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Documents\Running Info\Rocks!! Web Page\Fitness Challenge 2018\Points System\"/>
    </mc:Choice>
  </mc:AlternateContent>
  <xr:revisionPtr revIDLastSave="0" documentId="8_{50E0873B-CE25-4C82-9B1F-93F203388126}" xr6:coauthVersionLast="47" xr6:coauthVersionMax="47" xr10:uidLastSave="{00000000-0000-0000-0000-000000000000}"/>
  <bookViews>
    <workbookView xWindow="-120" yWindow="-120" windowWidth="29040" windowHeight="15720" xr2:uid="{33AC22B8-0A8D-41AF-B1B5-2EDE607B44F4}"/>
  </bookViews>
  <sheets>
    <sheet name="Results by Rank Overall" sheetId="1" r:id="rId1"/>
  </sheets>
  <externalReferences>
    <externalReference r:id="rId2"/>
  </externalReferences>
  <definedNames>
    <definedName name="_xlnm._FilterDatabase" localSheetId="0" hidden="1">'Results by Rank Overall'!$A$1:$AG$1892</definedName>
    <definedName name="_xlnm.Print_Area" localSheetId="0">'Results by Rank Overall'!$A$1:$N$1588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892" i="1" l="1" a="1"/>
  <c r="L1892" i="1"/>
  <c r="K1892" i="1"/>
  <c r="J1892" i="1"/>
  <c r="I1892" i="1"/>
  <c r="H1892" i="1"/>
  <c r="G1892" i="1"/>
  <c r="F1892" i="1"/>
  <c r="E1892" i="1"/>
  <c r="R1891" i="1"/>
  <c r="V1891" i="1" s="1"/>
  <c r="R1891" i="1" a="1"/>
  <c r="U1891" i="1" s="1"/>
  <c r="L1891" i="1"/>
  <c r="K1891" i="1"/>
  <c r="J1891" i="1"/>
  <c r="I1891" i="1"/>
  <c r="H1891" i="1"/>
  <c r="G1891" i="1"/>
  <c r="F1891" i="1"/>
  <c r="E1891" i="1"/>
  <c r="L1890" i="1"/>
  <c r="K1890" i="1"/>
  <c r="J1890" i="1"/>
  <c r="I1890" i="1"/>
  <c r="H1890" i="1"/>
  <c r="G1890" i="1"/>
  <c r="F1890" i="1"/>
  <c r="M1890" i="1" s="1"/>
  <c r="E1890" i="1"/>
  <c r="R1889" i="1" a="1"/>
  <c r="L1889" i="1"/>
  <c r="K1889" i="1"/>
  <c r="J1889" i="1"/>
  <c r="I1889" i="1"/>
  <c r="H1889" i="1"/>
  <c r="G1889" i="1"/>
  <c r="M1889" i="1" s="1"/>
  <c r="F1889" i="1"/>
  <c r="E1889" i="1"/>
  <c r="R1888" i="1" a="1"/>
  <c r="L1888" i="1"/>
  <c r="K1888" i="1"/>
  <c r="J1888" i="1"/>
  <c r="I1888" i="1"/>
  <c r="H1888" i="1"/>
  <c r="G1888" i="1"/>
  <c r="F1888" i="1"/>
  <c r="M1888" i="1" s="1"/>
  <c r="E1888" i="1"/>
  <c r="R1887" i="1" a="1"/>
  <c r="L1887" i="1"/>
  <c r="K1887" i="1"/>
  <c r="J1887" i="1"/>
  <c r="I1887" i="1"/>
  <c r="H1887" i="1"/>
  <c r="G1887" i="1"/>
  <c r="M1887" i="1" s="1"/>
  <c r="F1887" i="1"/>
  <c r="E1887" i="1"/>
  <c r="L1886" i="1"/>
  <c r="K1886" i="1"/>
  <c r="J1886" i="1"/>
  <c r="I1886" i="1"/>
  <c r="H1886" i="1"/>
  <c r="G1886" i="1"/>
  <c r="F1886" i="1"/>
  <c r="E1886" i="1"/>
  <c r="R1885" i="1"/>
  <c r="V1885" i="1" s="1"/>
  <c r="R1885" i="1" a="1"/>
  <c r="U1885" i="1" s="1"/>
  <c r="L1885" i="1"/>
  <c r="K1885" i="1"/>
  <c r="J1885" i="1"/>
  <c r="I1885" i="1"/>
  <c r="H1885" i="1"/>
  <c r="G1885" i="1"/>
  <c r="F1885" i="1"/>
  <c r="E1885" i="1"/>
  <c r="U1884" i="1"/>
  <c r="R1884" i="1" a="1"/>
  <c r="R1884" i="1" s="1"/>
  <c r="V1884" i="1" s="1"/>
  <c r="L1884" i="1"/>
  <c r="K1884" i="1"/>
  <c r="J1884" i="1"/>
  <c r="I1884" i="1"/>
  <c r="H1884" i="1"/>
  <c r="G1884" i="1"/>
  <c r="F1884" i="1"/>
  <c r="M1884" i="1" s="1"/>
  <c r="E1884" i="1"/>
  <c r="L1883" i="1"/>
  <c r="K1883" i="1"/>
  <c r="J1883" i="1"/>
  <c r="I1883" i="1"/>
  <c r="H1883" i="1"/>
  <c r="G1883" i="1"/>
  <c r="F1883" i="1"/>
  <c r="E1883" i="1"/>
  <c r="U1882" i="1"/>
  <c r="R1882" i="1" a="1"/>
  <c r="R1882" i="1" s="1"/>
  <c r="V1882" i="1" s="1"/>
  <c r="L1882" i="1"/>
  <c r="K1882" i="1"/>
  <c r="J1882" i="1"/>
  <c r="I1882" i="1"/>
  <c r="H1882" i="1"/>
  <c r="G1882" i="1"/>
  <c r="F1882" i="1"/>
  <c r="M1882" i="1" s="1"/>
  <c r="E1882" i="1"/>
  <c r="R1881" i="1" a="1"/>
  <c r="L1881" i="1"/>
  <c r="K1881" i="1"/>
  <c r="J1881" i="1"/>
  <c r="I1881" i="1"/>
  <c r="H1881" i="1"/>
  <c r="G1881" i="1"/>
  <c r="M1881" i="1" s="1"/>
  <c r="F1881" i="1"/>
  <c r="E1881" i="1"/>
  <c r="R1880" i="1" a="1"/>
  <c r="L1880" i="1"/>
  <c r="K1880" i="1"/>
  <c r="J1880" i="1"/>
  <c r="I1880" i="1"/>
  <c r="H1880" i="1"/>
  <c r="G1880" i="1"/>
  <c r="F1880" i="1"/>
  <c r="E1880" i="1"/>
  <c r="R1879" i="1"/>
  <c r="V1879" i="1" s="1"/>
  <c r="R1879" i="1" a="1"/>
  <c r="U1879" i="1" s="1"/>
  <c r="L1879" i="1"/>
  <c r="K1879" i="1"/>
  <c r="J1879" i="1"/>
  <c r="I1879" i="1"/>
  <c r="H1879" i="1"/>
  <c r="G1879" i="1"/>
  <c r="F1879" i="1"/>
  <c r="E1879" i="1"/>
  <c r="U1878" i="1"/>
  <c r="R1878" i="1" a="1"/>
  <c r="R1878" i="1" s="1"/>
  <c r="V1878" i="1" s="1"/>
  <c r="L1878" i="1"/>
  <c r="K1878" i="1"/>
  <c r="J1878" i="1"/>
  <c r="I1878" i="1"/>
  <c r="H1878" i="1"/>
  <c r="G1878" i="1"/>
  <c r="F1878" i="1"/>
  <c r="M1878" i="1" s="1"/>
  <c r="E1878" i="1"/>
  <c r="R1877" i="1" a="1"/>
  <c r="L1877" i="1"/>
  <c r="K1877" i="1"/>
  <c r="J1877" i="1"/>
  <c r="I1877" i="1"/>
  <c r="H1877" i="1"/>
  <c r="G1877" i="1"/>
  <c r="M1877" i="1" s="1"/>
  <c r="F1877" i="1"/>
  <c r="E1877" i="1"/>
  <c r="R1876" i="1" a="1"/>
  <c r="L1876" i="1"/>
  <c r="K1876" i="1"/>
  <c r="J1876" i="1"/>
  <c r="I1876" i="1"/>
  <c r="H1876" i="1"/>
  <c r="G1876" i="1"/>
  <c r="F1876" i="1"/>
  <c r="E1876" i="1"/>
  <c r="R1875" i="1"/>
  <c r="V1875" i="1" s="1"/>
  <c r="R1875" i="1" a="1"/>
  <c r="U1875" i="1" s="1"/>
  <c r="L1875" i="1"/>
  <c r="K1875" i="1"/>
  <c r="J1875" i="1"/>
  <c r="I1875" i="1"/>
  <c r="H1875" i="1"/>
  <c r="G1875" i="1"/>
  <c r="F1875" i="1"/>
  <c r="E1875" i="1"/>
  <c r="U1874" i="1"/>
  <c r="R1874" i="1" a="1"/>
  <c r="R1874" i="1" s="1"/>
  <c r="V1874" i="1" s="1"/>
  <c r="L1874" i="1"/>
  <c r="K1874" i="1"/>
  <c r="J1874" i="1"/>
  <c r="I1874" i="1"/>
  <c r="H1874" i="1"/>
  <c r="G1874" i="1"/>
  <c r="F1874" i="1"/>
  <c r="M1874" i="1" s="1"/>
  <c r="E1874" i="1"/>
  <c r="L1873" i="1"/>
  <c r="K1873" i="1"/>
  <c r="J1873" i="1"/>
  <c r="I1873" i="1"/>
  <c r="H1873" i="1"/>
  <c r="G1873" i="1"/>
  <c r="F1873" i="1"/>
  <c r="E1873" i="1"/>
  <c r="U1872" i="1"/>
  <c r="R1872" i="1" a="1"/>
  <c r="R1872" i="1" s="1"/>
  <c r="V1872" i="1" s="1"/>
  <c r="L1872" i="1"/>
  <c r="K1872" i="1"/>
  <c r="J1872" i="1"/>
  <c r="I1872" i="1"/>
  <c r="H1872" i="1"/>
  <c r="G1872" i="1"/>
  <c r="F1872" i="1"/>
  <c r="M1872" i="1" s="1"/>
  <c r="E1872" i="1"/>
  <c r="R1871" i="1" a="1"/>
  <c r="L1871" i="1"/>
  <c r="K1871" i="1"/>
  <c r="J1871" i="1"/>
  <c r="I1871" i="1"/>
  <c r="H1871" i="1"/>
  <c r="G1871" i="1"/>
  <c r="M1871" i="1" s="1"/>
  <c r="F1871" i="1"/>
  <c r="E1871" i="1"/>
  <c r="R1870" i="1" a="1"/>
  <c r="L1870" i="1"/>
  <c r="K1870" i="1"/>
  <c r="J1870" i="1"/>
  <c r="I1870" i="1"/>
  <c r="H1870" i="1"/>
  <c r="G1870" i="1"/>
  <c r="F1870" i="1"/>
  <c r="E1870" i="1"/>
  <c r="R1869" i="1" a="1"/>
  <c r="L1869" i="1"/>
  <c r="K1869" i="1"/>
  <c r="J1869" i="1"/>
  <c r="I1869" i="1"/>
  <c r="H1869" i="1"/>
  <c r="G1869" i="1"/>
  <c r="F1869" i="1"/>
  <c r="M1869" i="1" s="1"/>
  <c r="E1869" i="1"/>
  <c r="R1868" i="1" a="1"/>
  <c r="L1868" i="1"/>
  <c r="K1868" i="1"/>
  <c r="J1868" i="1"/>
  <c r="I1868" i="1"/>
  <c r="H1868" i="1"/>
  <c r="G1868" i="1"/>
  <c r="M1868" i="1" s="1"/>
  <c r="F1868" i="1"/>
  <c r="E1868" i="1"/>
  <c r="R1867" i="1" a="1"/>
  <c r="L1867" i="1"/>
  <c r="K1867" i="1"/>
  <c r="J1867" i="1"/>
  <c r="I1867" i="1"/>
  <c r="H1867" i="1"/>
  <c r="G1867" i="1"/>
  <c r="F1867" i="1"/>
  <c r="M1867" i="1" s="1"/>
  <c r="E1867" i="1"/>
  <c r="R1866" i="1" a="1"/>
  <c r="L1866" i="1"/>
  <c r="K1866" i="1"/>
  <c r="J1866" i="1"/>
  <c r="I1866" i="1"/>
  <c r="H1866" i="1"/>
  <c r="G1866" i="1"/>
  <c r="M1866" i="1" s="1"/>
  <c r="F1866" i="1"/>
  <c r="E1866" i="1"/>
  <c r="R1865" i="1" a="1"/>
  <c r="L1865" i="1"/>
  <c r="K1865" i="1"/>
  <c r="J1865" i="1"/>
  <c r="I1865" i="1"/>
  <c r="H1865" i="1"/>
  <c r="G1865" i="1"/>
  <c r="F1865" i="1"/>
  <c r="M1865" i="1" s="1"/>
  <c r="E1865" i="1"/>
  <c r="R1864" i="1" a="1"/>
  <c r="L1864" i="1"/>
  <c r="K1864" i="1"/>
  <c r="J1864" i="1"/>
  <c r="I1864" i="1"/>
  <c r="H1864" i="1"/>
  <c r="G1864" i="1"/>
  <c r="M1864" i="1" s="1"/>
  <c r="F1864" i="1"/>
  <c r="E1864" i="1"/>
  <c r="R1863" i="1" a="1"/>
  <c r="L1863" i="1"/>
  <c r="K1863" i="1"/>
  <c r="J1863" i="1"/>
  <c r="I1863" i="1"/>
  <c r="H1863" i="1"/>
  <c r="G1863" i="1"/>
  <c r="F1863" i="1"/>
  <c r="M1863" i="1" s="1"/>
  <c r="E1863" i="1"/>
  <c r="R1862" i="1" a="1"/>
  <c r="L1862" i="1"/>
  <c r="K1862" i="1"/>
  <c r="J1862" i="1"/>
  <c r="I1862" i="1"/>
  <c r="H1862" i="1"/>
  <c r="G1862" i="1"/>
  <c r="M1862" i="1" s="1"/>
  <c r="F1862" i="1"/>
  <c r="E1862" i="1"/>
  <c r="R1861" i="1" a="1"/>
  <c r="L1861" i="1"/>
  <c r="K1861" i="1"/>
  <c r="J1861" i="1"/>
  <c r="I1861" i="1"/>
  <c r="H1861" i="1"/>
  <c r="G1861" i="1"/>
  <c r="F1861" i="1"/>
  <c r="M1861" i="1" s="1"/>
  <c r="E1861" i="1"/>
  <c r="R1860" i="1" a="1"/>
  <c r="L1860" i="1"/>
  <c r="K1860" i="1"/>
  <c r="J1860" i="1"/>
  <c r="I1860" i="1"/>
  <c r="H1860" i="1"/>
  <c r="G1860" i="1"/>
  <c r="M1860" i="1" s="1"/>
  <c r="F1860" i="1"/>
  <c r="E1860" i="1"/>
  <c r="R1859" i="1" a="1"/>
  <c r="L1859" i="1"/>
  <c r="K1859" i="1"/>
  <c r="J1859" i="1"/>
  <c r="I1859" i="1"/>
  <c r="H1859" i="1"/>
  <c r="G1859" i="1"/>
  <c r="F1859" i="1"/>
  <c r="M1859" i="1" s="1"/>
  <c r="E1859" i="1"/>
  <c r="R1858" i="1" a="1"/>
  <c r="L1858" i="1"/>
  <c r="K1858" i="1"/>
  <c r="J1858" i="1"/>
  <c r="I1858" i="1"/>
  <c r="H1858" i="1"/>
  <c r="G1858" i="1"/>
  <c r="M1858" i="1" s="1"/>
  <c r="F1858" i="1"/>
  <c r="E1858" i="1"/>
  <c r="L1857" i="1"/>
  <c r="K1857" i="1"/>
  <c r="J1857" i="1"/>
  <c r="I1857" i="1"/>
  <c r="H1857" i="1"/>
  <c r="G1857" i="1"/>
  <c r="F1857" i="1"/>
  <c r="E1857" i="1"/>
  <c r="R1856" i="1"/>
  <c r="V1856" i="1" s="1"/>
  <c r="R1856" i="1" a="1"/>
  <c r="U1856" i="1" s="1"/>
  <c r="L1856" i="1"/>
  <c r="K1856" i="1"/>
  <c r="J1856" i="1"/>
  <c r="I1856" i="1"/>
  <c r="H1856" i="1"/>
  <c r="G1856" i="1"/>
  <c r="F1856" i="1"/>
  <c r="E1856" i="1"/>
  <c r="L1855" i="1"/>
  <c r="K1855" i="1"/>
  <c r="J1855" i="1"/>
  <c r="I1855" i="1"/>
  <c r="H1855" i="1"/>
  <c r="G1855" i="1"/>
  <c r="F1855" i="1"/>
  <c r="M1855" i="1" s="1"/>
  <c r="E1855" i="1"/>
  <c r="R1854" i="1"/>
  <c r="V1854" i="1" s="1"/>
  <c r="X1854" i="1" s="1"/>
  <c r="R1854" i="1" a="1"/>
  <c r="U1854" i="1" s="1"/>
  <c r="L1854" i="1"/>
  <c r="K1854" i="1"/>
  <c r="J1854" i="1"/>
  <c r="I1854" i="1"/>
  <c r="H1854" i="1"/>
  <c r="G1854" i="1"/>
  <c r="F1854" i="1"/>
  <c r="E1854" i="1"/>
  <c r="R1853" i="1" a="1"/>
  <c r="L1853" i="1"/>
  <c r="K1853" i="1"/>
  <c r="J1853" i="1"/>
  <c r="I1853" i="1"/>
  <c r="H1853" i="1"/>
  <c r="G1853" i="1"/>
  <c r="F1853" i="1"/>
  <c r="E1853" i="1"/>
  <c r="R1852" i="1" a="1"/>
  <c r="L1852" i="1"/>
  <c r="K1852" i="1"/>
  <c r="J1852" i="1"/>
  <c r="I1852" i="1"/>
  <c r="H1852" i="1"/>
  <c r="G1852" i="1"/>
  <c r="M1852" i="1" s="1"/>
  <c r="F1852" i="1"/>
  <c r="E1852" i="1"/>
  <c r="R1851" i="1" a="1"/>
  <c r="L1851" i="1"/>
  <c r="K1851" i="1"/>
  <c r="J1851" i="1"/>
  <c r="I1851" i="1"/>
  <c r="H1851" i="1"/>
  <c r="G1851" i="1"/>
  <c r="F1851" i="1"/>
  <c r="M1851" i="1" s="1"/>
  <c r="E1851" i="1"/>
  <c r="R1850" i="1"/>
  <c r="V1850" i="1" s="1"/>
  <c r="X1850" i="1" s="1"/>
  <c r="R1850" i="1" a="1"/>
  <c r="U1850" i="1" s="1"/>
  <c r="L1850" i="1"/>
  <c r="K1850" i="1"/>
  <c r="J1850" i="1"/>
  <c r="I1850" i="1"/>
  <c r="H1850" i="1"/>
  <c r="G1850" i="1"/>
  <c r="F1850" i="1"/>
  <c r="E1850" i="1"/>
  <c r="R1849" i="1" a="1"/>
  <c r="L1849" i="1"/>
  <c r="K1849" i="1"/>
  <c r="J1849" i="1"/>
  <c r="I1849" i="1"/>
  <c r="H1849" i="1"/>
  <c r="G1849" i="1"/>
  <c r="F1849" i="1"/>
  <c r="E1849" i="1"/>
  <c r="R1848" i="1" a="1"/>
  <c r="L1848" i="1"/>
  <c r="K1848" i="1"/>
  <c r="J1848" i="1"/>
  <c r="I1848" i="1"/>
  <c r="H1848" i="1"/>
  <c r="G1848" i="1"/>
  <c r="M1848" i="1" s="1"/>
  <c r="F1848" i="1"/>
  <c r="E1848" i="1"/>
  <c r="R1847" i="1" a="1"/>
  <c r="L1847" i="1"/>
  <c r="K1847" i="1"/>
  <c r="J1847" i="1"/>
  <c r="I1847" i="1"/>
  <c r="H1847" i="1"/>
  <c r="G1847" i="1"/>
  <c r="F1847" i="1"/>
  <c r="M1847" i="1" s="1"/>
  <c r="E1847" i="1"/>
  <c r="R1846" i="1"/>
  <c r="V1846" i="1" s="1"/>
  <c r="X1846" i="1" s="1"/>
  <c r="R1846" i="1" a="1"/>
  <c r="U1846" i="1" s="1"/>
  <c r="L1846" i="1"/>
  <c r="K1846" i="1"/>
  <c r="J1846" i="1"/>
  <c r="I1846" i="1"/>
  <c r="H1846" i="1"/>
  <c r="G1846" i="1"/>
  <c r="F1846" i="1"/>
  <c r="E1846" i="1"/>
  <c r="R1845" i="1" a="1"/>
  <c r="L1845" i="1"/>
  <c r="K1845" i="1"/>
  <c r="J1845" i="1"/>
  <c r="I1845" i="1"/>
  <c r="H1845" i="1"/>
  <c r="G1845" i="1"/>
  <c r="F1845" i="1"/>
  <c r="E1845" i="1"/>
  <c r="R1844" i="1" a="1"/>
  <c r="L1844" i="1"/>
  <c r="K1844" i="1"/>
  <c r="J1844" i="1"/>
  <c r="I1844" i="1"/>
  <c r="H1844" i="1"/>
  <c r="G1844" i="1"/>
  <c r="M1844" i="1" s="1"/>
  <c r="F1844" i="1"/>
  <c r="E1844" i="1"/>
  <c r="R1843" i="1" a="1"/>
  <c r="L1843" i="1"/>
  <c r="K1843" i="1"/>
  <c r="J1843" i="1"/>
  <c r="I1843" i="1"/>
  <c r="H1843" i="1"/>
  <c r="G1843" i="1"/>
  <c r="F1843" i="1"/>
  <c r="M1843" i="1" s="1"/>
  <c r="E1843" i="1"/>
  <c r="R1842" i="1"/>
  <c r="V1842" i="1" s="1"/>
  <c r="X1842" i="1" s="1"/>
  <c r="R1842" i="1" a="1"/>
  <c r="U1842" i="1" s="1"/>
  <c r="L1842" i="1"/>
  <c r="K1842" i="1"/>
  <c r="J1842" i="1"/>
  <c r="I1842" i="1"/>
  <c r="H1842" i="1"/>
  <c r="G1842" i="1"/>
  <c r="F1842" i="1"/>
  <c r="E1842" i="1"/>
  <c r="R1841" i="1" a="1"/>
  <c r="L1841" i="1"/>
  <c r="K1841" i="1"/>
  <c r="J1841" i="1"/>
  <c r="I1841" i="1"/>
  <c r="H1841" i="1"/>
  <c r="G1841" i="1"/>
  <c r="F1841" i="1"/>
  <c r="E1841" i="1"/>
  <c r="R1840" i="1" a="1"/>
  <c r="L1840" i="1"/>
  <c r="K1840" i="1"/>
  <c r="J1840" i="1"/>
  <c r="I1840" i="1"/>
  <c r="H1840" i="1"/>
  <c r="G1840" i="1"/>
  <c r="M1840" i="1" s="1"/>
  <c r="F1840" i="1"/>
  <c r="E1840" i="1"/>
  <c r="R1839" i="1" a="1"/>
  <c r="L1839" i="1"/>
  <c r="K1839" i="1"/>
  <c r="J1839" i="1"/>
  <c r="I1839" i="1"/>
  <c r="H1839" i="1"/>
  <c r="G1839" i="1"/>
  <c r="F1839" i="1"/>
  <c r="M1839" i="1" s="1"/>
  <c r="E1839" i="1"/>
  <c r="R1838" i="1"/>
  <c r="V1838" i="1" s="1"/>
  <c r="X1838" i="1" s="1"/>
  <c r="R1838" i="1" a="1"/>
  <c r="U1838" i="1" s="1"/>
  <c r="L1838" i="1"/>
  <c r="K1838" i="1"/>
  <c r="J1838" i="1"/>
  <c r="I1838" i="1"/>
  <c r="H1838" i="1"/>
  <c r="G1838" i="1"/>
  <c r="F1838" i="1"/>
  <c r="E1838" i="1"/>
  <c r="L1837" i="1"/>
  <c r="K1837" i="1"/>
  <c r="J1837" i="1"/>
  <c r="I1837" i="1"/>
  <c r="H1837" i="1"/>
  <c r="G1837" i="1"/>
  <c r="F1837" i="1"/>
  <c r="M1837" i="1" s="1"/>
  <c r="E1837" i="1"/>
  <c r="R1836" i="1" a="1"/>
  <c r="L1836" i="1"/>
  <c r="K1836" i="1"/>
  <c r="J1836" i="1"/>
  <c r="I1836" i="1"/>
  <c r="H1836" i="1"/>
  <c r="G1836" i="1"/>
  <c r="M1836" i="1" s="1"/>
  <c r="F1836" i="1"/>
  <c r="E1836" i="1"/>
  <c r="R1835" i="1" a="1"/>
  <c r="L1835" i="1"/>
  <c r="K1835" i="1"/>
  <c r="J1835" i="1"/>
  <c r="I1835" i="1"/>
  <c r="H1835" i="1"/>
  <c r="G1835" i="1"/>
  <c r="F1835" i="1"/>
  <c r="E1835" i="1"/>
  <c r="R1834" i="1"/>
  <c r="V1834" i="1" s="1"/>
  <c r="R1834" i="1" a="1"/>
  <c r="U1834" i="1" s="1"/>
  <c r="L1834" i="1"/>
  <c r="K1834" i="1"/>
  <c r="J1834" i="1"/>
  <c r="I1834" i="1"/>
  <c r="H1834" i="1"/>
  <c r="G1834" i="1"/>
  <c r="F1834" i="1"/>
  <c r="E1834" i="1"/>
  <c r="U1833" i="1"/>
  <c r="X1833" i="1" s="1"/>
  <c r="R1833" i="1" a="1"/>
  <c r="R1833" i="1" s="1"/>
  <c r="V1833" i="1" s="1"/>
  <c r="L1833" i="1"/>
  <c r="K1833" i="1"/>
  <c r="J1833" i="1"/>
  <c r="I1833" i="1"/>
  <c r="H1833" i="1"/>
  <c r="G1833" i="1"/>
  <c r="F1833" i="1"/>
  <c r="M1833" i="1" s="1"/>
  <c r="E1833" i="1"/>
  <c r="R1832" i="1" a="1"/>
  <c r="L1832" i="1"/>
  <c r="K1832" i="1"/>
  <c r="J1832" i="1"/>
  <c r="I1832" i="1"/>
  <c r="H1832" i="1"/>
  <c r="G1832" i="1"/>
  <c r="M1832" i="1" s="1"/>
  <c r="F1832" i="1"/>
  <c r="E1832" i="1"/>
  <c r="R1831" i="1" a="1"/>
  <c r="L1831" i="1"/>
  <c r="K1831" i="1"/>
  <c r="J1831" i="1"/>
  <c r="I1831" i="1"/>
  <c r="H1831" i="1"/>
  <c r="G1831" i="1"/>
  <c r="F1831" i="1"/>
  <c r="E1831" i="1"/>
  <c r="R1830" i="1"/>
  <c r="V1830" i="1" s="1"/>
  <c r="R1830" i="1" a="1"/>
  <c r="U1830" i="1" s="1"/>
  <c r="L1830" i="1"/>
  <c r="K1830" i="1"/>
  <c r="J1830" i="1"/>
  <c r="I1830" i="1"/>
  <c r="H1830" i="1"/>
  <c r="G1830" i="1"/>
  <c r="F1830" i="1"/>
  <c r="E1830" i="1"/>
  <c r="U1829" i="1"/>
  <c r="X1829" i="1" s="1"/>
  <c r="R1829" i="1" a="1"/>
  <c r="R1829" i="1" s="1"/>
  <c r="V1829" i="1" s="1"/>
  <c r="L1829" i="1"/>
  <c r="K1829" i="1"/>
  <c r="J1829" i="1"/>
  <c r="I1829" i="1"/>
  <c r="H1829" i="1"/>
  <c r="G1829" i="1"/>
  <c r="F1829" i="1"/>
  <c r="M1829" i="1" s="1"/>
  <c r="E1829" i="1"/>
  <c r="R1828" i="1" a="1"/>
  <c r="L1828" i="1"/>
  <c r="K1828" i="1"/>
  <c r="J1828" i="1"/>
  <c r="I1828" i="1"/>
  <c r="H1828" i="1"/>
  <c r="G1828" i="1"/>
  <c r="M1828" i="1" s="1"/>
  <c r="F1828" i="1"/>
  <c r="E1828" i="1"/>
  <c r="R1827" i="1" a="1"/>
  <c r="L1827" i="1"/>
  <c r="K1827" i="1"/>
  <c r="J1827" i="1"/>
  <c r="I1827" i="1"/>
  <c r="H1827" i="1"/>
  <c r="G1827" i="1"/>
  <c r="F1827" i="1"/>
  <c r="E1827" i="1"/>
  <c r="R1826" i="1"/>
  <c r="V1826" i="1" s="1"/>
  <c r="R1826" i="1" a="1"/>
  <c r="U1826" i="1" s="1"/>
  <c r="L1826" i="1"/>
  <c r="K1826" i="1"/>
  <c r="J1826" i="1"/>
  <c r="I1826" i="1"/>
  <c r="H1826" i="1"/>
  <c r="G1826" i="1"/>
  <c r="F1826" i="1"/>
  <c r="E1826" i="1"/>
  <c r="U1825" i="1"/>
  <c r="X1825" i="1" s="1"/>
  <c r="R1825" i="1" a="1"/>
  <c r="R1825" i="1" s="1"/>
  <c r="V1825" i="1" s="1"/>
  <c r="L1825" i="1"/>
  <c r="K1825" i="1"/>
  <c r="J1825" i="1"/>
  <c r="I1825" i="1"/>
  <c r="H1825" i="1"/>
  <c r="G1825" i="1"/>
  <c r="F1825" i="1"/>
  <c r="M1825" i="1" s="1"/>
  <c r="E1825" i="1"/>
  <c r="L1824" i="1"/>
  <c r="K1824" i="1"/>
  <c r="J1824" i="1"/>
  <c r="I1824" i="1"/>
  <c r="H1824" i="1"/>
  <c r="G1824" i="1"/>
  <c r="F1824" i="1"/>
  <c r="E1824" i="1"/>
  <c r="U1823" i="1"/>
  <c r="X1823" i="1" s="1"/>
  <c r="R1823" i="1" a="1"/>
  <c r="R1823" i="1" s="1"/>
  <c r="V1823" i="1" s="1"/>
  <c r="L1823" i="1"/>
  <c r="K1823" i="1"/>
  <c r="J1823" i="1"/>
  <c r="I1823" i="1"/>
  <c r="H1823" i="1"/>
  <c r="G1823" i="1"/>
  <c r="F1823" i="1"/>
  <c r="M1823" i="1" s="1"/>
  <c r="E1823" i="1"/>
  <c r="R1822" i="1" a="1"/>
  <c r="L1822" i="1"/>
  <c r="K1822" i="1"/>
  <c r="J1822" i="1"/>
  <c r="I1822" i="1"/>
  <c r="H1822" i="1"/>
  <c r="G1822" i="1"/>
  <c r="M1822" i="1" s="1"/>
  <c r="F1822" i="1"/>
  <c r="E1822" i="1"/>
  <c r="R1821" i="1" a="1"/>
  <c r="L1821" i="1"/>
  <c r="K1821" i="1"/>
  <c r="J1821" i="1"/>
  <c r="I1821" i="1"/>
  <c r="H1821" i="1"/>
  <c r="G1821" i="1"/>
  <c r="F1821" i="1"/>
  <c r="E1821" i="1"/>
  <c r="R1820" i="1"/>
  <c r="V1820" i="1" s="1"/>
  <c r="R1820" i="1" a="1"/>
  <c r="U1820" i="1" s="1"/>
  <c r="L1820" i="1"/>
  <c r="K1820" i="1"/>
  <c r="J1820" i="1"/>
  <c r="I1820" i="1"/>
  <c r="H1820" i="1"/>
  <c r="G1820" i="1"/>
  <c r="F1820" i="1"/>
  <c r="E1820" i="1"/>
  <c r="U1819" i="1"/>
  <c r="X1819" i="1" s="1"/>
  <c r="R1819" i="1" a="1"/>
  <c r="R1819" i="1" s="1"/>
  <c r="V1819" i="1" s="1"/>
  <c r="L1819" i="1"/>
  <c r="K1819" i="1"/>
  <c r="J1819" i="1"/>
  <c r="I1819" i="1"/>
  <c r="H1819" i="1"/>
  <c r="G1819" i="1"/>
  <c r="F1819" i="1"/>
  <c r="M1819" i="1" s="1"/>
  <c r="E1819" i="1"/>
  <c r="L1818" i="1"/>
  <c r="K1818" i="1"/>
  <c r="J1818" i="1"/>
  <c r="I1818" i="1"/>
  <c r="H1818" i="1"/>
  <c r="G1818" i="1"/>
  <c r="F1818" i="1"/>
  <c r="E1818" i="1"/>
  <c r="U1817" i="1"/>
  <c r="X1817" i="1" s="1"/>
  <c r="R1817" i="1" a="1"/>
  <c r="R1817" i="1" s="1"/>
  <c r="V1817" i="1" s="1"/>
  <c r="L1817" i="1"/>
  <c r="K1817" i="1"/>
  <c r="J1817" i="1"/>
  <c r="I1817" i="1"/>
  <c r="H1817" i="1"/>
  <c r="G1817" i="1"/>
  <c r="F1817" i="1"/>
  <c r="M1817" i="1" s="1"/>
  <c r="E1817" i="1"/>
  <c r="R1816" i="1" a="1"/>
  <c r="L1816" i="1"/>
  <c r="K1816" i="1"/>
  <c r="J1816" i="1"/>
  <c r="I1816" i="1"/>
  <c r="H1816" i="1"/>
  <c r="G1816" i="1"/>
  <c r="M1816" i="1" s="1"/>
  <c r="F1816" i="1"/>
  <c r="E1816" i="1"/>
  <c r="R1815" i="1" a="1"/>
  <c r="L1815" i="1"/>
  <c r="K1815" i="1"/>
  <c r="J1815" i="1"/>
  <c r="I1815" i="1"/>
  <c r="H1815" i="1"/>
  <c r="G1815" i="1"/>
  <c r="F1815" i="1"/>
  <c r="E1815" i="1"/>
  <c r="L1814" i="1"/>
  <c r="K1814" i="1"/>
  <c r="J1814" i="1"/>
  <c r="I1814" i="1"/>
  <c r="H1814" i="1"/>
  <c r="G1814" i="1"/>
  <c r="M1814" i="1" s="1"/>
  <c r="F1814" i="1"/>
  <c r="E1814" i="1"/>
  <c r="L1813" i="1"/>
  <c r="K1813" i="1"/>
  <c r="J1813" i="1"/>
  <c r="I1813" i="1"/>
  <c r="H1813" i="1"/>
  <c r="G1813" i="1"/>
  <c r="F1813" i="1"/>
  <c r="E1813" i="1"/>
  <c r="R1812" i="1" a="1"/>
  <c r="L1812" i="1"/>
  <c r="K1812" i="1"/>
  <c r="J1812" i="1"/>
  <c r="I1812" i="1"/>
  <c r="H1812" i="1"/>
  <c r="G1812" i="1"/>
  <c r="M1812" i="1" s="1"/>
  <c r="F1812" i="1"/>
  <c r="E1812" i="1"/>
  <c r="R1811" i="1" a="1"/>
  <c r="R1811" i="1" s="1"/>
  <c r="V1811" i="1" s="1"/>
  <c r="L1811" i="1"/>
  <c r="K1811" i="1"/>
  <c r="J1811" i="1"/>
  <c r="I1811" i="1"/>
  <c r="H1811" i="1"/>
  <c r="G1811" i="1"/>
  <c r="F1811" i="1"/>
  <c r="M1811" i="1" s="1"/>
  <c r="E1811" i="1"/>
  <c r="R1810" i="1"/>
  <c r="V1810" i="1" s="1"/>
  <c r="X1810" i="1" s="1"/>
  <c r="R1810" i="1" a="1"/>
  <c r="U1810" i="1" s="1"/>
  <c r="L1810" i="1"/>
  <c r="K1810" i="1"/>
  <c r="J1810" i="1"/>
  <c r="I1810" i="1"/>
  <c r="H1810" i="1"/>
  <c r="G1810" i="1"/>
  <c r="F1810" i="1"/>
  <c r="E1810" i="1"/>
  <c r="R1809" i="1" a="1"/>
  <c r="R1809" i="1" s="1"/>
  <c r="V1809" i="1" s="1"/>
  <c r="L1809" i="1"/>
  <c r="K1809" i="1"/>
  <c r="J1809" i="1"/>
  <c r="I1809" i="1"/>
  <c r="H1809" i="1"/>
  <c r="G1809" i="1"/>
  <c r="F1809" i="1"/>
  <c r="E1809" i="1"/>
  <c r="R1808" i="1" a="1"/>
  <c r="L1808" i="1"/>
  <c r="K1808" i="1"/>
  <c r="J1808" i="1"/>
  <c r="I1808" i="1"/>
  <c r="H1808" i="1"/>
  <c r="G1808" i="1"/>
  <c r="M1808" i="1" s="1"/>
  <c r="F1808" i="1"/>
  <c r="E1808" i="1"/>
  <c r="R1807" i="1" a="1"/>
  <c r="R1807" i="1" s="1"/>
  <c r="V1807" i="1" s="1"/>
  <c r="L1807" i="1"/>
  <c r="K1807" i="1"/>
  <c r="J1807" i="1"/>
  <c r="I1807" i="1"/>
  <c r="H1807" i="1"/>
  <c r="G1807" i="1"/>
  <c r="F1807" i="1"/>
  <c r="M1807" i="1" s="1"/>
  <c r="E1807" i="1"/>
  <c r="R1806" i="1"/>
  <c r="V1806" i="1" s="1"/>
  <c r="X1806" i="1" s="1"/>
  <c r="R1806" i="1" a="1"/>
  <c r="U1806" i="1" s="1"/>
  <c r="L1806" i="1"/>
  <c r="K1806" i="1"/>
  <c r="J1806" i="1"/>
  <c r="I1806" i="1"/>
  <c r="H1806" i="1"/>
  <c r="G1806" i="1"/>
  <c r="F1806" i="1"/>
  <c r="E1806" i="1"/>
  <c r="R1805" i="1" a="1"/>
  <c r="R1805" i="1" s="1"/>
  <c r="V1805" i="1" s="1"/>
  <c r="L1805" i="1"/>
  <c r="K1805" i="1"/>
  <c r="J1805" i="1"/>
  <c r="I1805" i="1"/>
  <c r="H1805" i="1"/>
  <c r="G1805" i="1"/>
  <c r="F1805" i="1"/>
  <c r="E1805" i="1"/>
  <c r="R1804" i="1" a="1"/>
  <c r="L1804" i="1"/>
  <c r="K1804" i="1"/>
  <c r="J1804" i="1"/>
  <c r="I1804" i="1"/>
  <c r="H1804" i="1"/>
  <c r="G1804" i="1"/>
  <c r="M1804" i="1" s="1"/>
  <c r="F1804" i="1"/>
  <c r="E1804" i="1"/>
  <c r="L1803" i="1"/>
  <c r="K1803" i="1"/>
  <c r="J1803" i="1"/>
  <c r="I1803" i="1"/>
  <c r="H1803" i="1"/>
  <c r="G1803" i="1"/>
  <c r="F1803" i="1"/>
  <c r="E1803" i="1"/>
  <c r="R1802" i="1"/>
  <c r="V1802" i="1" s="1"/>
  <c r="R1802" i="1" a="1"/>
  <c r="U1802" i="1" s="1"/>
  <c r="L1802" i="1"/>
  <c r="K1802" i="1"/>
  <c r="J1802" i="1"/>
  <c r="I1802" i="1"/>
  <c r="H1802" i="1"/>
  <c r="G1802" i="1"/>
  <c r="F1802" i="1"/>
  <c r="E1802" i="1"/>
  <c r="U1801" i="1"/>
  <c r="R1801" i="1" a="1"/>
  <c r="R1801" i="1" s="1"/>
  <c r="V1801" i="1" s="1"/>
  <c r="L1801" i="1"/>
  <c r="K1801" i="1"/>
  <c r="J1801" i="1"/>
  <c r="I1801" i="1"/>
  <c r="H1801" i="1"/>
  <c r="G1801" i="1"/>
  <c r="F1801" i="1"/>
  <c r="M1801" i="1" s="1"/>
  <c r="E1801" i="1"/>
  <c r="L1800" i="1"/>
  <c r="K1800" i="1"/>
  <c r="J1800" i="1"/>
  <c r="I1800" i="1"/>
  <c r="H1800" i="1"/>
  <c r="G1800" i="1"/>
  <c r="F1800" i="1"/>
  <c r="E1800" i="1"/>
  <c r="U1799" i="1"/>
  <c r="R1799" i="1" a="1"/>
  <c r="R1799" i="1" s="1"/>
  <c r="V1799" i="1" s="1"/>
  <c r="L1799" i="1"/>
  <c r="K1799" i="1"/>
  <c r="J1799" i="1"/>
  <c r="I1799" i="1"/>
  <c r="H1799" i="1"/>
  <c r="G1799" i="1"/>
  <c r="F1799" i="1"/>
  <c r="M1799" i="1" s="1"/>
  <c r="E1799" i="1"/>
  <c r="R1798" i="1" a="1"/>
  <c r="L1798" i="1"/>
  <c r="K1798" i="1"/>
  <c r="J1798" i="1"/>
  <c r="I1798" i="1"/>
  <c r="H1798" i="1"/>
  <c r="G1798" i="1"/>
  <c r="M1798" i="1" s="1"/>
  <c r="F1798" i="1"/>
  <c r="E1798" i="1"/>
  <c r="R1797" i="1" a="1"/>
  <c r="L1797" i="1"/>
  <c r="K1797" i="1"/>
  <c r="J1797" i="1"/>
  <c r="I1797" i="1"/>
  <c r="H1797" i="1"/>
  <c r="G1797" i="1"/>
  <c r="F1797" i="1"/>
  <c r="E1797" i="1"/>
  <c r="R1796" i="1"/>
  <c r="V1796" i="1" s="1"/>
  <c r="R1796" i="1" a="1"/>
  <c r="U1796" i="1" s="1"/>
  <c r="L1796" i="1"/>
  <c r="K1796" i="1"/>
  <c r="J1796" i="1"/>
  <c r="I1796" i="1"/>
  <c r="H1796" i="1"/>
  <c r="G1796" i="1"/>
  <c r="F1796" i="1"/>
  <c r="E1796" i="1"/>
  <c r="L1795" i="1"/>
  <c r="K1795" i="1"/>
  <c r="J1795" i="1"/>
  <c r="I1795" i="1"/>
  <c r="H1795" i="1"/>
  <c r="G1795" i="1"/>
  <c r="F1795" i="1"/>
  <c r="M1795" i="1" s="1"/>
  <c r="E1795" i="1"/>
  <c r="R1794" i="1"/>
  <c r="V1794" i="1" s="1"/>
  <c r="X1794" i="1" s="1"/>
  <c r="R1794" i="1" a="1"/>
  <c r="U1794" i="1" s="1"/>
  <c r="L1794" i="1"/>
  <c r="K1794" i="1"/>
  <c r="J1794" i="1"/>
  <c r="I1794" i="1"/>
  <c r="H1794" i="1"/>
  <c r="G1794" i="1"/>
  <c r="F1794" i="1"/>
  <c r="E1794" i="1"/>
  <c r="R1793" i="1" a="1"/>
  <c r="L1793" i="1"/>
  <c r="K1793" i="1"/>
  <c r="J1793" i="1"/>
  <c r="I1793" i="1"/>
  <c r="H1793" i="1"/>
  <c r="G1793" i="1"/>
  <c r="F1793" i="1"/>
  <c r="E1793" i="1"/>
  <c r="R1792" i="1" a="1"/>
  <c r="L1792" i="1"/>
  <c r="K1792" i="1"/>
  <c r="J1792" i="1"/>
  <c r="I1792" i="1"/>
  <c r="H1792" i="1"/>
  <c r="G1792" i="1"/>
  <c r="M1792" i="1" s="1"/>
  <c r="F1792" i="1"/>
  <c r="E1792" i="1"/>
  <c r="R1791" i="1" a="1"/>
  <c r="L1791" i="1"/>
  <c r="K1791" i="1"/>
  <c r="J1791" i="1"/>
  <c r="I1791" i="1"/>
  <c r="H1791" i="1"/>
  <c r="G1791" i="1"/>
  <c r="F1791" i="1"/>
  <c r="M1791" i="1" s="1"/>
  <c r="E1791" i="1"/>
  <c r="R1790" i="1"/>
  <c r="V1790" i="1" s="1"/>
  <c r="X1790" i="1" s="1"/>
  <c r="R1790" i="1" a="1"/>
  <c r="U1790" i="1" s="1"/>
  <c r="L1790" i="1"/>
  <c r="K1790" i="1"/>
  <c r="J1790" i="1"/>
  <c r="I1790" i="1"/>
  <c r="H1790" i="1"/>
  <c r="G1790" i="1"/>
  <c r="F1790" i="1"/>
  <c r="E1790" i="1"/>
  <c r="R1789" i="1" a="1"/>
  <c r="L1789" i="1"/>
  <c r="K1789" i="1"/>
  <c r="J1789" i="1"/>
  <c r="I1789" i="1"/>
  <c r="H1789" i="1"/>
  <c r="G1789" i="1"/>
  <c r="F1789" i="1"/>
  <c r="E1789" i="1"/>
  <c r="R1788" i="1" a="1"/>
  <c r="L1788" i="1"/>
  <c r="K1788" i="1"/>
  <c r="J1788" i="1"/>
  <c r="I1788" i="1"/>
  <c r="H1788" i="1"/>
  <c r="G1788" i="1"/>
  <c r="M1788" i="1" s="1"/>
  <c r="F1788" i="1"/>
  <c r="E1788" i="1"/>
  <c r="R1787" i="1" a="1"/>
  <c r="L1787" i="1"/>
  <c r="K1787" i="1"/>
  <c r="J1787" i="1"/>
  <c r="I1787" i="1"/>
  <c r="H1787" i="1"/>
  <c r="G1787" i="1"/>
  <c r="F1787" i="1"/>
  <c r="M1787" i="1" s="1"/>
  <c r="E1787" i="1"/>
  <c r="R1786" i="1"/>
  <c r="V1786" i="1" s="1"/>
  <c r="X1786" i="1" s="1"/>
  <c r="R1786" i="1" a="1"/>
  <c r="U1786" i="1" s="1"/>
  <c r="L1786" i="1"/>
  <c r="K1786" i="1"/>
  <c r="J1786" i="1"/>
  <c r="I1786" i="1"/>
  <c r="H1786" i="1"/>
  <c r="G1786" i="1"/>
  <c r="F1786" i="1"/>
  <c r="E1786" i="1"/>
  <c r="R1785" i="1" a="1"/>
  <c r="L1785" i="1"/>
  <c r="K1785" i="1"/>
  <c r="J1785" i="1"/>
  <c r="I1785" i="1"/>
  <c r="H1785" i="1"/>
  <c r="G1785" i="1"/>
  <c r="F1785" i="1"/>
  <c r="E1785" i="1"/>
  <c r="R1784" i="1" a="1"/>
  <c r="L1784" i="1"/>
  <c r="K1784" i="1"/>
  <c r="J1784" i="1"/>
  <c r="I1784" i="1"/>
  <c r="H1784" i="1"/>
  <c r="G1784" i="1"/>
  <c r="M1784" i="1" s="1"/>
  <c r="F1784" i="1"/>
  <c r="E1784" i="1"/>
  <c r="R1783" i="1" a="1"/>
  <c r="L1783" i="1"/>
  <c r="K1783" i="1"/>
  <c r="J1783" i="1"/>
  <c r="I1783" i="1"/>
  <c r="G1783" i="1"/>
  <c r="M1783" i="1" s="1"/>
  <c r="E1783" i="1"/>
  <c r="L1782" i="1"/>
  <c r="K1782" i="1"/>
  <c r="J1782" i="1"/>
  <c r="I1782" i="1"/>
  <c r="H1782" i="1"/>
  <c r="G1782" i="1"/>
  <c r="F1782" i="1"/>
  <c r="E1782" i="1"/>
  <c r="R1781" i="1" a="1"/>
  <c r="L1781" i="1"/>
  <c r="K1781" i="1"/>
  <c r="J1781" i="1"/>
  <c r="I1781" i="1"/>
  <c r="H1781" i="1"/>
  <c r="G1781" i="1"/>
  <c r="F1781" i="1"/>
  <c r="E1781" i="1"/>
  <c r="R1780" i="1"/>
  <c r="V1780" i="1" s="1"/>
  <c r="R1780" i="1" a="1"/>
  <c r="U1780" i="1" s="1"/>
  <c r="X1780" i="1" s="1"/>
  <c r="L1780" i="1"/>
  <c r="K1780" i="1"/>
  <c r="J1780" i="1"/>
  <c r="I1780" i="1"/>
  <c r="H1780" i="1"/>
  <c r="G1780" i="1"/>
  <c r="F1780" i="1"/>
  <c r="E1780" i="1"/>
  <c r="R1779" i="1" a="1"/>
  <c r="L1779" i="1"/>
  <c r="K1779" i="1"/>
  <c r="J1779" i="1"/>
  <c r="I1779" i="1"/>
  <c r="H1779" i="1"/>
  <c r="G1779" i="1"/>
  <c r="F1779" i="1"/>
  <c r="E1779" i="1"/>
  <c r="R1778" i="1"/>
  <c r="V1778" i="1" s="1"/>
  <c r="R1778" i="1" a="1"/>
  <c r="U1778" i="1" s="1"/>
  <c r="L1778" i="1"/>
  <c r="K1778" i="1"/>
  <c r="J1778" i="1"/>
  <c r="I1778" i="1"/>
  <c r="H1778" i="1"/>
  <c r="G1778" i="1"/>
  <c r="F1778" i="1"/>
  <c r="E1778" i="1"/>
  <c r="L1777" i="1"/>
  <c r="K1777" i="1"/>
  <c r="J1777" i="1"/>
  <c r="I1777" i="1"/>
  <c r="H1777" i="1"/>
  <c r="G1777" i="1"/>
  <c r="F1777" i="1"/>
  <c r="M1777" i="1" s="1"/>
  <c r="E1777" i="1"/>
  <c r="R1776" i="1" a="1"/>
  <c r="L1776" i="1"/>
  <c r="K1776" i="1"/>
  <c r="J1776" i="1"/>
  <c r="I1776" i="1"/>
  <c r="H1776" i="1"/>
  <c r="G1776" i="1"/>
  <c r="M1776" i="1" s="1"/>
  <c r="F1776" i="1"/>
  <c r="E1776" i="1"/>
  <c r="R1775" i="1" a="1"/>
  <c r="L1775" i="1"/>
  <c r="K1775" i="1"/>
  <c r="J1775" i="1"/>
  <c r="I1775" i="1"/>
  <c r="H1775" i="1"/>
  <c r="G1775" i="1"/>
  <c r="F1775" i="1"/>
  <c r="E1775" i="1"/>
  <c r="R1774" i="1" a="1"/>
  <c r="L1774" i="1"/>
  <c r="K1774" i="1"/>
  <c r="J1774" i="1"/>
  <c r="I1774" i="1"/>
  <c r="H1774" i="1"/>
  <c r="G1774" i="1"/>
  <c r="F1774" i="1"/>
  <c r="M1774" i="1" s="1"/>
  <c r="E1774" i="1"/>
  <c r="L1773" i="1"/>
  <c r="K1773" i="1"/>
  <c r="J1773" i="1"/>
  <c r="I1773" i="1"/>
  <c r="H1773" i="1"/>
  <c r="G1773" i="1"/>
  <c r="F1773" i="1"/>
  <c r="E1773" i="1"/>
  <c r="U1772" i="1"/>
  <c r="X1772" i="1" s="1"/>
  <c r="R1772" i="1" a="1"/>
  <c r="R1772" i="1" s="1"/>
  <c r="V1772" i="1" s="1"/>
  <c r="L1772" i="1"/>
  <c r="K1772" i="1"/>
  <c r="J1772" i="1"/>
  <c r="I1772" i="1"/>
  <c r="H1772" i="1"/>
  <c r="G1772" i="1"/>
  <c r="F1772" i="1"/>
  <c r="M1772" i="1" s="1"/>
  <c r="E1772" i="1"/>
  <c r="R1771" i="1" a="1"/>
  <c r="L1771" i="1"/>
  <c r="K1771" i="1"/>
  <c r="J1771" i="1"/>
  <c r="I1771" i="1"/>
  <c r="H1771" i="1"/>
  <c r="G1771" i="1"/>
  <c r="M1771" i="1" s="1"/>
  <c r="F1771" i="1"/>
  <c r="E1771" i="1"/>
  <c r="R1770" i="1" a="1"/>
  <c r="L1770" i="1"/>
  <c r="K1770" i="1"/>
  <c r="J1770" i="1"/>
  <c r="I1770" i="1"/>
  <c r="H1770" i="1"/>
  <c r="G1770" i="1"/>
  <c r="F1770" i="1"/>
  <c r="E1770" i="1"/>
  <c r="L1769" i="1"/>
  <c r="K1769" i="1"/>
  <c r="J1769" i="1"/>
  <c r="I1769" i="1"/>
  <c r="H1769" i="1"/>
  <c r="G1769" i="1"/>
  <c r="M1769" i="1" s="1"/>
  <c r="F1769" i="1"/>
  <c r="E1769" i="1"/>
  <c r="L1768" i="1"/>
  <c r="K1768" i="1"/>
  <c r="J1768" i="1"/>
  <c r="I1768" i="1"/>
  <c r="H1768" i="1"/>
  <c r="G1768" i="1"/>
  <c r="F1768" i="1"/>
  <c r="E1768" i="1"/>
  <c r="R1767" i="1" a="1"/>
  <c r="L1767" i="1"/>
  <c r="K1767" i="1"/>
  <c r="J1767" i="1"/>
  <c r="I1767" i="1"/>
  <c r="H1767" i="1"/>
  <c r="G1767" i="1"/>
  <c r="M1767" i="1" s="1"/>
  <c r="F1767" i="1"/>
  <c r="E1767" i="1"/>
  <c r="L1766" i="1"/>
  <c r="K1766" i="1"/>
  <c r="J1766" i="1"/>
  <c r="I1766" i="1"/>
  <c r="H1766" i="1"/>
  <c r="G1766" i="1"/>
  <c r="F1766" i="1"/>
  <c r="E1766" i="1"/>
  <c r="L1765" i="1"/>
  <c r="K1765" i="1"/>
  <c r="J1765" i="1"/>
  <c r="I1765" i="1"/>
  <c r="H1765" i="1"/>
  <c r="G1765" i="1"/>
  <c r="M1765" i="1" s="1"/>
  <c r="F1765" i="1"/>
  <c r="E1765" i="1"/>
  <c r="R1764" i="1" a="1"/>
  <c r="L1764" i="1"/>
  <c r="K1764" i="1"/>
  <c r="J1764" i="1"/>
  <c r="I1764" i="1"/>
  <c r="H1764" i="1"/>
  <c r="G1764" i="1"/>
  <c r="F1764" i="1"/>
  <c r="E1764" i="1"/>
  <c r="R1763" i="1"/>
  <c r="V1763" i="1" s="1"/>
  <c r="R1763" i="1" a="1"/>
  <c r="U1763" i="1" s="1"/>
  <c r="L1763" i="1"/>
  <c r="K1763" i="1"/>
  <c r="J1763" i="1"/>
  <c r="I1763" i="1"/>
  <c r="H1763" i="1"/>
  <c r="G1763" i="1"/>
  <c r="F1763" i="1"/>
  <c r="E1763" i="1"/>
  <c r="U1762" i="1"/>
  <c r="X1762" i="1" s="1"/>
  <c r="R1762" i="1" a="1"/>
  <c r="R1762" i="1" s="1"/>
  <c r="V1762" i="1" s="1"/>
  <c r="L1762" i="1"/>
  <c r="K1762" i="1"/>
  <c r="J1762" i="1"/>
  <c r="I1762" i="1"/>
  <c r="H1762" i="1"/>
  <c r="G1762" i="1"/>
  <c r="F1762" i="1"/>
  <c r="M1762" i="1" s="1"/>
  <c r="E1762" i="1"/>
  <c r="R1761" i="1" a="1"/>
  <c r="L1761" i="1"/>
  <c r="K1761" i="1"/>
  <c r="J1761" i="1"/>
  <c r="I1761" i="1"/>
  <c r="H1761" i="1"/>
  <c r="G1761" i="1"/>
  <c r="M1761" i="1" s="1"/>
  <c r="F1761" i="1"/>
  <c r="E1761" i="1"/>
  <c r="R1760" i="1" a="1"/>
  <c r="L1760" i="1"/>
  <c r="K1760" i="1"/>
  <c r="J1760" i="1"/>
  <c r="I1760" i="1"/>
  <c r="H1760" i="1"/>
  <c r="G1760" i="1"/>
  <c r="F1760" i="1"/>
  <c r="E1760" i="1"/>
  <c r="R1759" i="1"/>
  <c r="V1759" i="1" s="1"/>
  <c r="R1759" i="1" a="1"/>
  <c r="U1759" i="1" s="1"/>
  <c r="L1759" i="1"/>
  <c r="K1759" i="1"/>
  <c r="J1759" i="1"/>
  <c r="I1759" i="1"/>
  <c r="H1759" i="1"/>
  <c r="G1759" i="1"/>
  <c r="F1759" i="1"/>
  <c r="E1759" i="1"/>
  <c r="U1758" i="1"/>
  <c r="X1758" i="1" s="1"/>
  <c r="R1758" i="1" a="1"/>
  <c r="R1758" i="1" s="1"/>
  <c r="V1758" i="1" s="1"/>
  <c r="L1758" i="1"/>
  <c r="K1758" i="1"/>
  <c r="J1758" i="1"/>
  <c r="I1758" i="1"/>
  <c r="H1758" i="1"/>
  <c r="G1758" i="1"/>
  <c r="F1758" i="1"/>
  <c r="M1758" i="1" s="1"/>
  <c r="E1758" i="1"/>
  <c r="R1757" i="1" a="1"/>
  <c r="L1757" i="1"/>
  <c r="K1757" i="1"/>
  <c r="J1757" i="1"/>
  <c r="I1757" i="1"/>
  <c r="H1757" i="1"/>
  <c r="G1757" i="1"/>
  <c r="M1757" i="1" s="1"/>
  <c r="F1757" i="1"/>
  <c r="E1757" i="1"/>
  <c r="R1756" i="1" a="1"/>
  <c r="L1756" i="1"/>
  <c r="K1756" i="1"/>
  <c r="J1756" i="1"/>
  <c r="I1756" i="1"/>
  <c r="H1756" i="1"/>
  <c r="G1756" i="1"/>
  <c r="F1756" i="1"/>
  <c r="E1756" i="1"/>
  <c r="R1755" i="1"/>
  <c r="V1755" i="1" s="1"/>
  <c r="R1755" i="1" a="1"/>
  <c r="U1755" i="1" s="1"/>
  <c r="L1755" i="1"/>
  <c r="K1755" i="1"/>
  <c r="J1755" i="1"/>
  <c r="I1755" i="1"/>
  <c r="H1755" i="1"/>
  <c r="G1755" i="1"/>
  <c r="F1755" i="1"/>
  <c r="E1755" i="1"/>
  <c r="U1754" i="1"/>
  <c r="X1754" i="1" s="1"/>
  <c r="R1754" i="1" a="1"/>
  <c r="R1754" i="1" s="1"/>
  <c r="V1754" i="1" s="1"/>
  <c r="L1754" i="1"/>
  <c r="K1754" i="1"/>
  <c r="J1754" i="1"/>
  <c r="I1754" i="1"/>
  <c r="H1754" i="1"/>
  <c r="G1754" i="1"/>
  <c r="F1754" i="1"/>
  <c r="M1754" i="1" s="1"/>
  <c r="E1754" i="1"/>
  <c r="R1753" i="1" a="1"/>
  <c r="L1753" i="1"/>
  <c r="K1753" i="1"/>
  <c r="J1753" i="1"/>
  <c r="I1753" i="1"/>
  <c r="H1753" i="1"/>
  <c r="G1753" i="1"/>
  <c r="M1753" i="1" s="1"/>
  <c r="F1753" i="1"/>
  <c r="E1753" i="1"/>
  <c r="L1752" i="1"/>
  <c r="K1752" i="1"/>
  <c r="J1752" i="1"/>
  <c r="I1752" i="1"/>
  <c r="H1752" i="1"/>
  <c r="G1752" i="1"/>
  <c r="F1752" i="1"/>
  <c r="E1752" i="1"/>
  <c r="R1751" i="1" a="1"/>
  <c r="L1751" i="1"/>
  <c r="K1751" i="1"/>
  <c r="J1751" i="1"/>
  <c r="I1751" i="1"/>
  <c r="H1751" i="1"/>
  <c r="G1751" i="1"/>
  <c r="M1751" i="1" s="1"/>
  <c r="F1751" i="1"/>
  <c r="E1751" i="1"/>
  <c r="L1750" i="1"/>
  <c r="K1750" i="1"/>
  <c r="J1750" i="1"/>
  <c r="I1750" i="1"/>
  <c r="H1750" i="1"/>
  <c r="G1750" i="1"/>
  <c r="F1750" i="1"/>
  <c r="E1750" i="1"/>
  <c r="R1749" i="1"/>
  <c r="V1749" i="1" s="1"/>
  <c r="R1749" i="1" a="1"/>
  <c r="U1749" i="1" s="1"/>
  <c r="L1749" i="1"/>
  <c r="K1749" i="1"/>
  <c r="J1749" i="1"/>
  <c r="I1749" i="1"/>
  <c r="H1749" i="1"/>
  <c r="G1749" i="1"/>
  <c r="F1749" i="1"/>
  <c r="E1749" i="1"/>
  <c r="U1748" i="1"/>
  <c r="X1748" i="1" s="1"/>
  <c r="R1748" i="1" a="1"/>
  <c r="R1748" i="1" s="1"/>
  <c r="V1748" i="1" s="1"/>
  <c r="L1748" i="1"/>
  <c r="K1748" i="1"/>
  <c r="J1748" i="1"/>
  <c r="I1748" i="1"/>
  <c r="H1748" i="1"/>
  <c r="G1748" i="1"/>
  <c r="F1748" i="1"/>
  <c r="M1748" i="1" s="1"/>
  <c r="E1748" i="1"/>
  <c r="R1747" i="1" a="1"/>
  <c r="L1747" i="1"/>
  <c r="K1747" i="1"/>
  <c r="J1747" i="1"/>
  <c r="I1747" i="1"/>
  <c r="H1747" i="1"/>
  <c r="G1747" i="1"/>
  <c r="M1747" i="1" s="1"/>
  <c r="F1747" i="1"/>
  <c r="E1747" i="1"/>
  <c r="R1746" i="1" a="1"/>
  <c r="L1746" i="1"/>
  <c r="K1746" i="1"/>
  <c r="J1746" i="1"/>
  <c r="I1746" i="1"/>
  <c r="H1746" i="1"/>
  <c r="G1746" i="1"/>
  <c r="F1746" i="1"/>
  <c r="E1746" i="1"/>
  <c r="L1745" i="1"/>
  <c r="K1745" i="1"/>
  <c r="J1745" i="1"/>
  <c r="I1745" i="1"/>
  <c r="H1745" i="1"/>
  <c r="G1745" i="1"/>
  <c r="M1745" i="1" s="1"/>
  <c r="F1745" i="1"/>
  <c r="E1745" i="1"/>
  <c r="L1744" i="1"/>
  <c r="K1744" i="1"/>
  <c r="J1744" i="1"/>
  <c r="I1744" i="1"/>
  <c r="H1744" i="1"/>
  <c r="G1744" i="1"/>
  <c r="F1744" i="1"/>
  <c r="E1744" i="1"/>
  <c r="R1743" i="1" a="1"/>
  <c r="L1743" i="1"/>
  <c r="K1743" i="1"/>
  <c r="J1743" i="1"/>
  <c r="I1743" i="1"/>
  <c r="H1743" i="1"/>
  <c r="G1743" i="1"/>
  <c r="M1743" i="1" s="1"/>
  <c r="F1743" i="1"/>
  <c r="E1743" i="1"/>
  <c r="R1742" i="1" a="1"/>
  <c r="R1742" i="1" s="1"/>
  <c r="V1742" i="1" s="1"/>
  <c r="L1742" i="1"/>
  <c r="K1742" i="1"/>
  <c r="J1742" i="1"/>
  <c r="I1742" i="1"/>
  <c r="H1742" i="1"/>
  <c r="G1742" i="1"/>
  <c r="F1742" i="1"/>
  <c r="M1742" i="1" s="1"/>
  <c r="E1742" i="1"/>
  <c r="R1741" i="1"/>
  <c r="V1741" i="1" s="1"/>
  <c r="X1741" i="1" s="1"/>
  <c r="R1741" i="1" a="1"/>
  <c r="U1741" i="1" s="1"/>
  <c r="L1741" i="1"/>
  <c r="K1741" i="1"/>
  <c r="J1741" i="1"/>
  <c r="I1741" i="1"/>
  <c r="H1741" i="1"/>
  <c r="G1741" i="1"/>
  <c r="F1741" i="1"/>
  <c r="E1741" i="1"/>
  <c r="L1740" i="1"/>
  <c r="K1740" i="1"/>
  <c r="J1740" i="1"/>
  <c r="I1740" i="1"/>
  <c r="H1740" i="1"/>
  <c r="G1740" i="1"/>
  <c r="F1740" i="1"/>
  <c r="M1740" i="1" s="1"/>
  <c r="E1740" i="1"/>
  <c r="R1739" i="1" a="1"/>
  <c r="L1739" i="1"/>
  <c r="K1739" i="1"/>
  <c r="J1739" i="1"/>
  <c r="I1739" i="1"/>
  <c r="H1739" i="1"/>
  <c r="G1739" i="1"/>
  <c r="M1739" i="1" s="1"/>
  <c r="F1739" i="1"/>
  <c r="E1739" i="1"/>
  <c r="R1738" i="1" a="1"/>
  <c r="L1738" i="1"/>
  <c r="K1738" i="1"/>
  <c r="J1738" i="1"/>
  <c r="I1738" i="1"/>
  <c r="H1738" i="1"/>
  <c r="G1738" i="1"/>
  <c r="F1738" i="1"/>
  <c r="E1738" i="1"/>
  <c r="R1737" i="1"/>
  <c r="V1737" i="1" s="1"/>
  <c r="R1737" i="1" a="1"/>
  <c r="U1737" i="1" s="1"/>
  <c r="L1737" i="1"/>
  <c r="K1737" i="1"/>
  <c r="J1737" i="1"/>
  <c r="I1737" i="1"/>
  <c r="H1737" i="1"/>
  <c r="G1737" i="1"/>
  <c r="F1737" i="1"/>
  <c r="E1737" i="1"/>
  <c r="U1736" i="1"/>
  <c r="X1736" i="1" s="1"/>
  <c r="R1736" i="1" a="1"/>
  <c r="R1736" i="1" s="1"/>
  <c r="V1736" i="1" s="1"/>
  <c r="L1736" i="1"/>
  <c r="K1736" i="1"/>
  <c r="J1736" i="1"/>
  <c r="I1736" i="1"/>
  <c r="H1736" i="1"/>
  <c r="G1736" i="1"/>
  <c r="F1736" i="1"/>
  <c r="M1736" i="1" s="1"/>
  <c r="E1736" i="1"/>
  <c r="R1735" i="1" a="1"/>
  <c r="L1735" i="1"/>
  <c r="K1735" i="1"/>
  <c r="J1735" i="1"/>
  <c r="I1735" i="1"/>
  <c r="H1735" i="1"/>
  <c r="G1735" i="1"/>
  <c r="M1735" i="1" s="1"/>
  <c r="F1735" i="1"/>
  <c r="E1735" i="1"/>
  <c r="R1734" i="1" a="1"/>
  <c r="L1734" i="1"/>
  <c r="K1734" i="1"/>
  <c r="J1734" i="1"/>
  <c r="I1734" i="1"/>
  <c r="H1734" i="1"/>
  <c r="G1734" i="1"/>
  <c r="F1734" i="1"/>
  <c r="E1734" i="1"/>
  <c r="R1733" i="1"/>
  <c r="V1733" i="1" s="1"/>
  <c r="R1733" i="1" a="1"/>
  <c r="U1733" i="1" s="1"/>
  <c r="L1733" i="1"/>
  <c r="K1733" i="1"/>
  <c r="J1733" i="1"/>
  <c r="I1733" i="1"/>
  <c r="H1733" i="1"/>
  <c r="G1733" i="1"/>
  <c r="F1733" i="1"/>
  <c r="E1733" i="1"/>
  <c r="U1732" i="1"/>
  <c r="X1732" i="1" s="1"/>
  <c r="R1732" i="1" a="1"/>
  <c r="R1732" i="1" s="1"/>
  <c r="V1732" i="1" s="1"/>
  <c r="L1732" i="1"/>
  <c r="K1732" i="1"/>
  <c r="J1732" i="1"/>
  <c r="I1732" i="1"/>
  <c r="H1732" i="1"/>
  <c r="G1732" i="1"/>
  <c r="F1732" i="1"/>
  <c r="M1732" i="1" s="1"/>
  <c r="E1732" i="1"/>
  <c r="R1731" i="1" a="1"/>
  <c r="L1731" i="1"/>
  <c r="K1731" i="1"/>
  <c r="J1731" i="1"/>
  <c r="I1731" i="1"/>
  <c r="H1731" i="1"/>
  <c r="G1731" i="1"/>
  <c r="M1731" i="1" s="1"/>
  <c r="F1731" i="1"/>
  <c r="E1731" i="1"/>
  <c r="R1730" i="1" a="1"/>
  <c r="L1730" i="1"/>
  <c r="K1730" i="1"/>
  <c r="J1730" i="1"/>
  <c r="I1730" i="1"/>
  <c r="H1730" i="1"/>
  <c r="G1730" i="1"/>
  <c r="F1730" i="1"/>
  <c r="E1730" i="1"/>
  <c r="R1729" i="1"/>
  <c r="V1729" i="1" s="1"/>
  <c r="R1729" i="1" a="1"/>
  <c r="U1729" i="1" s="1"/>
  <c r="L1729" i="1"/>
  <c r="K1729" i="1"/>
  <c r="J1729" i="1"/>
  <c r="I1729" i="1"/>
  <c r="H1729" i="1"/>
  <c r="G1729" i="1"/>
  <c r="F1729" i="1"/>
  <c r="E1729" i="1"/>
  <c r="U1728" i="1"/>
  <c r="X1728" i="1" s="1"/>
  <c r="R1728" i="1" a="1"/>
  <c r="R1728" i="1" s="1"/>
  <c r="V1728" i="1" s="1"/>
  <c r="L1728" i="1"/>
  <c r="K1728" i="1"/>
  <c r="J1728" i="1"/>
  <c r="I1728" i="1"/>
  <c r="H1728" i="1"/>
  <c r="G1728" i="1"/>
  <c r="F1728" i="1"/>
  <c r="M1728" i="1" s="1"/>
  <c r="E1728" i="1"/>
  <c r="L1727" i="1"/>
  <c r="K1727" i="1"/>
  <c r="J1727" i="1"/>
  <c r="I1727" i="1"/>
  <c r="H1727" i="1"/>
  <c r="G1727" i="1"/>
  <c r="F1727" i="1"/>
  <c r="E1727" i="1"/>
  <c r="L1726" i="1"/>
  <c r="K1726" i="1"/>
  <c r="J1726" i="1"/>
  <c r="I1726" i="1"/>
  <c r="H1726" i="1"/>
  <c r="G1726" i="1"/>
  <c r="F1726" i="1"/>
  <c r="M1726" i="1" s="1"/>
  <c r="E1726" i="1"/>
  <c r="R1725" i="1"/>
  <c r="V1725" i="1" s="1"/>
  <c r="X1725" i="1" s="1"/>
  <c r="R1725" i="1" a="1"/>
  <c r="U1725" i="1" s="1"/>
  <c r="L1725" i="1"/>
  <c r="K1725" i="1"/>
  <c r="J1725" i="1"/>
  <c r="I1725" i="1"/>
  <c r="H1725" i="1"/>
  <c r="G1725" i="1"/>
  <c r="F1725" i="1"/>
  <c r="E1725" i="1"/>
  <c r="R1724" i="1" a="1"/>
  <c r="R1724" i="1" s="1"/>
  <c r="V1724" i="1" s="1"/>
  <c r="L1724" i="1"/>
  <c r="K1724" i="1"/>
  <c r="J1724" i="1"/>
  <c r="I1724" i="1"/>
  <c r="H1724" i="1"/>
  <c r="G1724" i="1"/>
  <c r="F1724" i="1"/>
  <c r="E1724" i="1"/>
  <c r="R1723" i="1" a="1"/>
  <c r="L1723" i="1"/>
  <c r="K1723" i="1"/>
  <c r="J1723" i="1"/>
  <c r="I1723" i="1"/>
  <c r="H1723" i="1"/>
  <c r="G1723" i="1"/>
  <c r="M1723" i="1" s="1"/>
  <c r="F1723" i="1"/>
  <c r="E1723" i="1"/>
  <c r="R1722" i="1" a="1"/>
  <c r="R1722" i="1" s="1"/>
  <c r="V1722" i="1" s="1"/>
  <c r="L1722" i="1"/>
  <c r="K1722" i="1"/>
  <c r="J1722" i="1"/>
  <c r="I1722" i="1"/>
  <c r="H1722" i="1"/>
  <c r="G1722" i="1"/>
  <c r="F1722" i="1"/>
  <c r="M1722" i="1" s="1"/>
  <c r="E1722" i="1"/>
  <c r="R1721" i="1"/>
  <c r="V1721" i="1" s="1"/>
  <c r="X1721" i="1" s="1"/>
  <c r="R1721" i="1" a="1"/>
  <c r="U1721" i="1" s="1"/>
  <c r="L1721" i="1"/>
  <c r="K1721" i="1"/>
  <c r="J1721" i="1"/>
  <c r="I1721" i="1"/>
  <c r="H1721" i="1"/>
  <c r="G1721" i="1"/>
  <c r="F1721" i="1"/>
  <c r="E1721" i="1"/>
  <c r="R1720" i="1" a="1"/>
  <c r="R1720" i="1" s="1"/>
  <c r="V1720" i="1" s="1"/>
  <c r="L1720" i="1"/>
  <c r="K1720" i="1"/>
  <c r="J1720" i="1"/>
  <c r="I1720" i="1"/>
  <c r="H1720" i="1"/>
  <c r="G1720" i="1"/>
  <c r="F1720" i="1"/>
  <c r="E1720" i="1"/>
  <c r="R1719" i="1" a="1"/>
  <c r="L1719" i="1"/>
  <c r="K1719" i="1"/>
  <c r="J1719" i="1"/>
  <c r="I1719" i="1"/>
  <c r="H1719" i="1"/>
  <c r="G1719" i="1"/>
  <c r="M1719" i="1" s="1"/>
  <c r="F1719" i="1"/>
  <c r="E1719" i="1"/>
  <c r="L1718" i="1"/>
  <c r="K1718" i="1"/>
  <c r="J1718" i="1"/>
  <c r="I1718" i="1"/>
  <c r="H1718" i="1"/>
  <c r="G1718" i="1"/>
  <c r="F1718" i="1"/>
  <c r="E1718" i="1"/>
  <c r="R1717" i="1"/>
  <c r="V1717" i="1" s="1"/>
  <c r="R1717" i="1" a="1"/>
  <c r="U1717" i="1" s="1"/>
  <c r="L1717" i="1"/>
  <c r="K1717" i="1"/>
  <c r="J1717" i="1"/>
  <c r="I1717" i="1"/>
  <c r="H1717" i="1"/>
  <c r="G1717" i="1"/>
  <c r="F1717" i="1"/>
  <c r="E1717" i="1"/>
  <c r="J1716" i="1"/>
  <c r="I1716" i="1"/>
  <c r="E1716" i="1"/>
  <c r="R1715" i="1" a="1"/>
  <c r="L1715" i="1"/>
  <c r="K1715" i="1"/>
  <c r="J1715" i="1"/>
  <c r="I1715" i="1"/>
  <c r="H1715" i="1"/>
  <c r="G1715" i="1"/>
  <c r="F1715" i="1"/>
  <c r="E1715" i="1"/>
  <c r="R1714" i="1"/>
  <c r="V1714" i="1" s="1"/>
  <c r="R1714" i="1" a="1"/>
  <c r="U1714" i="1" s="1"/>
  <c r="L1714" i="1"/>
  <c r="K1714" i="1"/>
  <c r="J1714" i="1"/>
  <c r="I1714" i="1"/>
  <c r="H1714" i="1"/>
  <c r="G1714" i="1"/>
  <c r="F1714" i="1"/>
  <c r="E1714" i="1"/>
  <c r="U1713" i="1"/>
  <c r="X1713" i="1" s="1"/>
  <c r="R1713" i="1" a="1"/>
  <c r="R1713" i="1" s="1"/>
  <c r="V1713" i="1" s="1"/>
  <c r="L1713" i="1"/>
  <c r="K1713" i="1"/>
  <c r="J1713" i="1"/>
  <c r="I1713" i="1"/>
  <c r="H1713" i="1"/>
  <c r="G1713" i="1"/>
  <c r="F1713" i="1"/>
  <c r="M1713" i="1" s="1"/>
  <c r="E1713" i="1"/>
  <c r="R1712" i="1" a="1"/>
  <c r="L1712" i="1"/>
  <c r="K1712" i="1"/>
  <c r="J1712" i="1"/>
  <c r="I1712" i="1"/>
  <c r="H1712" i="1"/>
  <c r="G1712" i="1"/>
  <c r="M1712" i="1" s="1"/>
  <c r="F1712" i="1"/>
  <c r="E1712" i="1"/>
  <c r="R1711" i="1" a="1"/>
  <c r="L1711" i="1"/>
  <c r="K1711" i="1"/>
  <c r="J1711" i="1"/>
  <c r="I1711" i="1"/>
  <c r="H1711" i="1"/>
  <c r="G1711" i="1"/>
  <c r="F1711" i="1"/>
  <c r="E1711" i="1"/>
  <c r="R1710" i="1"/>
  <c r="V1710" i="1" s="1"/>
  <c r="R1710" i="1" a="1"/>
  <c r="U1710" i="1" s="1"/>
  <c r="L1710" i="1"/>
  <c r="K1710" i="1"/>
  <c r="J1710" i="1"/>
  <c r="I1710" i="1"/>
  <c r="H1710" i="1"/>
  <c r="G1710" i="1"/>
  <c r="F1710" i="1"/>
  <c r="E1710" i="1"/>
  <c r="U1709" i="1"/>
  <c r="X1709" i="1" s="1"/>
  <c r="R1709" i="1" a="1"/>
  <c r="R1709" i="1" s="1"/>
  <c r="V1709" i="1" s="1"/>
  <c r="L1709" i="1"/>
  <c r="K1709" i="1"/>
  <c r="J1709" i="1"/>
  <c r="I1709" i="1"/>
  <c r="H1709" i="1"/>
  <c r="G1709" i="1"/>
  <c r="F1709" i="1"/>
  <c r="M1709" i="1" s="1"/>
  <c r="E1709" i="1"/>
  <c r="R1708" i="1" a="1"/>
  <c r="L1708" i="1"/>
  <c r="K1708" i="1"/>
  <c r="J1708" i="1"/>
  <c r="I1708" i="1"/>
  <c r="H1708" i="1"/>
  <c r="G1708" i="1"/>
  <c r="M1708" i="1" s="1"/>
  <c r="F1708" i="1"/>
  <c r="E1708" i="1"/>
  <c r="R1707" i="1" a="1"/>
  <c r="L1707" i="1"/>
  <c r="K1707" i="1"/>
  <c r="J1707" i="1"/>
  <c r="I1707" i="1"/>
  <c r="H1707" i="1"/>
  <c r="G1707" i="1"/>
  <c r="F1707" i="1"/>
  <c r="E1707" i="1"/>
  <c r="R1706" i="1"/>
  <c r="V1706" i="1" s="1"/>
  <c r="R1706" i="1" a="1"/>
  <c r="U1706" i="1" s="1"/>
  <c r="L1706" i="1"/>
  <c r="K1706" i="1"/>
  <c r="J1706" i="1"/>
  <c r="I1706" i="1"/>
  <c r="H1706" i="1"/>
  <c r="G1706" i="1"/>
  <c r="F1706" i="1"/>
  <c r="E1706" i="1"/>
  <c r="L1705" i="1"/>
  <c r="K1705" i="1"/>
  <c r="J1705" i="1"/>
  <c r="I1705" i="1"/>
  <c r="H1705" i="1"/>
  <c r="G1705" i="1"/>
  <c r="F1705" i="1"/>
  <c r="M1705" i="1" s="1"/>
  <c r="E1705" i="1"/>
  <c r="R1704" i="1"/>
  <c r="V1704" i="1" s="1"/>
  <c r="X1704" i="1" s="1"/>
  <c r="R1704" i="1" a="1"/>
  <c r="U1704" i="1" s="1"/>
  <c r="L1704" i="1"/>
  <c r="K1704" i="1"/>
  <c r="J1704" i="1"/>
  <c r="I1704" i="1"/>
  <c r="H1704" i="1"/>
  <c r="G1704" i="1"/>
  <c r="F1704" i="1"/>
  <c r="E1704" i="1"/>
  <c r="R1703" i="1" a="1"/>
  <c r="R1703" i="1" s="1"/>
  <c r="V1703" i="1" s="1"/>
  <c r="L1703" i="1"/>
  <c r="K1703" i="1"/>
  <c r="J1703" i="1"/>
  <c r="I1703" i="1"/>
  <c r="H1703" i="1"/>
  <c r="G1703" i="1"/>
  <c r="F1703" i="1"/>
  <c r="E1703" i="1"/>
  <c r="R1702" i="1" a="1"/>
  <c r="L1702" i="1"/>
  <c r="K1702" i="1"/>
  <c r="J1702" i="1"/>
  <c r="I1702" i="1"/>
  <c r="H1702" i="1"/>
  <c r="G1702" i="1"/>
  <c r="M1702" i="1" s="1"/>
  <c r="F1702" i="1"/>
  <c r="E1702" i="1"/>
  <c r="R1701" i="1" a="1"/>
  <c r="R1701" i="1" s="1"/>
  <c r="V1701" i="1" s="1"/>
  <c r="L1701" i="1"/>
  <c r="K1701" i="1"/>
  <c r="J1701" i="1"/>
  <c r="I1701" i="1"/>
  <c r="H1701" i="1"/>
  <c r="G1701" i="1"/>
  <c r="F1701" i="1"/>
  <c r="M1701" i="1" s="1"/>
  <c r="E1701" i="1"/>
  <c r="R1700" i="1"/>
  <c r="V1700" i="1" s="1"/>
  <c r="X1700" i="1" s="1"/>
  <c r="R1700" i="1" a="1"/>
  <c r="U1700" i="1" s="1"/>
  <c r="L1700" i="1"/>
  <c r="K1700" i="1"/>
  <c r="J1700" i="1"/>
  <c r="I1700" i="1"/>
  <c r="H1700" i="1"/>
  <c r="G1700" i="1"/>
  <c r="F1700" i="1"/>
  <c r="E1700" i="1"/>
  <c r="R1699" i="1" a="1"/>
  <c r="R1699" i="1" s="1"/>
  <c r="V1699" i="1" s="1"/>
  <c r="L1699" i="1"/>
  <c r="K1699" i="1"/>
  <c r="J1699" i="1"/>
  <c r="I1699" i="1"/>
  <c r="H1699" i="1"/>
  <c r="G1699" i="1"/>
  <c r="F1699" i="1"/>
  <c r="E1699" i="1"/>
  <c r="L1698" i="1"/>
  <c r="K1698" i="1"/>
  <c r="J1698" i="1"/>
  <c r="I1698" i="1"/>
  <c r="H1698" i="1"/>
  <c r="G1698" i="1"/>
  <c r="M1698" i="1" s="1"/>
  <c r="F1698" i="1"/>
  <c r="E1698" i="1"/>
  <c r="R1697" i="1" a="1"/>
  <c r="R1697" i="1" s="1"/>
  <c r="V1697" i="1" s="1"/>
  <c r="L1697" i="1"/>
  <c r="K1697" i="1"/>
  <c r="J1697" i="1"/>
  <c r="I1697" i="1"/>
  <c r="H1697" i="1"/>
  <c r="G1697" i="1"/>
  <c r="F1697" i="1"/>
  <c r="M1697" i="1" s="1"/>
  <c r="E1697" i="1"/>
  <c r="R1696" i="1"/>
  <c r="V1696" i="1" s="1"/>
  <c r="X1696" i="1" s="1"/>
  <c r="R1696" i="1" a="1"/>
  <c r="U1696" i="1" s="1"/>
  <c r="L1696" i="1"/>
  <c r="K1696" i="1"/>
  <c r="J1696" i="1"/>
  <c r="I1696" i="1"/>
  <c r="H1696" i="1"/>
  <c r="G1696" i="1"/>
  <c r="F1696" i="1"/>
  <c r="E1696" i="1"/>
  <c r="L1695" i="1"/>
  <c r="K1695" i="1"/>
  <c r="J1695" i="1"/>
  <c r="I1695" i="1"/>
  <c r="H1695" i="1"/>
  <c r="G1695" i="1"/>
  <c r="F1695" i="1"/>
  <c r="M1695" i="1" s="1"/>
  <c r="E1695" i="1"/>
  <c r="R1694" i="1" a="1"/>
  <c r="L1694" i="1"/>
  <c r="K1694" i="1"/>
  <c r="J1694" i="1"/>
  <c r="I1694" i="1"/>
  <c r="H1694" i="1"/>
  <c r="G1694" i="1"/>
  <c r="M1694" i="1" s="1"/>
  <c r="F1694" i="1"/>
  <c r="E1694" i="1"/>
  <c r="R1693" i="1" a="1"/>
  <c r="L1693" i="1"/>
  <c r="K1693" i="1"/>
  <c r="J1693" i="1"/>
  <c r="I1693" i="1"/>
  <c r="H1693" i="1"/>
  <c r="G1693" i="1"/>
  <c r="F1693" i="1"/>
  <c r="E1693" i="1"/>
  <c r="R1692" i="1"/>
  <c r="V1692" i="1" s="1"/>
  <c r="R1692" i="1" a="1"/>
  <c r="U1692" i="1" s="1"/>
  <c r="L1692" i="1"/>
  <c r="K1692" i="1"/>
  <c r="J1692" i="1"/>
  <c r="I1692" i="1"/>
  <c r="G1692" i="1"/>
  <c r="E1692" i="1"/>
  <c r="U1691" i="1"/>
  <c r="X1691" i="1" s="1"/>
  <c r="R1691" i="1" a="1"/>
  <c r="R1691" i="1" s="1"/>
  <c r="V1691" i="1" s="1"/>
  <c r="L1691" i="1"/>
  <c r="K1691" i="1"/>
  <c r="J1691" i="1"/>
  <c r="I1691" i="1"/>
  <c r="H1691" i="1"/>
  <c r="G1691" i="1"/>
  <c r="F1691" i="1"/>
  <c r="M1691" i="1" s="1"/>
  <c r="E1691" i="1"/>
  <c r="R1690" i="1" a="1"/>
  <c r="L1690" i="1"/>
  <c r="K1690" i="1"/>
  <c r="J1690" i="1"/>
  <c r="I1690" i="1"/>
  <c r="H1690" i="1"/>
  <c r="G1690" i="1"/>
  <c r="M1690" i="1" s="1"/>
  <c r="F1690" i="1"/>
  <c r="E1690" i="1"/>
  <c r="R1689" i="1" a="1"/>
  <c r="L1689" i="1"/>
  <c r="K1689" i="1"/>
  <c r="J1689" i="1"/>
  <c r="I1689" i="1"/>
  <c r="H1689" i="1"/>
  <c r="G1689" i="1"/>
  <c r="F1689" i="1"/>
  <c r="E1689" i="1"/>
  <c r="R1688" i="1"/>
  <c r="V1688" i="1" s="1"/>
  <c r="R1688" i="1" a="1"/>
  <c r="U1688" i="1" s="1"/>
  <c r="L1688" i="1"/>
  <c r="K1688" i="1"/>
  <c r="J1688" i="1"/>
  <c r="I1688" i="1"/>
  <c r="H1688" i="1"/>
  <c r="G1688" i="1"/>
  <c r="F1688" i="1"/>
  <c r="E1688" i="1"/>
  <c r="U1687" i="1"/>
  <c r="X1687" i="1" s="1"/>
  <c r="R1687" i="1" a="1"/>
  <c r="R1687" i="1" s="1"/>
  <c r="V1687" i="1" s="1"/>
  <c r="L1687" i="1"/>
  <c r="K1687" i="1"/>
  <c r="J1687" i="1"/>
  <c r="I1687" i="1"/>
  <c r="H1687" i="1"/>
  <c r="G1687" i="1"/>
  <c r="F1687" i="1"/>
  <c r="M1687" i="1" s="1"/>
  <c r="E1687" i="1"/>
  <c r="R1686" i="1" a="1"/>
  <c r="L1686" i="1"/>
  <c r="K1686" i="1"/>
  <c r="J1686" i="1"/>
  <c r="I1686" i="1"/>
  <c r="H1686" i="1"/>
  <c r="G1686" i="1"/>
  <c r="M1686" i="1" s="1"/>
  <c r="F1686" i="1"/>
  <c r="E1686" i="1"/>
  <c r="R1685" i="1" a="1"/>
  <c r="L1685" i="1"/>
  <c r="K1685" i="1"/>
  <c r="J1685" i="1"/>
  <c r="I1685" i="1"/>
  <c r="H1685" i="1"/>
  <c r="G1685" i="1"/>
  <c r="F1685" i="1"/>
  <c r="E1685" i="1"/>
  <c r="L1684" i="1"/>
  <c r="K1684" i="1"/>
  <c r="J1684" i="1"/>
  <c r="I1684" i="1"/>
  <c r="H1684" i="1"/>
  <c r="G1684" i="1"/>
  <c r="M1684" i="1" s="1"/>
  <c r="F1684" i="1"/>
  <c r="E1684" i="1"/>
  <c r="R1683" i="1" a="1"/>
  <c r="L1683" i="1"/>
  <c r="K1683" i="1"/>
  <c r="J1683" i="1"/>
  <c r="I1683" i="1"/>
  <c r="H1683" i="1"/>
  <c r="G1683" i="1"/>
  <c r="F1683" i="1"/>
  <c r="E1683" i="1"/>
  <c r="R1682" i="1"/>
  <c r="V1682" i="1" s="1"/>
  <c r="R1682" i="1" a="1"/>
  <c r="U1682" i="1" s="1"/>
  <c r="L1682" i="1"/>
  <c r="K1682" i="1"/>
  <c r="J1682" i="1"/>
  <c r="I1682" i="1"/>
  <c r="H1682" i="1"/>
  <c r="G1682" i="1"/>
  <c r="F1682" i="1"/>
  <c r="E1682" i="1"/>
  <c r="U1681" i="1"/>
  <c r="R1681" i="1" a="1"/>
  <c r="R1681" i="1" s="1"/>
  <c r="V1681" i="1" s="1"/>
  <c r="L1681" i="1"/>
  <c r="K1681" i="1"/>
  <c r="J1681" i="1"/>
  <c r="I1681" i="1"/>
  <c r="H1681" i="1"/>
  <c r="G1681" i="1"/>
  <c r="F1681" i="1"/>
  <c r="M1681" i="1" s="1"/>
  <c r="E1681" i="1"/>
  <c r="R1680" i="1" a="1"/>
  <c r="L1680" i="1"/>
  <c r="K1680" i="1"/>
  <c r="J1680" i="1"/>
  <c r="I1680" i="1"/>
  <c r="H1680" i="1"/>
  <c r="G1680" i="1"/>
  <c r="M1680" i="1" s="1"/>
  <c r="F1680" i="1"/>
  <c r="E1680" i="1"/>
  <c r="L1679" i="1"/>
  <c r="K1679" i="1"/>
  <c r="J1679" i="1"/>
  <c r="I1679" i="1"/>
  <c r="H1679" i="1"/>
  <c r="G1679" i="1"/>
  <c r="F1679" i="1"/>
  <c r="E1679" i="1"/>
  <c r="R1678" i="1"/>
  <c r="V1678" i="1" s="1"/>
  <c r="R1678" i="1" a="1"/>
  <c r="U1678" i="1" s="1"/>
  <c r="L1678" i="1"/>
  <c r="K1678" i="1"/>
  <c r="J1678" i="1"/>
  <c r="I1678" i="1"/>
  <c r="H1678" i="1"/>
  <c r="G1678" i="1"/>
  <c r="F1678" i="1"/>
  <c r="E1678" i="1"/>
  <c r="R1677" i="1" a="1"/>
  <c r="L1677" i="1"/>
  <c r="K1677" i="1"/>
  <c r="J1677" i="1"/>
  <c r="I1677" i="1"/>
  <c r="H1677" i="1"/>
  <c r="G1677" i="1"/>
  <c r="F1677" i="1"/>
  <c r="E1677" i="1"/>
  <c r="R1676" i="1"/>
  <c r="V1676" i="1" s="1"/>
  <c r="R1676" i="1" a="1"/>
  <c r="U1676" i="1" s="1"/>
  <c r="X1676" i="1" s="1"/>
  <c r="L1676" i="1"/>
  <c r="K1676" i="1"/>
  <c r="J1676" i="1"/>
  <c r="I1676" i="1"/>
  <c r="H1676" i="1"/>
  <c r="G1676" i="1"/>
  <c r="F1676" i="1"/>
  <c r="E1676" i="1"/>
  <c r="R1675" i="1" a="1"/>
  <c r="L1675" i="1"/>
  <c r="K1675" i="1"/>
  <c r="J1675" i="1"/>
  <c r="I1675" i="1"/>
  <c r="H1675" i="1"/>
  <c r="G1675" i="1"/>
  <c r="F1675" i="1"/>
  <c r="E1675" i="1"/>
  <c r="R1674" i="1"/>
  <c r="V1674" i="1" s="1"/>
  <c r="R1674" i="1" a="1"/>
  <c r="U1674" i="1" s="1"/>
  <c r="L1674" i="1"/>
  <c r="K1674" i="1"/>
  <c r="J1674" i="1"/>
  <c r="I1674" i="1"/>
  <c r="H1674" i="1"/>
  <c r="G1674" i="1"/>
  <c r="F1674" i="1"/>
  <c r="E1674" i="1"/>
  <c r="R1673" i="1" a="1"/>
  <c r="L1673" i="1"/>
  <c r="K1673" i="1"/>
  <c r="J1673" i="1"/>
  <c r="I1673" i="1"/>
  <c r="H1673" i="1"/>
  <c r="G1673" i="1"/>
  <c r="F1673" i="1"/>
  <c r="E1673" i="1"/>
  <c r="R1672" i="1"/>
  <c r="V1672" i="1" s="1"/>
  <c r="R1672" i="1" a="1"/>
  <c r="U1672" i="1" s="1"/>
  <c r="X1672" i="1" s="1"/>
  <c r="L1672" i="1"/>
  <c r="K1672" i="1"/>
  <c r="J1672" i="1"/>
  <c r="I1672" i="1"/>
  <c r="H1672" i="1"/>
  <c r="G1672" i="1"/>
  <c r="F1672" i="1"/>
  <c r="E1672" i="1"/>
  <c r="U1671" i="1"/>
  <c r="X1671" i="1" s="1"/>
  <c r="R1671" i="1" a="1"/>
  <c r="R1671" i="1" s="1"/>
  <c r="V1671" i="1" s="1"/>
  <c r="L1671" i="1"/>
  <c r="K1671" i="1"/>
  <c r="J1671" i="1"/>
  <c r="I1671" i="1"/>
  <c r="H1671" i="1"/>
  <c r="G1671" i="1"/>
  <c r="F1671" i="1"/>
  <c r="M1671" i="1" s="1"/>
  <c r="E1671" i="1"/>
  <c r="R1670" i="1" a="1"/>
  <c r="L1670" i="1"/>
  <c r="K1670" i="1"/>
  <c r="J1670" i="1"/>
  <c r="I1670" i="1"/>
  <c r="H1670" i="1"/>
  <c r="G1670" i="1"/>
  <c r="M1670" i="1" s="1"/>
  <c r="F1670" i="1"/>
  <c r="E1670" i="1"/>
  <c r="R1669" i="1" a="1"/>
  <c r="L1669" i="1"/>
  <c r="K1669" i="1"/>
  <c r="J1669" i="1"/>
  <c r="I1669" i="1"/>
  <c r="H1669" i="1"/>
  <c r="G1669" i="1"/>
  <c r="F1669" i="1"/>
  <c r="E1669" i="1"/>
  <c r="R1668" i="1"/>
  <c r="V1668" i="1" s="1"/>
  <c r="R1668" i="1" a="1"/>
  <c r="U1668" i="1" s="1"/>
  <c r="L1668" i="1"/>
  <c r="K1668" i="1"/>
  <c r="J1668" i="1"/>
  <c r="I1668" i="1"/>
  <c r="H1668" i="1"/>
  <c r="G1668" i="1"/>
  <c r="F1668" i="1"/>
  <c r="E1668" i="1"/>
  <c r="U1667" i="1"/>
  <c r="X1667" i="1" s="1"/>
  <c r="R1667" i="1" a="1"/>
  <c r="R1667" i="1" s="1"/>
  <c r="V1667" i="1" s="1"/>
  <c r="L1667" i="1"/>
  <c r="K1667" i="1"/>
  <c r="J1667" i="1"/>
  <c r="I1667" i="1"/>
  <c r="H1667" i="1"/>
  <c r="G1667" i="1"/>
  <c r="F1667" i="1"/>
  <c r="M1667" i="1" s="1"/>
  <c r="E1667" i="1"/>
  <c r="R1666" i="1" a="1"/>
  <c r="L1666" i="1"/>
  <c r="K1666" i="1"/>
  <c r="J1666" i="1"/>
  <c r="I1666" i="1"/>
  <c r="H1666" i="1"/>
  <c r="G1666" i="1"/>
  <c r="M1666" i="1" s="1"/>
  <c r="F1666" i="1"/>
  <c r="E1666" i="1"/>
  <c r="L1665" i="1"/>
  <c r="K1665" i="1"/>
  <c r="J1665" i="1"/>
  <c r="I1665" i="1"/>
  <c r="H1665" i="1"/>
  <c r="G1665" i="1"/>
  <c r="F1665" i="1"/>
  <c r="E1665" i="1"/>
  <c r="R1664" i="1" a="1"/>
  <c r="L1664" i="1"/>
  <c r="K1664" i="1"/>
  <c r="J1664" i="1"/>
  <c r="I1664" i="1"/>
  <c r="H1664" i="1"/>
  <c r="G1664" i="1"/>
  <c r="M1664" i="1" s="1"/>
  <c r="F1664" i="1"/>
  <c r="E1664" i="1"/>
  <c r="R1663" i="1" a="1"/>
  <c r="R1663" i="1" s="1"/>
  <c r="V1663" i="1" s="1"/>
  <c r="L1663" i="1"/>
  <c r="K1663" i="1"/>
  <c r="J1663" i="1"/>
  <c r="I1663" i="1"/>
  <c r="H1663" i="1"/>
  <c r="G1663" i="1"/>
  <c r="F1663" i="1"/>
  <c r="M1663" i="1" s="1"/>
  <c r="E1663" i="1"/>
  <c r="R1662" i="1"/>
  <c r="V1662" i="1" s="1"/>
  <c r="X1662" i="1" s="1"/>
  <c r="R1662" i="1" a="1"/>
  <c r="U1662" i="1" s="1"/>
  <c r="L1662" i="1"/>
  <c r="K1662" i="1"/>
  <c r="J1662" i="1"/>
  <c r="I1662" i="1"/>
  <c r="H1662" i="1"/>
  <c r="G1662" i="1"/>
  <c r="F1662" i="1"/>
  <c r="E1662" i="1"/>
  <c r="R1661" i="1" a="1"/>
  <c r="R1661" i="1" s="1"/>
  <c r="V1661" i="1" s="1"/>
  <c r="L1661" i="1"/>
  <c r="K1661" i="1"/>
  <c r="J1661" i="1"/>
  <c r="I1661" i="1"/>
  <c r="H1661" i="1"/>
  <c r="G1661" i="1"/>
  <c r="F1661" i="1"/>
  <c r="E1661" i="1"/>
  <c r="R1660" i="1" a="1"/>
  <c r="U1660" i="1" s="1"/>
  <c r="L1660" i="1"/>
  <c r="K1660" i="1"/>
  <c r="J1660" i="1"/>
  <c r="I1660" i="1"/>
  <c r="H1660" i="1"/>
  <c r="G1660" i="1"/>
  <c r="M1660" i="1" s="1"/>
  <c r="F1660" i="1"/>
  <c r="E1660" i="1"/>
  <c r="R1659" i="1" a="1"/>
  <c r="R1659" i="1" s="1"/>
  <c r="V1659" i="1" s="1"/>
  <c r="L1659" i="1"/>
  <c r="K1659" i="1"/>
  <c r="J1659" i="1"/>
  <c r="I1659" i="1"/>
  <c r="H1659" i="1"/>
  <c r="G1659" i="1"/>
  <c r="F1659" i="1"/>
  <c r="M1659" i="1" s="1"/>
  <c r="E1659" i="1"/>
  <c r="R1658" i="1" a="1"/>
  <c r="U1658" i="1" s="1"/>
  <c r="L1658" i="1"/>
  <c r="K1658" i="1"/>
  <c r="J1658" i="1"/>
  <c r="I1658" i="1"/>
  <c r="H1658" i="1"/>
  <c r="G1658" i="1"/>
  <c r="M1658" i="1" s="1"/>
  <c r="F1658" i="1"/>
  <c r="E1658" i="1"/>
  <c r="R1657" i="1" a="1"/>
  <c r="R1657" i="1" s="1"/>
  <c r="V1657" i="1" s="1"/>
  <c r="L1657" i="1"/>
  <c r="K1657" i="1"/>
  <c r="J1657" i="1"/>
  <c r="I1657" i="1"/>
  <c r="H1657" i="1"/>
  <c r="G1657" i="1"/>
  <c r="F1657" i="1"/>
  <c r="E1657" i="1"/>
  <c r="R1656" i="1"/>
  <c r="V1656" i="1" s="1"/>
  <c r="R1656" i="1" a="1"/>
  <c r="U1656" i="1" s="1"/>
  <c r="L1656" i="1"/>
  <c r="K1656" i="1"/>
  <c r="J1656" i="1"/>
  <c r="I1656" i="1"/>
  <c r="H1656" i="1"/>
  <c r="G1656" i="1"/>
  <c r="F1656" i="1"/>
  <c r="E1656" i="1"/>
  <c r="L1655" i="1"/>
  <c r="K1655" i="1"/>
  <c r="J1655" i="1"/>
  <c r="I1655" i="1"/>
  <c r="H1655" i="1"/>
  <c r="G1655" i="1"/>
  <c r="F1655" i="1"/>
  <c r="M1655" i="1" s="1"/>
  <c r="E1655" i="1"/>
  <c r="R1654" i="1" a="1"/>
  <c r="U1654" i="1" s="1"/>
  <c r="L1654" i="1"/>
  <c r="K1654" i="1"/>
  <c r="J1654" i="1"/>
  <c r="I1654" i="1"/>
  <c r="H1654" i="1"/>
  <c r="G1654" i="1"/>
  <c r="M1654" i="1" s="1"/>
  <c r="F1654" i="1"/>
  <c r="E1654" i="1"/>
  <c r="R1653" i="1" a="1"/>
  <c r="R1653" i="1" s="1"/>
  <c r="V1653" i="1" s="1"/>
  <c r="L1653" i="1"/>
  <c r="K1653" i="1"/>
  <c r="J1653" i="1"/>
  <c r="I1653" i="1"/>
  <c r="H1653" i="1"/>
  <c r="G1653" i="1"/>
  <c r="F1653" i="1"/>
  <c r="M1653" i="1" s="1"/>
  <c r="E1653" i="1"/>
  <c r="L1652" i="1"/>
  <c r="K1652" i="1"/>
  <c r="J1652" i="1"/>
  <c r="I1652" i="1"/>
  <c r="H1652" i="1"/>
  <c r="G1652" i="1"/>
  <c r="F1652" i="1"/>
  <c r="E1652" i="1"/>
  <c r="U1651" i="1"/>
  <c r="X1651" i="1" s="1"/>
  <c r="R1651" i="1" a="1"/>
  <c r="R1651" i="1" s="1"/>
  <c r="V1651" i="1" s="1"/>
  <c r="L1651" i="1"/>
  <c r="K1651" i="1"/>
  <c r="J1651" i="1"/>
  <c r="I1651" i="1"/>
  <c r="H1651" i="1"/>
  <c r="G1651" i="1"/>
  <c r="F1651" i="1"/>
  <c r="M1651" i="1" s="1"/>
  <c r="E1651" i="1"/>
  <c r="R1650" i="1" a="1"/>
  <c r="U1650" i="1" s="1"/>
  <c r="L1650" i="1"/>
  <c r="K1650" i="1"/>
  <c r="J1650" i="1"/>
  <c r="I1650" i="1"/>
  <c r="H1650" i="1"/>
  <c r="G1650" i="1"/>
  <c r="M1650" i="1" s="1"/>
  <c r="F1650" i="1"/>
  <c r="E1650" i="1"/>
  <c r="R1649" i="1" a="1"/>
  <c r="R1649" i="1" s="1"/>
  <c r="V1649" i="1" s="1"/>
  <c r="L1649" i="1"/>
  <c r="K1649" i="1"/>
  <c r="J1649" i="1"/>
  <c r="I1649" i="1"/>
  <c r="H1649" i="1"/>
  <c r="G1649" i="1"/>
  <c r="F1649" i="1"/>
  <c r="E1649" i="1"/>
  <c r="R1648" i="1"/>
  <c r="V1648" i="1" s="1"/>
  <c r="R1648" i="1" a="1"/>
  <c r="U1648" i="1" s="1"/>
  <c r="L1648" i="1"/>
  <c r="K1648" i="1"/>
  <c r="J1648" i="1"/>
  <c r="I1648" i="1"/>
  <c r="H1648" i="1"/>
  <c r="G1648" i="1"/>
  <c r="F1648" i="1"/>
  <c r="E1648" i="1"/>
  <c r="U1647" i="1"/>
  <c r="X1647" i="1" s="1"/>
  <c r="R1647" i="1" a="1"/>
  <c r="R1647" i="1" s="1"/>
  <c r="V1647" i="1" s="1"/>
  <c r="L1647" i="1"/>
  <c r="K1647" i="1"/>
  <c r="J1647" i="1"/>
  <c r="I1647" i="1"/>
  <c r="H1647" i="1"/>
  <c r="G1647" i="1"/>
  <c r="F1647" i="1"/>
  <c r="M1647" i="1" s="1"/>
  <c r="E1647" i="1"/>
  <c r="L1646" i="1"/>
  <c r="K1646" i="1"/>
  <c r="J1646" i="1"/>
  <c r="I1646" i="1"/>
  <c r="H1646" i="1"/>
  <c r="G1646" i="1"/>
  <c r="F1646" i="1"/>
  <c r="E1646" i="1"/>
  <c r="U1645" i="1"/>
  <c r="X1645" i="1" s="1"/>
  <c r="R1645" i="1" a="1"/>
  <c r="R1645" i="1" s="1"/>
  <c r="V1645" i="1" s="1"/>
  <c r="L1645" i="1"/>
  <c r="K1645" i="1"/>
  <c r="J1645" i="1"/>
  <c r="I1645" i="1"/>
  <c r="H1645" i="1"/>
  <c r="G1645" i="1"/>
  <c r="F1645" i="1"/>
  <c r="M1645" i="1" s="1"/>
  <c r="E1645" i="1"/>
  <c r="R1644" i="1" a="1"/>
  <c r="U1644" i="1" s="1"/>
  <c r="L1644" i="1"/>
  <c r="K1644" i="1"/>
  <c r="J1644" i="1"/>
  <c r="I1644" i="1"/>
  <c r="H1644" i="1"/>
  <c r="G1644" i="1"/>
  <c r="M1644" i="1" s="1"/>
  <c r="F1644" i="1"/>
  <c r="E1644" i="1"/>
  <c r="L1643" i="1"/>
  <c r="K1643" i="1"/>
  <c r="J1643" i="1"/>
  <c r="I1643" i="1"/>
  <c r="H1643" i="1"/>
  <c r="G1643" i="1"/>
  <c r="F1643" i="1"/>
  <c r="E1643" i="1"/>
  <c r="R1642" i="1" a="1"/>
  <c r="U1642" i="1" s="1"/>
  <c r="L1642" i="1"/>
  <c r="K1642" i="1"/>
  <c r="J1642" i="1"/>
  <c r="I1642" i="1"/>
  <c r="H1642" i="1"/>
  <c r="G1642" i="1"/>
  <c r="M1642" i="1" s="1"/>
  <c r="F1642" i="1"/>
  <c r="E1642" i="1"/>
  <c r="L1641" i="1"/>
  <c r="K1641" i="1"/>
  <c r="J1641" i="1"/>
  <c r="I1641" i="1"/>
  <c r="H1641" i="1"/>
  <c r="G1641" i="1"/>
  <c r="F1641" i="1"/>
  <c r="E1641" i="1"/>
  <c r="R1640" i="1"/>
  <c r="V1640" i="1" s="1"/>
  <c r="R1640" i="1" a="1"/>
  <c r="U1640" i="1" s="1"/>
  <c r="L1640" i="1"/>
  <c r="K1640" i="1"/>
  <c r="J1640" i="1"/>
  <c r="I1640" i="1"/>
  <c r="H1640" i="1"/>
  <c r="G1640" i="1"/>
  <c r="F1640" i="1"/>
  <c r="E1640" i="1"/>
  <c r="U1639" i="1"/>
  <c r="X1639" i="1" s="1"/>
  <c r="R1639" i="1" a="1"/>
  <c r="R1639" i="1" s="1"/>
  <c r="V1639" i="1" s="1"/>
  <c r="L1639" i="1"/>
  <c r="K1639" i="1"/>
  <c r="J1639" i="1"/>
  <c r="I1639" i="1"/>
  <c r="H1639" i="1"/>
  <c r="G1639" i="1"/>
  <c r="F1639" i="1"/>
  <c r="M1639" i="1" s="1"/>
  <c r="E1639" i="1"/>
  <c r="L1638" i="1"/>
  <c r="K1638" i="1"/>
  <c r="J1638" i="1"/>
  <c r="I1638" i="1"/>
  <c r="H1638" i="1"/>
  <c r="G1638" i="1"/>
  <c r="F1638" i="1"/>
  <c r="E1638" i="1"/>
  <c r="U1637" i="1"/>
  <c r="X1637" i="1" s="1"/>
  <c r="R1637" i="1" a="1"/>
  <c r="R1637" i="1" s="1"/>
  <c r="V1637" i="1" s="1"/>
  <c r="L1637" i="1"/>
  <c r="K1637" i="1"/>
  <c r="J1637" i="1"/>
  <c r="I1637" i="1"/>
  <c r="H1637" i="1"/>
  <c r="G1637" i="1"/>
  <c r="F1637" i="1"/>
  <c r="M1637" i="1" s="1"/>
  <c r="E1637" i="1"/>
  <c r="R1636" i="1" a="1"/>
  <c r="U1636" i="1" s="1"/>
  <c r="L1636" i="1"/>
  <c r="K1636" i="1"/>
  <c r="J1636" i="1"/>
  <c r="I1636" i="1"/>
  <c r="H1636" i="1"/>
  <c r="G1636" i="1"/>
  <c r="M1636" i="1" s="1"/>
  <c r="F1636" i="1"/>
  <c r="E1636" i="1"/>
  <c r="R1635" i="1" a="1"/>
  <c r="R1635" i="1" s="1"/>
  <c r="V1635" i="1" s="1"/>
  <c r="L1635" i="1"/>
  <c r="K1635" i="1"/>
  <c r="J1635" i="1"/>
  <c r="I1635" i="1"/>
  <c r="H1635" i="1"/>
  <c r="G1635" i="1"/>
  <c r="F1635" i="1"/>
  <c r="E1635" i="1"/>
  <c r="R1634" i="1"/>
  <c r="V1634" i="1" s="1"/>
  <c r="R1634" i="1" a="1"/>
  <c r="U1634" i="1" s="1"/>
  <c r="L1634" i="1"/>
  <c r="K1634" i="1"/>
  <c r="J1634" i="1"/>
  <c r="I1634" i="1"/>
  <c r="H1634" i="1"/>
  <c r="G1634" i="1"/>
  <c r="F1634" i="1"/>
  <c r="E1634" i="1"/>
  <c r="U1633" i="1"/>
  <c r="X1633" i="1" s="1"/>
  <c r="R1633" i="1" a="1"/>
  <c r="R1633" i="1" s="1"/>
  <c r="V1633" i="1" s="1"/>
  <c r="L1633" i="1"/>
  <c r="K1633" i="1"/>
  <c r="J1633" i="1"/>
  <c r="I1633" i="1"/>
  <c r="H1633" i="1"/>
  <c r="G1633" i="1"/>
  <c r="F1633" i="1"/>
  <c r="M1633" i="1" s="1"/>
  <c r="E1633" i="1"/>
  <c r="R1632" i="1" a="1"/>
  <c r="U1632" i="1" s="1"/>
  <c r="L1632" i="1"/>
  <c r="K1632" i="1"/>
  <c r="J1632" i="1"/>
  <c r="I1632" i="1"/>
  <c r="H1632" i="1"/>
  <c r="G1632" i="1"/>
  <c r="M1632" i="1" s="1"/>
  <c r="F1632" i="1"/>
  <c r="E1632" i="1"/>
  <c r="R1631" i="1" a="1"/>
  <c r="R1631" i="1" s="1"/>
  <c r="V1631" i="1" s="1"/>
  <c r="L1631" i="1"/>
  <c r="K1631" i="1"/>
  <c r="J1631" i="1"/>
  <c r="I1631" i="1"/>
  <c r="H1631" i="1"/>
  <c r="G1631" i="1"/>
  <c r="F1631" i="1"/>
  <c r="E1631" i="1"/>
  <c r="R1630" i="1"/>
  <c r="V1630" i="1" s="1"/>
  <c r="R1630" i="1" a="1"/>
  <c r="U1630" i="1" s="1"/>
  <c r="L1630" i="1"/>
  <c r="K1630" i="1"/>
  <c r="J1630" i="1"/>
  <c r="I1630" i="1"/>
  <c r="H1630" i="1"/>
  <c r="G1630" i="1"/>
  <c r="F1630" i="1"/>
  <c r="E1630" i="1"/>
  <c r="U1629" i="1"/>
  <c r="X1629" i="1" s="1"/>
  <c r="R1629" i="1" a="1"/>
  <c r="R1629" i="1" s="1"/>
  <c r="V1629" i="1" s="1"/>
  <c r="L1629" i="1"/>
  <c r="K1629" i="1"/>
  <c r="J1629" i="1"/>
  <c r="I1629" i="1"/>
  <c r="H1629" i="1"/>
  <c r="G1629" i="1"/>
  <c r="F1629" i="1"/>
  <c r="M1629" i="1" s="1"/>
  <c r="E1629" i="1"/>
  <c r="R1628" i="1" a="1"/>
  <c r="U1628" i="1" s="1"/>
  <c r="L1628" i="1"/>
  <c r="K1628" i="1"/>
  <c r="J1628" i="1"/>
  <c r="I1628" i="1"/>
  <c r="H1628" i="1"/>
  <c r="G1628" i="1"/>
  <c r="M1628" i="1" s="1"/>
  <c r="F1628" i="1"/>
  <c r="E1628" i="1"/>
  <c r="R1627" i="1" a="1"/>
  <c r="R1627" i="1" s="1"/>
  <c r="V1627" i="1" s="1"/>
  <c r="L1627" i="1"/>
  <c r="K1627" i="1"/>
  <c r="J1627" i="1"/>
  <c r="I1627" i="1"/>
  <c r="H1627" i="1"/>
  <c r="G1627" i="1"/>
  <c r="F1627" i="1"/>
  <c r="E1627" i="1"/>
  <c r="R1626" i="1"/>
  <c r="V1626" i="1" s="1"/>
  <c r="R1626" i="1" a="1"/>
  <c r="U1626" i="1" s="1"/>
  <c r="L1626" i="1"/>
  <c r="K1626" i="1"/>
  <c r="J1626" i="1"/>
  <c r="I1626" i="1"/>
  <c r="H1626" i="1"/>
  <c r="G1626" i="1"/>
  <c r="F1626" i="1"/>
  <c r="E1626" i="1"/>
  <c r="U1625" i="1"/>
  <c r="X1625" i="1" s="1"/>
  <c r="R1625" i="1" a="1"/>
  <c r="R1625" i="1" s="1"/>
  <c r="V1625" i="1" s="1"/>
  <c r="L1625" i="1"/>
  <c r="K1625" i="1"/>
  <c r="J1625" i="1"/>
  <c r="I1625" i="1"/>
  <c r="H1625" i="1"/>
  <c r="G1625" i="1"/>
  <c r="F1625" i="1"/>
  <c r="M1625" i="1" s="1"/>
  <c r="E1625" i="1"/>
  <c r="R1624" i="1" a="1"/>
  <c r="U1624" i="1" s="1"/>
  <c r="L1624" i="1"/>
  <c r="K1624" i="1"/>
  <c r="J1624" i="1"/>
  <c r="I1624" i="1"/>
  <c r="H1624" i="1"/>
  <c r="G1624" i="1"/>
  <c r="M1624" i="1" s="1"/>
  <c r="F1624" i="1"/>
  <c r="E1624" i="1"/>
  <c r="R1623" i="1" a="1"/>
  <c r="R1623" i="1" s="1"/>
  <c r="V1623" i="1" s="1"/>
  <c r="L1623" i="1"/>
  <c r="K1623" i="1"/>
  <c r="J1623" i="1"/>
  <c r="I1623" i="1"/>
  <c r="H1623" i="1"/>
  <c r="G1623" i="1"/>
  <c r="F1623" i="1"/>
  <c r="E1623" i="1"/>
  <c r="R1622" i="1"/>
  <c r="V1622" i="1" s="1"/>
  <c r="R1622" i="1" a="1"/>
  <c r="U1622" i="1" s="1"/>
  <c r="L1622" i="1"/>
  <c r="K1622" i="1"/>
  <c r="J1622" i="1"/>
  <c r="I1622" i="1"/>
  <c r="H1622" i="1"/>
  <c r="G1622" i="1"/>
  <c r="F1622" i="1"/>
  <c r="E1622" i="1"/>
  <c r="L1621" i="1"/>
  <c r="K1621" i="1"/>
  <c r="J1621" i="1"/>
  <c r="I1621" i="1"/>
  <c r="H1621" i="1"/>
  <c r="G1621" i="1"/>
  <c r="F1621" i="1"/>
  <c r="M1621" i="1" s="1"/>
  <c r="E1621" i="1"/>
  <c r="R1620" i="1"/>
  <c r="V1620" i="1" s="1"/>
  <c r="X1620" i="1" s="1"/>
  <c r="R1620" i="1" a="1"/>
  <c r="U1620" i="1" s="1"/>
  <c r="L1620" i="1"/>
  <c r="K1620" i="1"/>
  <c r="J1620" i="1"/>
  <c r="I1620" i="1"/>
  <c r="H1620" i="1"/>
  <c r="G1620" i="1"/>
  <c r="F1620" i="1"/>
  <c r="E1620" i="1"/>
  <c r="R1619" i="1" a="1"/>
  <c r="R1619" i="1" s="1"/>
  <c r="V1619" i="1" s="1"/>
  <c r="L1619" i="1"/>
  <c r="K1619" i="1"/>
  <c r="J1619" i="1"/>
  <c r="I1619" i="1"/>
  <c r="H1619" i="1"/>
  <c r="G1619" i="1"/>
  <c r="F1619" i="1"/>
  <c r="E1619" i="1"/>
  <c r="R1618" i="1" a="1"/>
  <c r="U1618" i="1" s="1"/>
  <c r="L1618" i="1"/>
  <c r="K1618" i="1"/>
  <c r="J1618" i="1"/>
  <c r="I1618" i="1"/>
  <c r="H1618" i="1"/>
  <c r="G1618" i="1"/>
  <c r="M1618" i="1" s="1"/>
  <c r="F1618" i="1"/>
  <c r="E1618" i="1"/>
  <c r="R1617" i="1" a="1"/>
  <c r="R1617" i="1" s="1"/>
  <c r="V1617" i="1" s="1"/>
  <c r="L1617" i="1"/>
  <c r="K1617" i="1"/>
  <c r="J1617" i="1"/>
  <c r="I1617" i="1"/>
  <c r="H1617" i="1"/>
  <c r="G1617" i="1"/>
  <c r="F1617" i="1"/>
  <c r="M1617" i="1" s="1"/>
  <c r="E1617" i="1"/>
  <c r="L1616" i="1"/>
  <c r="K1616" i="1"/>
  <c r="J1616" i="1"/>
  <c r="I1616" i="1"/>
  <c r="H1616" i="1"/>
  <c r="G1616" i="1"/>
  <c r="F1616" i="1"/>
  <c r="E1616" i="1"/>
  <c r="L1615" i="1"/>
  <c r="K1615" i="1"/>
  <c r="J1615" i="1"/>
  <c r="I1615" i="1"/>
  <c r="H1615" i="1"/>
  <c r="G1615" i="1"/>
  <c r="F1615" i="1"/>
  <c r="M1615" i="1" s="1"/>
  <c r="E1615" i="1"/>
  <c r="R1614" i="1" a="1"/>
  <c r="U1614" i="1" s="1"/>
  <c r="L1614" i="1"/>
  <c r="K1614" i="1"/>
  <c r="J1614" i="1"/>
  <c r="I1614" i="1"/>
  <c r="H1614" i="1"/>
  <c r="G1614" i="1"/>
  <c r="M1614" i="1" s="1"/>
  <c r="F1614" i="1"/>
  <c r="E1614" i="1"/>
  <c r="R1613" i="1" a="1"/>
  <c r="R1613" i="1" s="1"/>
  <c r="V1613" i="1" s="1"/>
  <c r="L1613" i="1"/>
  <c r="K1613" i="1"/>
  <c r="J1613" i="1"/>
  <c r="I1613" i="1"/>
  <c r="H1613" i="1"/>
  <c r="G1613" i="1"/>
  <c r="F1613" i="1"/>
  <c r="E1613" i="1"/>
  <c r="R1612" i="1"/>
  <c r="V1612" i="1" s="1"/>
  <c r="R1612" i="1" a="1"/>
  <c r="U1612" i="1" s="1"/>
  <c r="L1612" i="1"/>
  <c r="K1612" i="1"/>
  <c r="J1612" i="1"/>
  <c r="I1612" i="1"/>
  <c r="H1612" i="1"/>
  <c r="G1612" i="1"/>
  <c r="F1612" i="1"/>
  <c r="E1612" i="1"/>
  <c r="U1611" i="1"/>
  <c r="X1611" i="1" s="1"/>
  <c r="R1611" i="1" a="1"/>
  <c r="R1611" i="1" s="1"/>
  <c r="V1611" i="1" s="1"/>
  <c r="L1611" i="1"/>
  <c r="K1611" i="1"/>
  <c r="J1611" i="1"/>
  <c r="I1611" i="1"/>
  <c r="H1611" i="1"/>
  <c r="G1611" i="1"/>
  <c r="F1611" i="1"/>
  <c r="M1611" i="1" s="1"/>
  <c r="E1611" i="1"/>
  <c r="R1610" i="1" a="1"/>
  <c r="U1610" i="1" s="1"/>
  <c r="L1610" i="1"/>
  <c r="K1610" i="1"/>
  <c r="J1610" i="1"/>
  <c r="I1610" i="1"/>
  <c r="H1610" i="1"/>
  <c r="G1610" i="1"/>
  <c r="M1610" i="1" s="1"/>
  <c r="F1610" i="1"/>
  <c r="E1610" i="1"/>
  <c r="R1609" i="1" a="1"/>
  <c r="R1609" i="1" s="1"/>
  <c r="V1609" i="1" s="1"/>
  <c r="L1609" i="1"/>
  <c r="K1609" i="1"/>
  <c r="J1609" i="1"/>
  <c r="I1609" i="1"/>
  <c r="H1609" i="1"/>
  <c r="G1609" i="1"/>
  <c r="F1609" i="1"/>
  <c r="E1609" i="1"/>
  <c r="R1608" i="1"/>
  <c r="V1608" i="1" s="1"/>
  <c r="R1608" i="1" a="1"/>
  <c r="U1608" i="1" s="1"/>
  <c r="L1608" i="1"/>
  <c r="K1608" i="1"/>
  <c r="J1608" i="1"/>
  <c r="I1608" i="1"/>
  <c r="H1608" i="1"/>
  <c r="G1608" i="1"/>
  <c r="F1608" i="1"/>
  <c r="E1608" i="1"/>
  <c r="U1607" i="1"/>
  <c r="X1607" i="1" s="1"/>
  <c r="R1607" i="1" a="1"/>
  <c r="R1607" i="1" s="1"/>
  <c r="V1607" i="1" s="1"/>
  <c r="L1607" i="1"/>
  <c r="K1607" i="1"/>
  <c r="J1607" i="1"/>
  <c r="I1607" i="1"/>
  <c r="H1607" i="1"/>
  <c r="G1607" i="1"/>
  <c r="F1607" i="1"/>
  <c r="M1607" i="1" s="1"/>
  <c r="E1607" i="1"/>
  <c r="R1606" i="1" a="1"/>
  <c r="U1606" i="1" s="1"/>
  <c r="L1606" i="1"/>
  <c r="K1606" i="1"/>
  <c r="J1606" i="1"/>
  <c r="I1606" i="1"/>
  <c r="H1606" i="1"/>
  <c r="G1606" i="1"/>
  <c r="M1606" i="1" s="1"/>
  <c r="F1606" i="1"/>
  <c r="E1606" i="1"/>
  <c r="R1605" i="1" a="1"/>
  <c r="R1605" i="1" s="1"/>
  <c r="V1605" i="1" s="1"/>
  <c r="L1605" i="1"/>
  <c r="K1605" i="1"/>
  <c r="J1605" i="1"/>
  <c r="I1605" i="1"/>
  <c r="H1605" i="1"/>
  <c r="G1605" i="1"/>
  <c r="F1605" i="1"/>
  <c r="E1605" i="1"/>
  <c r="R1604" i="1"/>
  <c r="V1604" i="1" s="1"/>
  <c r="R1604" i="1" a="1"/>
  <c r="U1604" i="1" s="1"/>
  <c r="L1604" i="1"/>
  <c r="K1604" i="1"/>
  <c r="J1604" i="1"/>
  <c r="I1604" i="1"/>
  <c r="H1604" i="1"/>
  <c r="G1604" i="1"/>
  <c r="F1604" i="1"/>
  <c r="E1604" i="1"/>
  <c r="U1603" i="1"/>
  <c r="X1603" i="1" s="1"/>
  <c r="R1603" i="1" a="1"/>
  <c r="R1603" i="1" s="1"/>
  <c r="V1603" i="1" s="1"/>
  <c r="L1603" i="1"/>
  <c r="K1603" i="1"/>
  <c r="J1603" i="1"/>
  <c r="I1603" i="1"/>
  <c r="H1603" i="1"/>
  <c r="G1603" i="1"/>
  <c r="F1603" i="1"/>
  <c r="M1603" i="1" s="1"/>
  <c r="E1603" i="1"/>
  <c r="R1602" i="1" a="1"/>
  <c r="U1602" i="1" s="1"/>
  <c r="L1602" i="1"/>
  <c r="K1602" i="1"/>
  <c r="J1602" i="1"/>
  <c r="I1602" i="1"/>
  <c r="H1602" i="1"/>
  <c r="G1602" i="1"/>
  <c r="M1602" i="1" s="1"/>
  <c r="F1602" i="1"/>
  <c r="E1602" i="1"/>
  <c r="R1601" i="1" a="1"/>
  <c r="R1601" i="1" s="1"/>
  <c r="V1601" i="1" s="1"/>
  <c r="L1601" i="1"/>
  <c r="K1601" i="1"/>
  <c r="J1601" i="1"/>
  <c r="I1601" i="1"/>
  <c r="H1601" i="1"/>
  <c r="G1601" i="1"/>
  <c r="F1601" i="1"/>
  <c r="E1601" i="1"/>
  <c r="R1600" i="1"/>
  <c r="V1600" i="1" s="1"/>
  <c r="R1600" i="1" a="1"/>
  <c r="U1600" i="1" s="1"/>
  <c r="L1600" i="1"/>
  <c r="K1600" i="1"/>
  <c r="J1600" i="1"/>
  <c r="I1600" i="1"/>
  <c r="H1600" i="1"/>
  <c r="G1600" i="1"/>
  <c r="F1600" i="1"/>
  <c r="E1600" i="1"/>
  <c r="U1599" i="1"/>
  <c r="X1599" i="1" s="1"/>
  <c r="R1599" i="1" a="1"/>
  <c r="R1599" i="1" s="1"/>
  <c r="V1599" i="1" s="1"/>
  <c r="L1599" i="1"/>
  <c r="K1599" i="1"/>
  <c r="J1599" i="1"/>
  <c r="I1599" i="1"/>
  <c r="H1599" i="1"/>
  <c r="G1599" i="1"/>
  <c r="F1599" i="1"/>
  <c r="M1599" i="1" s="1"/>
  <c r="E1599" i="1"/>
  <c r="R1598" i="1" a="1"/>
  <c r="U1598" i="1" s="1"/>
  <c r="L1598" i="1"/>
  <c r="K1598" i="1"/>
  <c r="J1598" i="1"/>
  <c r="I1598" i="1"/>
  <c r="H1598" i="1"/>
  <c r="G1598" i="1"/>
  <c r="M1598" i="1" s="1"/>
  <c r="F1598" i="1"/>
  <c r="E1598" i="1"/>
  <c r="R1597" i="1" a="1"/>
  <c r="R1597" i="1" s="1"/>
  <c r="V1597" i="1" s="1"/>
  <c r="L1597" i="1"/>
  <c r="K1597" i="1"/>
  <c r="J1597" i="1"/>
  <c r="I1597" i="1"/>
  <c r="H1597" i="1"/>
  <c r="G1597" i="1"/>
  <c r="F1597" i="1"/>
  <c r="E1597" i="1"/>
  <c r="R1596" i="1"/>
  <c r="V1596" i="1" s="1"/>
  <c r="R1596" i="1" a="1"/>
  <c r="U1596" i="1" s="1"/>
  <c r="L1596" i="1"/>
  <c r="K1596" i="1"/>
  <c r="J1596" i="1"/>
  <c r="I1596" i="1"/>
  <c r="H1596" i="1"/>
  <c r="G1596" i="1"/>
  <c r="F1596" i="1"/>
  <c r="E1596" i="1"/>
  <c r="U1595" i="1"/>
  <c r="R1595" i="1" a="1"/>
  <c r="R1595" i="1" s="1"/>
  <c r="V1595" i="1" s="1"/>
  <c r="L1595" i="1"/>
  <c r="K1595" i="1"/>
  <c r="J1595" i="1"/>
  <c r="I1595" i="1"/>
  <c r="H1595" i="1"/>
  <c r="G1595" i="1"/>
  <c r="F1595" i="1"/>
  <c r="M1595" i="1" s="1"/>
  <c r="E1595" i="1"/>
  <c r="R1594" i="1" a="1"/>
  <c r="U1594" i="1" s="1"/>
  <c r="L1594" i="1"/>
  <c r="K1594" i="1"/>
  <c r="J1594" i="1"/>
  <c r="I1594" i="1"/>
  <c r="H1594" i="1"/>
  <c r="G1594" i="1"/>
  <c r="M1594" i="1" s="1"/>
  <c r="F1594" i="1"/>
  <c r="E1594" i="1"/>
  <c r="R1593" i="1" a="1"/>
  <c r="R1593" i="1" s="1"/>
  <c r="V1593" i="1" s="1"/>
  <c r="L1593" i="1"/>
  <c r="K1593" i="1"/>
  <c r="J1593" i="1"/>
  <c r="I1593" i="1"/>
  <c r="H1593" i="1"/>
  <c r="G1593" i="1"/>
  <c r="F1593" i="1"/>
  <c r="E1593" i="1"/>
  <c r="R1592" i="1"/>
  <c r="V1592" i="1" s="1"/>
  <c r="R1592" i="1" a="1"/>
  <c r="U1592" i="1" s="1"/>
  <c r="L1592" i="1"/>
  <c r="K1592" i="1"/>
  <c r="J1592" i="1"/>
  <c r="I1592" i="1"/>
  <c r="H1592" i="1"/>
  <c r="G1592" i="1"/>
  <c r="F1592" i="1"/>
  <c r="E1592" i="1"/>
  <c r="U1591" i="1"/>
  <c r="R1591" i="1" a="1"/>
  <c r="R1591" i="1" s="1"/>
  <c r="V1591" i="1" s="1"/>
  <c r="L1591" i="1"/>
  <c r="K1591" i="1"/>
  <c r="J1591" i="1"/>
  <c r="I1591" i="1"/>
  <c r="H1591" i="1"/>
  <c r="G1591" i="1"/>
  <c r="F1591" i="1"/>
  <c r="M1591" i="1" s="1"/>
  <c r="E1591" i="1"/>
  <c r="R1590" i="1" a="1"/>
  <c r="U1590" i="1" s="1"/>
  <c r="L1590" i="1"/>
  <c r="K1590" i="1"/>
  <c r="J1590" i="1"/>
  <c r="I1590" i="1"/>
  <c r="H1590" i="1"/>
  <c r="G1590" i="1"/>
  <c r="M1590" i="1" s="1"/>
  <c r="F1590" i="1"/>
  <c r="E1590" i="1"/>
  <c r="R1589" i="1" a="1"/>
  <c r="R1589" i="1" s="1"/>
  <c r="V1589" i="1" s="1"/>
  <c r="L1589" i="1"/>
  <c r="K1589" i="1"/>
  <c r="J1589" i="1"/>
  <c r="I1589" i="1"/>
  <c r="H1589" i="1"/>
  <c r="G1589" i="1"/>
  <c r="F1589" i="1"/>
  <c r="E1589" i="1"/>
  <c r="R1588" i="1"/>
  <c r="V1588" i="1" s="1"/>
  <c r="R1588" i="1" a="1"/>
  <c r="U1588" i="1" s="1"/>
  <c r="L1588" i="1"/>
  <c r="K1588" i="1"/>
  <c r="J1588" i="1"/>
  <c r="I1588" i="1"/>
  <c r="H1588" i="1"/>
  <c r="G1588" i="1"/>
  <c r="F1588" i="1"/>
  <c r="E1588" i="1"/>
  <c r="U1587" i="1"/>
  <c r="R1587" i="1" a="1"/>
  <c r="R1587" i="1" s="1"/>
  <c r="V1587" i="1" s="1"/>
  <c r="L1587" i="1"/>
  <c r="K1587" i="1"/>
  <c r="J1587" i="1"/>
  <c r="I1587" i="1"/>
  <c r="H1587" i="1"/>
  <c r="G1587" i="1"/>
  <c r="F1587" i="1"/>
  <c r="M1587" i="1" s="1"/>
  <c r="E1587" i="1"/>
  <c r="R1586" i="1" a="1"/>
  <c r="U1586" i="1" s="1"/>
  <c r="L1586" i="1"/>
  <c r="K1586" i="1"/>
  <c r="J1586" i="1"/>
  <c r="I1586" i="1"/>
  <c r="H1586" i="1"/>
  <c r="G1586" i="1"/>
  <c r="M1586" i="1" s="1"/>
  <c r="F1586" i="1"/>
  <c r="E1586" i="1"/>
  <c r="R1585" i="1" a="1"/>
  <c r="R1585" i="1" s="1"/>
  <c r="V1585" i="1" s="1"/>
  <c r="L1585" i="1"/>
  <c r="K1585" i="1"/>
  <c r="J1585" i="1"/>
  <c r="I1585" i="1"/>
  <c r="H1585" i="1"/>
  <c r="G1585" i="1"/>
  <c r="F1585" i="1"/>
  <c r="E1585" i="1"/>
  <c r="R1584" i="1"/>
  <c r="V1584" i="1" s="1"/>
  <c r="R1584" i="1" a="1"/>
  <c r="U1584" i="1" s="1"/>
  <c r="L1584" i="1"/>
  <c r="K1584" i="1"/>
  <c r="J1584" i="1"/>
  <c r="I1584" i="1"/>
  <c r="H1584" i="1"/>
  <c r="G1584" i="1"/>
  <c r="F1584" i="1"/>
  <c r="E1584" i="1"/>
  <c r="U1583" i="1"/>
  <c r="R1583" i="1" a="1"/>
  <c r="R1583" i="1" s="1"/>
  <c r="V1583" i="1" s="1"/>
  <c r="L1583" i="1"/>
  <c r="K1583" i="1"/>
  <c r="J1583" i="1"/>
  <c r="I1583" i="1"/>
  <c r="H1583" i="1"/>
  <c r="G1583" i="1"/>
  <c r="F1583" i="1"/>
  <c r="M1583" i="1" s="1"/>
  <c r="E1583" i="1"/>
  <c r="R1582" i="1" a="1"/>
  <c r="U1582" i="1" s="1"/>
  <c r="L1582" i="1"/>
  <c r="K1582" i="1"/>
  <c r="J1582" i="1"/>
  <c r="I1582" i="1"/>
  <c r="H1582" i="1"/>
  <c r="G1582" i="1"/>
  <c r="M1582" i="1" s="1"/>
  <c r="F1582" i="1"/>
  <c r="E1582" i="1"/>
  <c r="L1581" i="1"/>
  <c r="K1581" i="1"/>
  <c r="J1581" i="1"/>
  <c r="I1581" i="1"/>
  <c r="H1581" i="1"/>
  <c r="G1581" i="1"/>
  <c r="F1581" i="1"/>
  <c r="E1581" i="1"/>
  <c r="R1580" i="1" a="1"/>
  <c r="R1580" i="1" s="1"/>
  <c r="V1580" i="1" s="1"/>
  <c r="L1580" i="1"/>
  <c r="K1580" i="1"/>
  <c r="J1580" i="1"/>
  <c r="I1580" i="1"/>
  <c r="H1580" i="1"/>
  <c r="G1580" i="1"/>
  <c r="F1580" i="1"/>
  <c r="M1580" i="1" s="1"/>
  <c r="E1580" i="1"/>
  <c r="R1579" i="1" a="1"/>
  <c r="U1579" i="1" s="1"/>
  <c r="L1579" i="1"/>
  <c r="K1579" i="1"/>
  <c r="J1579" i="1"/>
  <c r="I1579" i="1"/>
  <c r="H1579" i="1"/>
  <c r="G1579" i="1"/>
  <c r="M1579" i="1" s="1"/>
  <c r="F1579" i="1"/>
  <c r="E1579" i="1"/>
  <c r="R1578" i="1" a="1"/>
  <c r="R1578" i="1" s="1"/>
  <c r="V1578" i="1" s="1"/>
  <c r="L1578" i="1"/>
  <c r="K1578" i="1"/>
  <c r="J1578" i="1"/>
  <c r="I1578" i="1"/>
  <c r="H1578" i="1"/>
  <c r="G1578" i="1"/>
  <c r="F1578" i="1"/>
  <c r="E1578" i="1"/>
  <c r="L1577" i="1"/>
  <c r="K1577" i="1"/>
  <c r="J1577" i="1"/>
  <c r="I1577" i="1"/>
  <c r="H1577" i="1"/>
  <c r="G1577" i="1"/>
  <c r="M1577" i="1" s="1"/>
  <c r="F1577" i="1"/>
  <c r="E1577" i="1"/>
  <c r="L1576" i="1"/>
  <c r="K1576" i="1"/>
  <c r="J1576" i="1"/>
  <c r="I1576" i="1"/>
  <c r="H1576" i="1"/>
  <c r="G1576" i="1"/>
  <c r="F1576" i="1"/>
  <c r="E1576" i="1"/>
  <c r="R1575" i="1"/>
  <c r="V1575" i="1" s="1"/>
  <c r="R1575" i="1" a="1"/>
  <c r="U1575" i="1" s="1"/>
  <c r="L1575" i="1"/>
  <c r="K1575" i="1"/>
  <c r="J1575" i="1"/>
  <c r="I1575" i="1"/>
  <c r="H1575" i="1"/>
  <c r="G1575" i="1"/>
  <c r="F1575" i="1"/>
  <c r="E1575" i="1"/>
  <c r="L1574" i="1"/>
  <c r="K1574" i="1"/>
  <c r="J1574" i="1"/>
  <c r="I1574" i="1"/>
  <c r="H1574" i="1"/>
  <c r="G1574" i="1"/>
  <c r="F1574" i="1"/>
  <c r="M1574" i="1" s="1"/>
  <c r="E1574" i="1"/>
  <c r="R1573" i="1" a="1"/>
  <c r="U1573" i="1" s="1"/>
  <c r="L1573" i="1"/>
  <c r="K1573" i="1"/>
  <c r="J1573" i="1"/>
  <c r="I1573" i="1"/>
  <c r="H1573" i="1"/>
  <c r="G1573" i="1"/>
  <c r="M1573" i="1" s="1"/>
  <c r="F1573" i="1"/>
  <c r="E1573" i="1"/>
  <c r="L1572" i="1"/>
  <c r="K1572" i="1"/>
  <c r="J1572" i="1"/>
  <c r="I1572" i="1"/>
  <c r="H1572" i="1"/>
  <c r="G1572" i="1"/>
  <c r="F1572" i="1"/>
  <c r="E1572" i="1"/>
  <c r="L1571" i="1"/>
  <c r="K1571" i="1"/>
  <c r="J1571" i="1"/>
  <c r="I1571" i="1"/>
  <c r="H1571" i="1"/>
  <c r="G1571" i="1"/>
  <c r="M1571" i="1" s="1"/>
  <c r="F1571" i="1"/>
  <c r="E1571" i="1"/>
  <c r="R1570" i="1" a="1"/>
  <c r="R1570" i="1" s="1"/>
  <c r="V1570" i="1" s="1"/>
  <c r="L1570" i="1"/>
  <c r="K1570" i="1"/>
  <c r="J1570" i="1"/>
  <c r="I1570" i="1"/>
  <c r="H1570" i="1"/>
  <c r="G1570" i="1"/>
  <c r="F1570" i="1"/>
  <c r="E1570" i="1"/>
  <c r="R1569" i="1"/>
  <c r="V1569" i="1" s="1"/>
  <c r="R1569" i="1" a="1"/>
  <c r="U1569" i="1" s="1"/>
  <c r="L1569" i="1"/>
  <c r="K1569" i="1"/>
  <c r="J1569" i="1"/>
  <c r="I1569" i="1"/>
  <c r="H1569" i="1"/>
  <c r="G1569" i="1"/>
  <c r="F1569" i="1"/>
  <c r="E1569" i="1"/>
  <c r="U1568" i="1"/>
  <c r="X1568" i="1" s="1"/>
  <c r="R1568" i="1" a="1"/>
  <c r="R1568" i="1" s="1"/>
  <c r="V1568" i="1" s="1"/>
  <c r="L1568" i="1"/>
  <c r="K1568" i="1"/>
  <c r="J1568" i="1"/>
  <c r="I1568" i="1"/>
  <c r="H1568" i="1"/>
  <c r="G1568" i="1"/>
  <c r="F1568" i="1"/>
  <c r="M1568" i="1" s="1"/>
  <c r="E1568" i="1"/>
  <c r="R1567" i="1" a="1"/>
  <c r="U1567" i="1" s="1"/>
  <c r="L1567" i="1"/>
  <c r="K1567" i="1"/>
  <c r="J1567" i="1"/>
  <c r="I1567" i="1"/>
  <c r="H1567" i="1"/>
  <c r="G1567" i="1"/>
  <c r="M1567" i="1" s="1"/>
  <c r="F1567" i="1"/>
  <c r="E1567" i="1"/>
  <c r="R1566" i="1" a="1"/>
  <c r="R1566" i="1" s="1"/>
  <c r="V1566" i="1" s="1"/>
  <c r="L1566" i="1"/>
  <c r="K1566" i="1"/>
  <c r="J1566" i="1"/>
  <c r="I1566" i="1"/>
  <c r="H1566" i="1"/>
  <c r="G1566" i="1"/>
  <c r="F1566" i="1"/>
  <c r="E1566" i="1"/>
  <c r="L1565" i="1"/>
  <c r="K1565" i="1"/>
  <c r="J1565" i="1"/>
  <c r="I1565" i="1"/>
  <c r="H1565" i="1"/>
  <c r="G1565" i="1"/>
  <c r="M1565" i="1" s="1"/>
  <c r="F1565" i="1"/>
  <c r="E1565" i="1"/>
  <c r="R1564" i="1" a="1"/>
  <c r="R1564" i="1" s="1"/>
  <c r="V1564" i="1" s="1"/>
  <c r="L1564" i="1"/>
  <c r="K1564" i="1"/>
  <c r="J1564" i="1"/>
  <c r="I1564" i="1"/>
  <c r="H1564" i="1"/>
  <c r="G1564" i="1"/>
  <c r="F1564" i="1"/>
  <c r="E1564" i="1"/>
  <c r="R1563" i="1"/>
  <c r="V1563" i="1" s="1"/>
  <c r="R1563" i="1" a="1"/>
  <c r="U1563" i="1" s="1"/>
  <c r="L1563" i="1"/>
  <c r="K1563" i="1"/>
  <c r="J1563" i="1"/>
  <c r="I1563" i="1"/>
  <c r="H1563" i="1"/>
  <c r="G1563" i="1"/>
  <c r="F1563" i="1"/>
  <c r="E1563" i="1"/>
  <c r="L1562" i="1"/>
  <c r="K1562" i="1"/>
  <c r="J1562" i="1"/>
  <c r="I1562" i="1"/>
  <c r="H1562" i="1"/>
  <c r="G1562" i="1"/>
  <c r="F1562" i="1"/>
  <c r="M1562" i="1" s="1"/>
  <c r="E1562" i="1"/>
  <c r="R1561" i="1"/>
  <c r="V1561" i="1" s="1"/>
  <c r="X1561" i="1" s="1"/>
  <c r="R1561" i="1" a="1"/>
  <c r="U1561" i="1" s="1"/>
  <c r="L1561" i="1"/>
  <c r="K1561" i="1"/>
  <c r="J1561" i="1"/>
  <c r="I1561" i="1"/>
  <c r="H1561" i="1"/>
  <c r="G1561" i="1"/>
  <c r="F1561" i="1"/>
  <c r="E1561" i="1"/>
  <c r="L1560" i="1"/>
  <c r="K1560" i="1"/>
  <c r="J1560" i="1"/>
  <c r="I1560" i="1"/>
  <c r="H1560" i="1"/>
  <c r="G1560" i="1"/>
  <c r="F1560" i="1"/>
  <c r="M1560" i="1" s="1"/>
  <c r="E1560" i="1"/>
  <c r="R1559" i="1" a="1"/>
  <c r="U1559" i="1" s="1"/>
  <c r="L1559" i="1"/>
  <c r="K1559" i="1"/>
  <c r="J1559" i="1"/>
  <c r="I1559" i="1"/>
  <c r="H1559" i="1"/>
  <c r="G1559" i="1"/>
  <c r="M1559" i="1" s="1"/>
  <c r="F1559" i="1"/>
  <c r="E1559" i="1"/>
  <c r="R1558" i="1" a="1"/>
  <c r="R1558" i="1" s="1"/>
  <c r="V1558" i="1" s="1"/>
  <c r="L1558" i="1"/>
  <c r="K1558" i="1"/>
  <c r="J1558" i="1"/>
  <c r="I1558" i="1"/>
  <c r="H1558" i="1"/>
  <c r="G1558" i="1"/>
  <c r="F1558" i="1"/>
  <c r="E1558" i="1"/>
  <c r="R1557" i="1"/>
  <c r="V1557" i="1" s="1"/>
  <c r="R1557" i="1" a="1"/>
  <c r="U1557" i="1" s="1"/>
  <c r="L1557" i="1"/>
  <c r="K1557" i="1"/>
  <c r="J1557" i="1"/>
  <c r="I1557" i="1"/>
  <c r="H1557" i="1"/>
  <c r="G1557" i="1"/>
  <c r="F1557" i="1"/>
  <c r="E1557" i="1"/>
  <c r="U1556" i="1"/>
  <c r="X1556" i="1" s="1"/>
  <c r="R1556" i="1" a="1"/>
  <c r="R1556" i="1" s="1"/>
  <c r="V1556" i="1" s="1"/>
  <c r="L1556" i="1"/>
  <c r="K1556" i="1"/>
  <c r="J1556" i="1"/>
  <c r="I1556" i="1"/>
  <c r="H1556" i="1"/>
  <c r="G1556" i="1"/>
  <c r="F1556" i="1"/>
  <c r="M1556" i="1" s="1"/>
  <c r="E1556" i="1"/>
  <c r="R1555" i="1" a="1"/>
  <c r="U1555" i="1" s="1"/>
  <c r="L1555" i="1"/>
  <c r="K1555" i="1"/>
  <c r="J1555" i="1"/>
  <c r="I1555" i="1"/>
  <c r="H1555" i="1"/>
  <c r="G1555" i="1"/>
  <c r="M1555" i="1" s="1"/>
  <c r="F1555" i="1"/>
  <c r="E1555" i="1"/>
  <c r="R1554" i="1" a="1"/>
  <c r="R1554" i="1" s="1"/>
  <c r="V1554" i="1" s="1"/>
  <c r="L1554" i="1"/>
  <c r="K1554" i="1"/>
  <c r="J1554" i="1"/>
  <c r="I1554" i="1"/>
  <c r="H1554" i="1"/>
  <c r="G1554" i="1"/>
  <c r="F1554" i="1"/>
  <c r="E1554" i="1"/>
  <c r="R1553" i="1"/>
  <c r="V1553" i="1" s="1"/>
  <c r="R1553" i="1" a="1"/>
  <c r="U1553" i="1" s="1"/>
  <c r="L1553" i="1"/>
  <c r="K1553" i="1"/>
  <c r="J1553" i="1"/>
  <c r="I1553" i="1"/>
  <c r="H1553" i="1"/>
  <c r="G1553" i="1"/>
  <c r="F1553" i="1"/>
  <c r="E1553" i="1"/>
  <c r="U1552" i="1"/>
  <c r="X1552" i="1" s="1"/>
  <c r="R1552" i="1" a="1"/>
  <c r="R1552" i="1" s="1"/>
  <c r="V1552" i="1" s="1"/>
  <c r="L1552" i="1"/>
  <c r="K1552" i="1"/>
  <c r="J1552" i="1"/>
  <c r="I1552" i="1"/>
  <c r="H1552" i="1"/>
  <c r="G1552" i="1"/>
  <c r="F1552" i="1"/>
  <c r="M1552" i="1" s="1"/>
  <c r="E1552" i="1"/>
  <c r="R1551" i="1" a="1"/>
  <c r="U1551" i="1" s="1"/>
  <c r="L1551" i="1"/>
  <c r="K1551" i="1"/>
  <c r="J1551" i="1"/>
  <c r="I1551" i="1"/>
  <c r="H1551" i="1"/>
  <c r="G1551" i="1"/>
  <c r="M1551" i="1" s="1"/>
  <c r="F1551" i="1"/>
  <c r="E1551" i="1"/>
  <c r="R1550" i="1" a="1"/>
  <c r="R1550" i="1" s="1"/>
  <c r="V1550" i="1" s="1"/>
  <c r="L1550" i="1"/>
  <c r="K1550" i="1"/>
  <c r="J1550" i="1"/>
  <c r="I1550" i="1"/>
  <c r="H1550" i="1"/>
  <c r="G1550" i="1"/>
  <c r="F1550" i="1"/>
  <c r="E1550" i="1"/>
  <c r="R1549" i="1"/>
  <c r="V1549" i="1" s="1"/>
  <c r="R1549" i="1" a="1"/>
  <c r="U1549" i="1" s="1"/>
  <c r="L1549" i="1"/>
  <c r="K1549" i="1"/>
  <c r="J1549" i="1"/>
  <c r="I1549" i="1"/>
  <c r="H1549" i="1"/>
  <c r="G1549" i="1"/>
  <c r="F1549" i="1"/>
  <c r="E1549" i="1"/>
  <c r="U1548" i="1"/>
  <c r="X1548" i="1" s="1"/>
  <c r="R1548" i="1" a="1"/>
  <c r="R1548" i="1" s="1"/>
  <c r="V1548" i="1" s="1"/>
  <c r="L1548" i="1"/>
  <c r="K1548" i="1"/>
  <c r="J1548" i="1"/>
  <c r="I1548" i="1"/>
  <c r="H1548" i="1"/>
  <c r="G1548" i="1"/>
  <c r="F1548" i="1"/>
  <c r="M1548" i="1" s="1"/>
  <c r="E1548" i="1"/>
  <c r="R1547" i="1" a="1"/>
  <c r="U1547" i="1" s="1"/>
  <c r="L1547" i="1"/>
  <c r="K1547" i="1"/>
  <c r="J1547" i="1"/>
  <c r="I1547" i="1"/>
  <c r="H1547" i="1"/>
  <c r="G1547" i="1"/>
  <c r="M1547" i="1" s="1"/>
  <c r="F1547" i="1"/>
  <c r="E1547" i="1"/>
  <c r="R1546" i="1" a="1"/>
  <c r="R1546" i="1" s="1"/>
  <c r="V1546" i="1" s="1"/>
  <c r="L1546" i="1"/>
  <c r="K1546" i="1"/>
  <c r="J1546" i="1"/>
  <c r="I1546" i="1"/>
  <c r="H1546" i="1"/>
  <c r="G1546" i="1"/>
  <c r="F1546" i="1"/>
  <c r="E1546" i="1"/>
  <c r="R1545" i="1"/>
  <c r="V1545" i="1" s="1"/>
  <c r="R1545" i="1" a="1"/>
  <c r="U1545" i="1" s="1"/>
  <c r="L1545" i="1"/>
  <c r="K1545" i="1"/>
  <c r="J1545" i="1"/>
  <c r="I1545" i="1"/>
  <c r="H1545" i="1"/>
  <c r="G1545" i="1"/>
  <c r="F1545" i="1"/>
  <c r="E1545" i="1"/>
  <c r="U1544" i="1"/>
  <c r="X1544" i="1" s="1"/>
  <c r="R1544" i="1" a="1"/>
  <c r="R1544" i="1" s="1"/>
  <c r="V1544" i="1" s="1"/>
  <c r="L1544" i="1"/>
  <c r="K1544" i="1"/>
  <c r="J1544" i="1"/>
  <c r="I1544" i="1"/>
  <c r="H1544" i="1"/>
  <c r="G1544" i="1"/>
  <c r="F1544" i="1"/>
  <c r="M1544" i="1" s="1"/>
  <c r="E1544" i="1"/>
  <c r="L1543" i="1"/>
  <c r="K1543" i="1"/>
  <c r="J1543" i="1"/>
  <c r="I1543" i="1"/>
  <c r="H1543" i="1"/>
  <c r="G1543" i="1"/>
  <c r="F1543" i="1"/>
  <c r="E1543" i="1"/>
  <c r="U1542" i="1"/>
  <c r="X1542" i="1" s="1"/>
  <c r="R1542" i="1" a="1"/>
  <c r="R1542" i="1" s="1"/>
  <c r="V1542" i="1" s="1"/>
  <c r="L1542" i="1"/>
  <c r="K1542" i="1"/>
  <c r="J1542" i="1"/>
  <c r="I1542" i="1"/>
  <c r="H1542" i="1"/>
  <c r="G1542" i="1"/>
  <c r="F1542" i="1"/>
  <c r="M1542" i="1" s="1"/>
  <c r="E1542" i="1"/>
  <c r="L1541" i="1"/>
  <c r="K1541" i="1"/>
  <c r="J1541" i="1"/>
  <c r="I1541" i="1"/>
  <c r="H1541" i="1"/>
  <c r="G1541" i="1"/>
  <c r="F1541" i="1"/>
  <c r="E1541" i="1"/>
  <c r="U1540" i="1"/>
  <c r="X1540" i="1" s="1"/>
  <c r="R1540" i="1" a="1"/>
  <c r="R1540" i="1" s="1"/>
  <c r="V1540" i="1" s="1"/>
  <c r="L1540" i="1"/>
  <c r="K1540" i="1"/>
  <c r="J1540" i="1"/>
  <c r="I1540" i="1"/>
  <c r="H1540" i="1"/>
  <c r="G1540" i="1"/>
  <c r="F1540" i="1"/>
  <c r="M1540" i="1" s="1"/>
  <c r="E1540" i="1"/>
  <c r="L1539" i="1"/>
  <c r="K1539" i="1"/>
  <c r="J1539" i="1"/>
  <c r="I1539" i="1"/>
  <c r="H1539" i="1"/>
  <c r="G1539" i="1"/>
  <c r="F1539" i="1"/>
  <c r="E1539" i="1"/>
  <c r="L1538" i="1"/>
  <c r="K1538" i="1"/>
  <c r="J1538" i="1"/>
  <c r="I1538" i="1"/>
  <c r="H1538" i="1"/>
  <c r="G1538" i="1"/>
  <c r="F1538" i="1"/>
  <c r="M1538" i="1" s="1"/>
  <c r="E1538" i="1"/>
  <c r="R1537" i="1"/>
  <c r="V1537" i="1" s="1"/>
  <c r="X1537" i="1" s="1"/>
  <c r="R1537" i="1" a="1"/>
  <c r="U1537" i="1" s="1"/>
  <c r="L1537" i="1"/>
  <c r="K1537" i="1"/>
  <c r="J1537" i="1"/>
  <c r="I1537" i="1"/>
  <c r="H1537" i="1"/>
  <c r="G1537" i="1"/>
  <c r="F1537" i="1"/>
  <c r="E1537" i="1"/>
  <c r="R1536" i="1" a="1"/>
  <c r="R1536" i="1" s="1"/>
  <c r="V1536" i="1" s="1"/>
  <c r="L1536" i="1"/>
  <c r="K1536" i="1"/>
  <c r="J1536" i="1"/>
  <c r="I1536" i="1"/>
  <c r="H1536" i="1"/>
  <c r="G1536" i="1"/>
  <c r="F1536" i="1"/>
  <c r="E1536" i="1"/>
  <c r="R1535" i="1" a="1"/>
  <c r="U1535" i="1" s="1"/>
  <c r="L1535" i="1"/>
  <c r="K1535" i="1"/>
  <c r="J1535" i="1"/>
  <c r="I1535" i="1"/>
  <c r="H1535" i="1"/>
  <c r="G1535" i="1"/>
  <c r="M1535" i="1" s="1"/>
  <c r="F1535" i="1"/>
  <c r="E1535" i="1"/>
  <c r="R1534" i="1" a="1"/>
  <c r="R1534" i="1" s="1"/>
  <c r="V1534" i="1" s="1"/>
  <c r="L1534" i="1"/>
  <c r="K1534" i="1"/>
  <c r="J1534" i="1"/>
  <c r="I1534" i="1"/>
  <c r="H1534" i="1"/>
  <c r="G1534" i="1"/>
  <c r="F1534" i="1"/>
  <c r="M1534" i="1" s="1"/>
  <c r="E1534" i="1"/>
  <c r="L1533" i="1"/>
  <c r="K1533" i="1"/>
  <c r="J1533" i="1"/>
  <c r="I1533" i="1"/>
  <c r="G1533" i="1"/>
  <c r="E1533" i="1"/>
  <c r="R1532" i="1" a="1"/>
  <c r="R1532" i="1" s="1"/>
  <c r="V1532" i="1" s="1"/>
  <c r="L1532" i="1"/>
  <c r="K1532" i="1"/>
  <c r="J1532" i="1"/>
  <c r="I1532" i="1"/>
  <c r="H1532" i="1"/>
  <c r="G1532" i="1"/>
  <c r="F1532" i="1"/>
  <c r="E1532" i="1"/>
  <c r="R1531" i="1" a="1"/>
  <c r="U1531" i="1" s="1"/>
  <c r="L1531" i="1"/>
  <c r="K1531" i="1"/>
  <c r="J1531" i="1"/>
  <c r="I1531" i="1"/>
  <c r="H1531" i="1"/>
  <c r="G1531" i="1"/>
  <c r="M1531" i="1" s="1"/>
  <c r="F1531" i="1"/>
  <c r="E1531" i="1"/>
  <c r="R1530" i="1" a="1"/>
  <c r="R1530" i="1" s="1"/>
  <c r="V1530" i="1" s="1"/>
  <c r="L1530" i="1"/>
  <c r="K1530" i="1"/>
  <c r="J1530" i="1"/>
  <c r="I1530" i="1"/>
  <c r="H1530" i="1"/>
  <c r="G1530" i="1"/>
  <c r="F1530" i="1"/>
  <c r="M1530" i="1" s="1"/>
  <c r="E1530" i="1"/>
  <c r="R1529" i="1"/>
  <c r="V1529" i="1" s="1"/>
  <c r="R1529" i="1" a="1"/>
  <c r="U1529" i="1" s="1"/>
  <c r="L1529" i="1"/>
  <c r="K1529" i="1"/>
  <c r="J1529" i="1"/>
  <c r="I1529" i="1"/>
  <c r="H1529" i="1"/>
  <c r="G1529" i="1"/>
  <c r="F1529" i="1"/>
  <c r="E1529" i="1"/>
  <c r="L1528" i="1"/>
  <c r="K1528" i="1"/>
  <c r="J1528" i="1"/>
  <c r="I1528" i="1"/>
  <c r="H1528" i="1"/>
  <c r="G1528" i="1"/>
  <c r="F1528" i="1"/>
  <c r="M1528" i="1" s="1"/>
  <c r="E1528" i="1"/>
  <c r="L1527" i="1"/>
  <c r="K1527" i="1"/>
  <c r="J1527" i="1"/>
  <c r="I1527" i="1"/>
  <c r="H1527" i="1"/>
  <c r="G1527" i="1"/>
  <c r="F1527" i="1"/>
  <c r="E1527" i="1"/>
  <c r="R1526" i="1" a="1"/>
  <c r="R1526" i="1" s="1"/>
  <c r="V1526" i="1" s="1"/>
  <c r="L1526" i="1"/>
  <c r="K1526" i="1"/>
  <c r="J1526" i="1"/>
  <c r="I1526" i="1"/>
  <c r="H1526" i="1"/>
  <c r="G1526" i="1"/>
  <c r="F1526" i="1"/>
  <c r="E1526" i="1"/>
  <c r="R1525" i="1" a="1"/>
  <c r="U1525" i="1" s="1"/>
  <c r="L1525" i="1"/>
  <c r="K1525" i="1"/>
  <c r="J1525" i="1"/>
  <c r="I1525" i="1"/>
  <c r="H1525" i="1"/>
  <c r="G1525" i="1"/>
  <c r="F1525" i="1"/>
  <c r="E1525" i="1"/>
  <c r="L1524" i="1"/>
  <c r="K1524" i="1"/>
  <c r="J1524" i="1"/>
  <c r="I1524" i="1"/>
  <c r="H1524" i="1"/>
  <c r="G1524" i="1"/>
  <c r="M1524" i="1" s="1"/>
  <c r="F1524" i="1"/>
  <c r="E1524" i="1"/>
  <c r="R1523" i="1" a="1"/>
  <c r="R1523" i="1" s="1"/>
  <c r="V1523" i="1" s="1"/>
  <c r="L1523" i="1"/>
  <c r="K1523" i="1"/>
  <c r="J1523" i="1"/>
  <c r="I1523" i="1"/>
  <c r="H1523" i="1"/>
  <c r="G1523" i="1"/>
  <c r="F1523" i="1"/>
  <c r="E1523" i="1"/>
  <c r="R1522" i="1"/>
  <c r="V1522" i="1" s="1"/>
  <c r="R1522" i="1" a="1"/>
  <c r="U1522" i="1" s="1"/>
  <c r="L1522" i="1"/>
  <c r="K1522" i="1"/>
  <c r="J1522" i="1"/>
  <c r="I1522" i="1"/>
  <c r="H1522" i="1"/>
  <c r="G1522" i="1"/>
  <c r="F1522" i="1"/>
  <c r="E1522" i="1"/>
  <c r="U1521" i="1"/>
  <c r="X1521" i="1" s="1"/>
  <c r="R1521" i="1" a="1"/>
  <c r="R1521" i="1" s="1"/>
  <c r="V1521" i="1" s="1"/>
  <c r="L1521" i="1"/>
  <c r="K1521" i="1"/>
  <c r="J1521" i="1"/>
  <c r="I1521" i="1"/>
  <c r="H1521" i="1"/>
  <c r="G1521" i="1"/>
  <c r="F1521" i="1"/>
  <c r="M1521" i="1" s="1"/>
  <c r="E1521" i="1"/>
  <c r="R1520" i="1" a="1"/>
  <c r="U1520" i="1" s="1"/>
  <c r="L1520" i="1"/>
  <c r="K1520" i="1"/>
  <c r="J1520" i="1"/>
  <c r="I1520" i="1"/>
  <c r="H1520" i="1"/>
  <c r="G1520" i="1"/>
  <c r="M1520" i="1" s="1"/>
  <c r="F1520" i="1"/>
  <c r="E1520" i="1"/>
  <c r="R1519" i="1" a="1"/>
  <c r="R1519" i="1" s="1"/>
  <c r="V1519" i="1" s="1"/>
  <c r="L1519" i="1"/>
  <c r="K1519" i="1"/>
  <c r="J1519" i="1"/>
  <c r="I1519" i="1"/>
  <c r="G1519" i="1"/>
  <c r="E1519" i="1"/>
  <c r="R1518" i="1"/>
  <c r="V1518" i="1" s="1"/>
  <c r="R1518" i="1" a="1"/>
  <c r="U1518" i="1" s="1"/>
  <c r="L1518" i="1"/>
  <c r="K1518" i="1"/>
  <c r="J1518" i="1"/>
  <c r="I1518" i="1"/>
  <c r="H1518" i="1"/>
  <c r="G1518" i="1"/>
  <c r="F1518" i="1"/>
  <c r="E1518" i="1"/>
  <c r="U1517" i="1"/>
  <c r="X1517" i="1" s="1"/>
  <c r="R1517" i="1" a="1"/>
  <c r="R1517" i="1" s="1"/>
  <c r="V1517" i="1" s="1"/>
  <c r="L1517" i="1"/>
  <c r="K1517" i="1"/>
  <c r="J1517" i="1"/>
  <c r="I1517" i="1"/>
  <c r="H1517" i="1"/>
  <c r="G1517" i="1"/>
  <c r="F1517" i="1"/>
  <c r="M1517" i="1" s="1"/>
  <c r="E1517" i="1"/>
  <c r="R1516" i="1" a="1"/>
  <c r="U1516" i="1" s="1"/>
  <c r="L1516" i="1"/>
  <c r="K1516" i="1"/>
  <c r="J1516" i="1"/>
  <c r="I1516" i="1"/>
  <c r="H1516" i="1"/>
  <c r="G1516" i="1"/>
  <c r="M1516" i="1" s="1"/>
  <c r="F1516" i="1"/>
  <c r="E1516" i="1"/>
  <c r="L1515" i="1"/>
  <c r="K1515" i="1"/>
  <c r="J1515" i="1"/>
  <c r="I1515" i="1"/>
  <c r="H1515" i="1"/>
  <c r="G1515" i="1"/>
  <c r="F1515" i="1"/>
  <c r="E1515" i="1"/>
  <c r="R1514" i="1" a="1"/>
  <c r="U1514" i="1" s="1"/>
  <c r="L1514" i="1"/>
  <c r="K1514" i="1"/>
  <c r="J1514" i="1"/>
  <c r="I1514" i="1"/>
  <c r="H1514" i="1"/>
  <c r="G1514" i="1"/>
  <c r="M1514" i="1" s="1"/>
  <c r="F1514" i="1"/>
  <c r="E1514" i="1"/>
  <c r="L1513" i="1"/>
  <c r="K1513" i="1"/>
  <c r="J1513" i="1"/>
  <c r="I1513" i="1"/>
  <c r="H1513" i="1"/>
  <c r="G1513" i="1"/>
  <c r="F1513" i="1"/>
  <c r="E1513" i="1"/>
  <c r="R1512" i="1"/>
  <c r="V1512" i="1" s="1"/>
  <c r="R1512" i="1" a="1"/>
  <c r="U1512" i="1" s="1"/>
  <c r="L1512" i="1"/>
  <c r="K1512" i="1"/>
  <c r="J1512" i="1"/>
  <c r="I1512" i="1"/>
  <c r="H1512" i="1"/>
  <c r="G1512" i="1"/>
  <c r="F1512" i="1"/>
  <c r="E1512" i="1"/>
  <c r="U1511" i="1"/>
  <c r="X1511" i="1" s="1"/>
  <c r="R1511" i="1" a="1"/>
  <c r="R1511" i="1" s="1"/>
  <c r="V1511" i="1" s="1"/>
  <c r="L1511" i="1"/>
  <c r="K1511" i="1"/>
  <c r="J1511" i="1"/>
  <c r="I1511" i="1"/>
  <c r="H1511" i="1"/>
  <c r="G1511" i="1"/>
  <c r="F1511" i="1"/>
  <c r="M1511" i="1" s="1"/>
  <c r="E1511" i="1"/>
  <c r="R1510" i="1" a="1"/>
  <c r="U1510" i="1" s="1"/>
  <c r="L1510" i="1"/>
  <c r="K1510" i="1"/>
  <c r="J1510" i="1"/>
  <c r="I1510" i="1"/>
  <c r="H1510" i="1"/>
  <c r="G1510" i="1"/>
  <c r="M1510" i="1" s="1"/>
  <c r="F1510" i="1"/>
  <c r="E1510" i="1"/>
  <c r="R1509" i="1" a="1"/>
  <c r="R1509" i="1" s="1"/>
  <c r="V1509" i="1" s="1"/>
  <c r="L1509" i="1"/>
  <c r="K1509" i="1"/>
  <c r="J1509" i="1"/>
  <c r="I1509" i="1"/>
  <c r="H1509" i="1"/>
  <c r="G1509" i="1"/>
  <c r="F1509" i="1"/>
  <c r="E1509" i="1"/>
  <c r="R1508" i="1"/>
  <c r="V1508" i="1" s="1"/>
  <c r="R1508" i="1" a="1"/>
  <c r="U1508" i="1" s="1"/>
  <c r="L1508" i="1"/>
  <c r="K1508" i="1"/>
  <c r="J1508" i="1"/>
  <c r="I1508" i="1"/>
  <c r="H1508" i="1"/>
  <c r="G1508" i="1"/>
  <c r="F1508" i="1"/>
  <c r="E1508" i="1"/>
  <c r="U1507" i="1"/>
  <c r="X1507" i="1" s="1"/>
  <c r="R1507" i="1" a="1"/>
  <c r="R1507" i="1" s="1"/>
  <c r="V1507" i="1" s="1"/>
  <c r="L1507" i="1"/>
  <c r="K1507" i="1"/>
  <c r="J1507" i="1"/>
  <c r="I1507" i="1"/>
  <c r="H1507" i="1"/>
  <c r="G1507" i="1"/>
  <c r="F1507" i="1"/>
  <c r="M1507" i="1" s="1"/>
  <c r="E1507" i="1"/>
  <c r="R1506" i="1" a="1"/>
  <c r="U1506" i="1" s="1"/>
  <c r="L1506" i="1"/>
  <c r="K1506" i="1"/>
  <c r="J1506" i="1"/>
  <c r="I1506" i="1"/>
  <c r="H1506" i="1"/>
  <c r="G1506" i="1"/>
  <c r="M1506" i="1" s="1"/>
  <c r="F1506" i="1"/>
  <c r="E1506" i="1"/>
  <c r="R1505" i="1" a="1"/>
  <c r="R1505" i="1" s="1"/>
  <c r="V1505" i="1" s="1"/>
  <c r="L1505" i="1"/>
  <c r="K1505" i="1"/>
  <c r="J1505" i="1"/>
  <c r="I1505" i="1"/>
  <c r="H1505" i="1"/>
  <c r="G1505" i="1"/>
  <c r="F1505" i="1"/>
  <c r="E1505" i="1"/>
  <c r="R1504" i="1"/>
  <c r="V1504" i="1" s="1"/>
  <c r="R1504" i="1" a="1"/>
  <c r="U1504" i="1" s="1"/>
  <c r="L1504" i="1"/>
  <c r="K1504" i="1"/>
  <c r="J1504" i="1"/>
  <c r="I1504" i="1"/>
  <c r="H1504" i="1"/>
  <c r="G1504" i="1"/>
  <c r="F1504" i="1"/>
  <c r="E1504" i="1"/>
  <c r="U1503" i="1"/>
  <c r="X1503" i="1" s="1"/>
  <c r="R1503" i="1" a="1"/>
  <c r="R1503" i="1" s="1"/>
  <c r="V1503" i="1" s="1"/>
  <c r="L1503" i="1"/>
  <c r="K1503" i="1"/>
  <c r="J1503" i="1"/>
  <c r="I1503" i="1"/>
  <c r="H1503" i="1"/>
  <c r="G1503" i="1"/>
  <c r="F1503" i="1"/>
  <c r="M1503" i="1" s="1"/>
  <c r="E1503" i="1"/>
  <c r="R1502" i="1" a="1"/>
  <c r="U1502" i="1" s="1"/>
  <c r="L1502" i="1"/>
  <c r="K1502" i="1"/>
  <c r="J1502" i="1"/>
  <c r="I1502" i="1"/>
  <c r="H1502" i="1"/>
  <c r="G1502" i="1"/>
  <c r="M1502" i="1" s="1"/>
  <c r="F1502" i="1"/>
  <c r="E1502" i="1"/>
  <c r="L1501" i="1"/>
  <c r="K1501" i="1"/>
  <c r="J1501" i="1"/>
  <c r="I1501" i="1"/>
  <c r="H1501" i="1"/>
  <c r="G1501" i="1"/>
  <c r="F1501" i="1"/>
  <c r="E1501" i="1"/>
  <c r="R1500" i="1" a="1"/>
  <c r="U1500" i="1" s="1"/>
  <c r="L1500" i="1"/>
  <c r="K1500" i="1"/>
  <c r="J1500" i="1"/>
  <c r="I1500" i="1"/>
  <c r="H1500" i="1"/>
  <c r="G1500" i="1"/>
  <c r="M1500" i="1" s="1"/>
  <c r="F1500" i="1"/>
  <c r="E1500" i="1"/>
  <c r="R1499" i="1" a="1"/>
  <c r="R1499" i="1" s="1"/>
  <c r="V1499" i="1" s="1"/>
  <c r="L1499" i="1"/>
  <c r="K1499" i="1"/>
  <c r="J1499" i="1"/>
  <c r="I1499" i="1"/>
  <c r="H1499" i="1"/>
  <c r="G1499" i="1"/>
  <c r="F1499" i="1"/>
  <c r="M1499" i="1" s="1"/>
  <c r="E1499" i="1"/>
  <c r="R1498" i="1"/>
  <c r="V1498" i="1" s="1"/>
  <c r="X1498" i="1" s="1"/>
  <c r="R1498" i="1" a="1"/>
  <c r="U1498" i="1" s="1"/>
  <c r="L1498" i="1"/>
  <c r="K1498" i="1"/>
  <c r="J1498" i="1"/>
  <c r="I1498" i="1"/>
  <c r="H1498" i="1"/>
  <c r="G1498" i="1"/>
  <c r="F1498" i="1"/>
  <c r="E1498" i="1"/>
  <c r="R1497" i="1" a="1"/>
  <c r="R1497" i="1" s="1"/>
  <c r="V1497" i="1" s="1"/>
  <c r="L1497" i="1"/>
  <c r="K1497" i="1"/>
  <c r="J1497" i="1"/>
  <c r="I1497" i="1"/>
  <c r="H1497" i="1"/>
  <c r="G1497" i="1"/>
  <c r="F1497" i="1"/>
  <c r="E1497" i="1"/>
  <c r="L1496" i="1"/>
  <c r="K1496" i="1"/>
  <c r="J1496" i="1"/>
  <c r="I1496" i="1"/>
  <c r="H1496" i="1"/>
  <c r="G1496" i="1"/>
  <c r="M1496" i="1" s="1"/>
  <c r="F1496" i="1"/>
  <c r="E1496" i="1"/>
  <c r="R1495" i="1" a="1"/>
  <c r="R1495" i="1" s="1"/>
  <c r="V1495" i="1" s="1"/>
  <c r="L1495" i="1"/>
  <c r="K1495" i="1"/>
  <c r="J1495" i="1"/>
  <c r="I1495" i="1"/>
  <c r="H1495" i="1"/>
  <c r="G1495" i="1"/>
  <c r="F1495" i="1"/>
  <c r="M1495" i="1" s="1"/>
  <c r="E1495" i="1"/>
  <c r="R1494" i="1"/>
  <c r="V1494" i="1" s="1"/>
  <c r="X1494" i="1" s="1"/>
  <c r="R1494" i="1" a="1"/>
  <c r="U1494" i="1" s="1"/>
  <c r="L1494" i="1"/>
  <c r="K1494" i="1"/>
  <c r="J1494" i="1"/>
  <c r="I1494" i="1"/>
  <c r="H1494" i="1"/>
  <c r="G1494" i="1"/>
  <c r="F1494" i="1"/>
  <c r="E1494" i="1"/>
  <c r="R1493" i="1" a="1"/>
  <c r="R1493" i="1" s="1"/>
  <c r="V1493" i="1" s="1"/>
  <c r="L1493" i="1"/>
  <c r="K1493" i="1"/>
  <c r="J1493" i="1"/>
  <c r="I1493" i="1"/>
  <c r="H1493" i="1"/>
  <c r="G1493" i="1"/>
  <c r="F1493" i="1"/>
  <c r="E1493" i="1"/>
  <c r="R1492" i="1" a="1"/>
  <c r="U1492" i="1" s="1"/>
  <c r="L1492" i="1"/>
  <c r="K1492" i="1"/>
  <c r="J1492" i="1"/>
  <c r="I1492" i="1"/>
  <c r="H1492" i="1"/>
  <c r="G1492" i="1"/>
  <c r="M1492" i="1" s="1"/>
  <c r="F1492" i="1"/>
  <c r="E1492" i="1"/>
  <c r="R1491" i="1" a="1"/>
  <c r="R1491" i="1" s="1"/>
  <c r="V1491" i="1" s="1"/>
  <c r="L1491" i="1"/>
  <c r="K1491" i="1"/>
  <c r="J1491" i="1"/>
  <c r="I1491" i="1"/>
  <c r="H1491" i="1"/>
  <c r="G1491" i="1"/>
  <c r="F1491" i="1"/>
  <c r="M1491" i="1" s="1"/>
  <c r="E1491" i="1"/>
  <c r="L1490" i="1"/>
  <c r="K1490" i="1"/>
  <c r="J1490" i="1"/>
  <c r="I1490" i="1"/>
  <c r="H1490" i="1"/>
  <c r="G1490" i="1"/>
  <c r="F1490" i="1"/>
  <c r="E1490" i="1"/>
  <c r="R1489" i="1" a="1"/>
  <c r="R1489" i="1" s="1"/>
  <c r="V1489" i="1" s="1"/>
  <c r="L1489" i="1"/>
  <c r="K1489" i="1"/>
  <c r="J1489" i="1"/>
  <c r="I1489" i="1"/>
  <c r="G1489" i="1"/>
  <c r="E1489" i="1"/>
  <c r="R1488" i="1" a="1"/>
  <c r="U1488" i="1" s="1"/>
  <c r="L1488" i="1"/>
  <c r="K1488" i="1"/>
  <c r="J1488" i="1"/>
  <c r="I1488" i="1"/>
  <c r="H1488" i="1"/>
  <c r="G1488" i="1"/>
  <c r="M1488" i="1" s="1"/>
  <c r="F1488" i="1"/>
  <c r="E1488" i="1"/>
  <c r="R1487" i="1" a="1"/>
  <c r="R1487" i="1" s="1"/>
  <c r="V1487" i="1" s="1"/>
  <c r="L1487" i="1"/>
  <c r="K1487" i="1"/>
  <c r="J1487" i="1"/>
  <c r="I1487" i="1"/>
  <c r="H1487" i="1"/>
  <c r="G1487" i="1"/>
  <c r="F1487" i="1"/>
  <c r="M1487" i="1" s="1"/>
  <c r="E1487" i="1"/>
  <c r="R1486" i="1"/>
  <c r="V1486" i="1" s="1"/>
  <c r="X1486" i="1" s="1"/>
  <c r="R1486" i="1" a="1"/>
  <c r="U1486" i="1" s="1"/>
  <c r="L1486" i="1"/>
  <c r="K1486" i="1"/>
  <c r="J1486" i="1"/>
  <c r="I1486" i="1"/>
  <c r="H1486" i="1"/>
  <c r="G1486" i="1"/>
  <c r="F1486" i="1"/>
  <c r="E1486" i="1"/>
  <c r="L1485" i="1"/>
  <c r="K1485" i="1"/>
  <c r="J1485" i="1"/>
  <c r="I1485" i="1"/>
  <c r="H1485" i="1"/>
  <c r="G1485" i="1"/>
  <c r="F1485" i="1"/>
  <c r="M1485" i="1" s="1"/>
  <c r="E1485" i="1"/>
  <c r="R1484" i="1" a="1"/>
  <c r="U1484" i="1" s="1"/>
  <c r="L1484" i="1"/>
  <c r="K1484" i="1"/>
  <c r="J1484" i="1"/>
  <c r="I1484" i="1"/>
  <c r="H1484" i="1"/>
  <c r="G1484" i="1"/>
  <c r="M1484" i="1" s="1"/>
  <c r="F1484" i="1"/>
  <c r="E1484" i="1"/>
  <c r="R1483" i="1" a="1"/>
  <c r="R1483" i="1" s="1"/>
  <c r="V1483" i="1" s="1"/>
  <c r="L1483" i="1"/>
  <c r="K1483" i="1"/>
  <c r="J1483" i="1"/>
  <c r="I1483" i="1"/>
  <c r="H1483" i="1"/>
  <c r="G1483" i="1"/>
  <c r="F1483" i="1"/>
  <c r="E1483" i="1"/>
  <c r="R1482" i="1"/>
  <c r="V1482" i="1" s="1"/>
  <c r="R1482" i="1" a="1"/>
  <c r="U1482" i="1" s="1"/>
  <c r="L1482" i="1"/>
  <c r="K1482" i="1"/>
  <c r="J1482" i="1"/>
  <c r="I1482" i="1"/>
  <c r="H1482" i="1"/>
  <c r="G1482" i="1"/>
  <c r="F1482" i="1"/>
  <c r="E1482" i="1"/>
  <c r="U1481" i="1"/>
  <c r="X1481" i="1" s="1"/>
  <c r="R1481" i="1" a="1"/>
  <c r="R1481" i="1" s="1"/>
  <c r="V1481" i="1" s="1"/>
  <c r="L1481" i="1"/>
  <c r="K1481" i="1"/>
  <c r="J1481" i="1"/>
  <c r="I1481" i="1"/>
  <c r="H1481" i="1"/>
  <c r="G1481" i="1"/>
  <c r="F1481" i="1"/>
  <c r="M1481" i="1" s="1"/>
  <c r="E1481" i="1"/>
  <c r="R1480" i="1" a="1"/>
  <c r="U1480" i="1" s="1"/>
  <c r="L1480" i="1"/>
  <c r="K1480" i="1"/>
  <c r="J1480" i="1"/>
  <c r="I1480" i="1"/>
  <c r="H1480" i="1"/>
  <c r="G1480" i="1"/>
  <c r="M1480" i="1" s="1"/>
  <c r="F1480" i="1"/>
  <c r="E1480" i="1"/>
  <c r="R1479" i="1" a="1"/>
  <c r="L1479" i="1"/>
  <c r="K1479" i="1"/>
  <c r="J1479" i="1"/>
  <c r="I1479" i="1"/>
  <c r="H1479" i="1"/>
  <c r="G1479" i="1"/>
  <c r="F1479" i="1"/>
  <c r="E1479" i="1"/>
  <c r="R1478" i="1"/>
  <c r="V1478" i="1" s="1"/>
  <c r="R1478" i="1" a="1"/>
  <c r="U1478" i="1" s="1"/>
  <c r="L1478" i="1"/>
  <c r="K1478" i="1"/>
  <c r="J1478" i="1"/>
  <c r="I1478" i="1"/>
  <c r="H1478" i="1"/>
  <c r="G1478" i="1"/>
  <c r="F1478" i="1"/>
  <c r="E1478" i="1"/>
  <c r="U1477" i="1"/>
  <c r="X1477" i="1" s="1"/>
  <c r="R1477" i="1" a="1"/>
  <c r="R1477" i="1" s="1"/>
  <c r="V1477" i="1" s="1"/>
  <c r="L1477" i="1"/>
  <c r="K1477" i="1"/>
  <c r="J1477" i="1"/>
  <c r="I1477" i="1"/>
  <c r="H1477" i="1"/>
  <c r="G1477" i="1"/>
  <c r="F1477" i="1"/>
  <c r="M1477" i="1" s="1"/>
  <c r="E1477" i="1"/>
  <c r="R1476" i="1" a="1"/>
  <c r="L1476" i="1"/>
  <c r="K1476" i="1"/>
  <c r="J1476" i="1"/>
  <c r="I1476" i="1"/>
  <c r="H1476" i="1"/>
  <c r="G1476" i="1"/>
  <c r="M1476" i="1" s="1"/>
  <c r="F1476" i="1"/>
  <c r="E1476" i="1"/>
  <c r="R1475" i="1" a="1"/>
  <c r="L1475" i="1"/>
  <c r="K1475" i="1"/>
  <c r="J1475" i="1"/>
  <c r="I1475" i="1"/>
  <c r="H1475" i="1"/>
  <c r="G1475" i="1"/>
  <c r="F1475" i="1"/>
  <c r="E1475" i="1"/>
  <c r="R1474" i="1"/>
  <c r="V1474" i="1" s="1"/>
  <c r="R1474" i="1" a="1"/>
  <c r="U1474" i="1" s="1"/>
  <c r="L1474" i="1"/>
  <c r="K1474" i="1"/>
  <c r="J1474" i="1"/>
  <c r="I1474" i="1"/>
  <c r="H1474" i="1"/>
  <c r="G1474" i="1"/>
  <c r="F1474" i="1"/>
  <c r="E1474" i="1"/>
  <c r="U1473" i="1"/>
  <c r="X1473" i="1" s="1"/>
  <c r="R1473" i="1" a="1"/>
  <c r="R1473" i="1" s="1"/>
  <c r="V1473" i="1" s="1"/>
  <c r="L1473" i="1"/>
  <c r="K1473" i="1"/>
  <c r="J1473" i="1"/>
  <c r="I1473" i="1"/>
  <c r="H1473" i="1"/>
  <c r="G1473" i="1"/>
  <c r="F1473" i="1"/>
  <c r="M1473" i="1" s="1"/>
  <c r="E1473" i="1"/>
  <c r="L1472" i="1"/>
  <c r="K1472" i="1"/>
  <c r="J1472" i="1"/>
  <c r="I1472" i="1"/>
  <c r="H1472" i="1"/>
  <c r="G1472" i="1"/>
  <c r="F1472" i="1"/>
  <c r="E1472" i="1"/>
  <c r="L1471" i="1"/>
  <c r="K1471" i="1"/>
  <c r="J1471" i="1"/>
  <c r="I1471" i="1"/>
  <c r="H1471" i="1"/>
  <c r="G1471" i="1"/>
  <c r="F1471" i="1"/>
  <c r="M1471" i="1" s="1"/>
  <c r="E1471" i="1"/>
  <c r="R1470" i="1"/>
  <c r="V1470" i="1" s="1"/>
  <c r="X1470" i="1" s="1"/>
  <c r="R1470" i="1" a="1"/>
  <c r="U1470" i="1" s="1"/>
  <c r="L1470" i="1"/>
  <c r="K1470" i="1"/>
  <c r="J1470" i="1"/>
  <c r="I1470" i="1"/>
  <c r="H1470" i="1"/>
  <c r="G1470" i="1"/>
  <c r="F1470" i="1"/>
  <c r="E1470" i="1"/>
  <c r="R1469" i="1" a="1"/>
  <c r="R1469" i="1" s="1"/>
  <c r="V1469" i="1" s="1"/>
  <c r="L1469" i="1"/>
  <c r="K1469" i="1"/>
  <c r="J1469" i="1"/>
  <c r="I1469" i="1"/>
  <c r="H1469" i="1"/>
  <c r="G1469" i="1"/>
  <c r="F1469" i="1"/>
  <c r="E1469" i="1"/>
  <c r="R1468" i="1" a="1"/>
  <c r="L1468" i="1"/>
  <c r="K1468" i="1"/>
  <c r="J1468" i="1"/>
  <c r="I1468" i="1"/>
  <c r="H1468" i="1"/>
  <c r="G1468" i="1"/>
  <c r="M1468" i="1" s="1"/>
  <c r="F1468" i="1"/>
  <c r="E1468" i="1"/>
  <c r="R1467" i="1" a="1"/>
  <c r="R1467" i="1" s="1"/>
  <c r="V1467" i="1" s="1"/>
  <c r="L1467" i="1"/>
  <c r="K1467" i="1"/>
  <c r="J1467" i="1"/>
  <c r="I1467" i="1"/>
  <c r="H1467" i="1"/>
  <c r="G1467" i="1"/>
  <c r="F1467" i="1"/>
  <c r="M1467" i="1" s="1"/>
  <c r="E1467" i="1"/>
  <c r="R1466" i="1"/>
  <c r="V1466" i="1" s="1"/>
  <c r="X1466" i="1" s="1"/>
  <c r="R1466" i="1" a="1"/>
  <c r="U1466" i="1" s="1"/>
  <c r="L1466" i="1"/>
  <c r="K1466" i="1"/>
  <c r="J1466" i="1"/>
  <c r="I1466" i="1"/>
  <c r="H1466" i="1"/>
  <c r="G1466" i="1"/>
  <c r="F1466" i="1"/>
  <c r="E1466" i="1"/>
  <c r="R1465" i="1" a="1"/>
  <c r="R1465" i="1" s="1"/>
  <c r="V1465" i="1" s="1"/>
  <c r="L1465" i="1"/>
  <c r="K1465" i="1"/>
  <c r="J1465" i="1"/>
  <c r="I1465" i="1"/>
  <c r="H1465" i="1"/>
  <c r="G1465" i="1"/>
  <c r="F1465" i="1"/>
  <c r="E1465" i="1"/>
  <c r="R1464" i="1" a="1"/>
  <c r="L1464" i="1"/>
  <c r="K1464" i="1"/>
  <c r="J1464" i="1"/>
  <c r="I1464" i="1"/>
  <c r="H1464" i="1"/>
  <c r="G1464" i="1"/>
  <c r="M1464" i="1" s="1"/>
  <c r="F1464" i="1"/>
  <c r="E1464" i="1"/>
  <c r="L1463" i="1"/>
  <c r="K1463" i="1"/>
  <c r="J1463" i="1"/>
  <c r="I1463" i="1"/>
  <c r="H1463" i="1"/>
  <c r="G1463" i="1"/>
  <c r="F1463" i="1"/>
  <c r="E1463" i="1"/>
  <c r="R1462" i="1"/>
  <c r="V1462" i="1" s="1"/>
  <c r="R1462" i="1" a="1"/>
  <c r="U1462" i="1" s="1"/>
  <c r="L1462" i="1"/>
  <c r="K1462" i="1"/>
  <c r="J1462" i="1"/>
  <c r="I1462" i="1"/>
  <c r="H1462" i="1"/>
  <c r="G1462" i="1"/>
  <c r="F1462" i="1"/>
  <c r="E1462" i="1"/>
  <c r="U1461" i="1"/>
  <c r="X1461" i="1" s="1"/>
  <c r="R1461" i="1" a="1"/>
  <c r="R1461" i="1" s="1"/>
  <c r="V1461" i="1" s="1"/>
  <c r="L1461" i="1"/>
  <c r="K1461" i="1"/>
  <c r="J1461" i="1"/>
  <c r="I1461" i="1"/>
  <c r="H1461" i="1"/>
  <c r="G1461" i="1"/>
  <c r="F1461" i="1"/>
  <c r="M1461" i="1" s="1"/>
  <c r="E1461" i="1"/>
  <c r="R1460" i="1" a="1"/>
  <c r="L1460" i="1"/>
  <c r="K1460" i="1"/>
  <c r="J1460" i="1"/>
  <c r="I1460" i="1"/>
  <c r="H1460" i="1"/>
  <c r="G1460" i="1"/>
  <c r="M1460" i="1" s="1"/>
  <c r="F1460" i="1"/>
  <c r="E1460" i="1"/>
  <c r="L1459" i="1"/>
  <c r="K1459" i="1"/>
  <c r="J1459" i="1"/>
  <c r="I1459" i="1"/>
  <c r="H1459" i="1"/>
  <c r="G1459" i="1"/>
  <c r="F1459" i="1"/>
  <c r="E1459" i="1"/>
  <c r="R1458" i="1" a="1"/>
  <c r="L1458" i="1"/>
  <c r="K1458" i="1"/>
  <c r="J1458" i="1"/>
  <c r="I1458" i="1"/>
  <c r="H1458" i="1"/>
  <c r="G1458" i="1"/>
  <c r="M1458" i="1" s="1"/>
  <c r="F1458" i="1"/>
  <c r="E1458" i="1"/>
  <c r="R1457" i="1" a="1"/>
  <c r="R1457" i="1" s="1"/>
  <c r="V1457" i="1" s="1"/>
  <c r="L1457" i="1"/>
  <c r="K1457" i="1"/>
  <c r="J1457" i="1"/>
  <c r="I1457" i="1"/>
  <c r="H1457" i="1"/>
  <c r="G1457" i="1"/>
  <c r="F1457" i="1"/>
  <c r="M1457" i="1" s="1"/>
  <c r="E1457" i="1"/>
  <c r="R1456" i="1"/>
  <c r="V1456" i="1" s="1"/>
  <c r="X1456" i="1" s="1"/>
  <c r="R1456" i="1" a="1"/>
  <c r="U1456" i="1" s="1"/>
  <c r="L1456" i="1"/>
  <c r="K1456" i="1"/>
  <c r="J1456" i="1"/>
  <c r="I1456" i="1"/>
  <c r="H1456" i="1"/>
  <c r="G1456" i="1"/>
  <c r="F1456" i="1"/>
  <c r="E1456" i="1"/>
  <c r="R1455" i="1" a="1"/>
  <c r="R1455" i="1" s="1"/>
  <c r="V1455" i="1" s="1"/>
  <c r="L1455" i="1"/>
  <c r="K1455" i="1"/>
  <c r="J1455" i="1"/>
  <c r="I1455" i="1"/>
  <c r="H1455" i="1"/>
  <c r="G1455" i="1"/>
  <c r="F1455" i="1"/>
  <c r="E1455" i="1"/>
  <c r="R1454" i="1" a="1"/>
  <c r="L1454" i="1"/>
  <c r="K1454" i="1"/>
  <c r="J1454" i="1"/>
  <c r="I1454" i="1"/>
  <c r="H1454" i="1"/>
  <c r="G1454" i="1"/>
  <c r="M1454" i="1" s="1"/>
  <c r="F1454" i="1"/>
  <c r="E1454" i="1"/>
  <c r="R1453" i="1" a="1"/>
  <c r="R1453" i="1" s="1"/>
  <c r="V1453" i="1" s="1"/>
  <c r="L1453" i="1"/>
  <c r="K1453" i="1"/>
  <c r="J1453" i="1"/>
  <c r="I1453" i="1"/>
  <c r="H1453" i="1"/>
  <c r="G1453" i="1"/>
  <c r="F1453" i="1"/>
  <c r="M1453" i="1" s="1"/>
  <c r="E1453" i="1"/>
  <c r="R1452" i="1"/>
  <c r="V1452" i="1" s="1"/>
  <c r="X1452" i="1" s="1"/>
  <c r="R1452" i="1" a="1"/>
  <c r="U1452" i="1" s="1"/>
  <c r="L1452" i="1"/>
  <c r="K1452" i="1"/>
  <c r="J1452" i="1"/>
  <c r="I1452" i="1"/>
  <c r="H1452" i="1"/>
  <c r="G1452" i="1"/>
  <c r="F1452" i="1"/>
  <c r="E1452" i="1"/>
  <c r="L1451" i="1"/>
  <c r="K1451" i="1"/>
  <c r="J1451" i="1"/>
  <c r="I1451" i="1"/>
  <c r="H1451" i="1"/>
  <c r="G1451" i="1"/>
  <c r="F1451" i="1"/>
  <c r="M1451" i="1" s="1"/>
  <c r="E1451" i="1"/>
  <c r="R1450" i="1" a="1"/>
  <c r="L1450" i="1"/>
  <c r="K1450" i="1"/>
  <c r="J1450" i="1"/>
  <c r="I1450" i="1"/>
  <c r="H1450" i="1"/>
  <c r="G1450" i="1"/>
  <c r="M1450" i="1" s="1"/>
  <c r="F1450" i="1"/>
  <c r="E1450" i="1"/>
  <c r="R1449" i="1" a="1"/>
  <c r="L1449" i="1"/>
  <c r="K1449" i="1"/>
  <c r="J1449" i="1"/>
  <c r="I1449" i="1"/>
  <c r="H1449" i="1"/>
  <c r="G1449" i="1"/>
  <c r="F1449" i="1"/>
  <c r="E1449" i="1"/>
  <c r="L1448" i="1"/>
  <c r="K1448" i="1"/>
  <c r="J1448" i="1"/>
  <c r="I1448" i="1"/>
  <c r="H1448" i="1"/>
  <c r="G1448" i="1"/>
  <c r="M1448" i="1" s="1"/>
  <c r="F1448" i="1"/>
  <c r="E1448" i="1"/>
  <c r="R1447" i="1" a="1"/>
  <c r="L1447" i="1"/>
  <c r="K1447" i="1"/>
  <c r="J1447" i="1"/>
  <c r="I1447" i="1"/>
  <c r="H1447" i="1"/>
  <c r="G1447" i="1"/>
  <c r="F1447" i="1"/>
  <c r="E1447" i="1"/>
  <c r="R1446" i="1"/>
  <c r="V1446" i="1" s="1"/>
  <c r="R1446" i="1" a="1"/>
  <c r="U1446" i="1" s="1"/>
  <c r="L1446" i="1"/>
  <c r="K1446" i="1"/>
  <c r="J1446" i="1"/>
  <c r="I1446" i="1"/>
  <c r="H1446" i="1"/>
  <c r="G1446" i="1"/>
  <c r="F1446" i="1"/>
  <c r="E1446" i="1"/>
  <c r="U1445" i="1"/>
  <c r="X1445" i="1" s="1"/>
  <c r="R1445" i="1" a="1"/>
  <c r="R1445" i="1" s="1"/>
  <c r="V1445" i="1" s="1"/>
  <c r="L1445" i="1"/>
  <c r="K1445" i="1"/>
  <c r="J1445" i="1"/>
  <c r="I1445" i="1"/>
  <c r="H1445" i="1"/>
  <c r="G1445" i="1"/>
  <c r="F1445" i="1"/>
  <c r="M1445" i="1" s="1"/>
  <c r="E1445" i="1"/>
  <c r="L1444" i="1"/>
  <c r="K1444" i="1"/>
  <c r="J1444" i="1"/>
  <c r="I1444" i="1"/>
  <c r="H1444" i="1"/>
  <c r="G1444" i="1"/>
  <c r="F1444" i="1"/>
  <c r="E1444" i="1"/>
  <c r="U1443" i="1"/>
  <c r="X1443" i="1" s="1"/>
  <c r="R1443" i="1" a="1"/>
  <c r="R1443" i="1" s="1"/>
  <c r="V1443" i="1" s="1"/>
  <c r="L1443" i="1"/>
  <c r="K1443" i="1"/>
  <c r="J1443" i="1"/>
  <c r="I1443" i="1"/>
  <c r="H1443" i="1"/>
  <c r="G1443" i="1"/>
  <c r="F1443" i="1"/>
  <c r="M1443" i="1" s="1"/>
  <c r="E1443" i="1"/>
  <c r="R1442" i="1" a="1"/>
  <c r="L1442" i="1"/>
  <c r="K1442" i="1"/>
  <c r="J1442" i="1"/>
  <c r="I1442" i="1"/>
  <c r="H1442" i="1"/>
  <c r="G1442" i="1"/>
  <c r="M1442" i="1" s="1"/>
  <c r="F1442" i="1"/>
  <c r="E1442" i="1"/>
  <c r="R1441" i="1" a="1"/>
  <c r="L1441" i="1"/>
  <c r="K1441" i="1"/>
  <c r="J1441" i="1"/>
  <c r="I1441" i="1"/>
  <c r="H1441" i="1"/>
  <c r="G1441" i="1"/>
  <c r="F1441" i="1"/>
  <c r="E1441" i="1"/>
  <c r="R1440" i="1"/>
  <c r="V1440" i="1" s="1"/>
  <c r="R1440" i="1" a="1"/>
  <c r="U1440" i="1" s="1"/>
  <c r="L1440" i="1"/>
  <c r="K1440" i="1"/>
  <c r="J1440" i="1"/>
  <c r="I1440" i="1"/>
  <c r="H1440" i="1"/>
  <c r="G1440" i="1"/>
  <c r="F1440" i="1"/>
  <c r="E1440" i="1"/>
  <c r="L1439" i="1"/>
  <c r="K1439" i="1"/>
  <c r="J1439" i="1"/>
  <c r="I1439" i="1"/>
  <c r="H1439" i="1"/>
  <c r="G1439" i="1"/>
  <c r="F1439" i="1"/>
  <c r="M1439" i="1" s="1"/>
  <c r="E1439" i="1"/>
  <c r="L1438" i="1"/>
  <c r="K1438" i="1"/>
  <c r="J1438" i="1"/>
  <c r="I1438" i="1"/>
  <c r="H1438" i="1"/>
  <c r="G1438" i="1"/>
  <c r="F1438" i="1"/>
  <c r="E1438" i="1"/>
  <c r="R1437" i="1" a="1"/>
  <c r="R1437" i="1" s="1"/>
  <c r="V1437" i="1" s="1"/>
  <c r="L1437" i="1"/>
  <c r="K1437" i="1"/>
  <c r="J1437" i="1"/>
  <c r="I1437" i="1"/>
  <c r="H1437" i="1"/>
  <c r="G1437" i="1"/>
  <c r="F1437" i="1"/>
  <c r="E1437" i="1"/>
  <c r="L1436" i="1"/>
  <c r="K1436" i="1"/>
  <c r="J1436" i="1"/>
  <c r="I1436" i="1"/>
  <c r="H1436" i="1"/>
  <c r="G1436" i="1"/>
  <c r="M1436" i="1" s="1"/>
  <c r="F1436" i="1"/>
  <c r="E1436" i="1"/>
  <c r="R1435" i="1" a="1"/>
  <c r="R1435" i="1" s="1"/>
  <c r="V1435" i="1" s="1"/>
  <c r="L1435" i="1"/>
  <c r="K1435" i="1"/>
  <c r="J1435" i="1"/>
  <c r="I1435" i="1"/>
  <c r="H1435" i="1"/>
  <c r="G1435" i="1"/>
  <c r="F1435" i="1"/>
  <c r="M1435" i="1" s="1"/>
  <c r="E1435" i="1"/>
  <c r="R1434" i="1"/>
  <c r="V1434" i="1" s="1"/>
  <c r="X1434" i="1" s="1"/>
  <c r="R1434" i="1" a="1"/>
  <c r="U1434" i="1" s="1"/>
  <c r="L1434" i="1"/>
  <c r="K1434" i="1"/>
  <c r="J1434" i="1"/>
  <c r="I1434" i="1"/>
  <c r="H1434" i="1"/>
  <c r="G1434" i="1"/>
  <c r="F1434" i="1"/>
  <c r="E1434" i="1"/>
  <c r="R1433" i="1" a="1"/>
  <c r="R1433" i="1" s="1"/>
  <c r="V1433" i="1" s="1"/>
  <c r="L1433" i="1"/>
  <c r="K1433" i="1"/>
  <c r="J1433" i="1"/>
  <c r="I1433" i="1"/>
  <c r="H1433" i="1"/>
  <c r="G1433" i="1"/>
  <c r="F1433" i="1"/>
  <c r="E1433" i="1"/>
  <c r="R1432" i="1" a="1"/>
  <c r="U1432" i="1" s="1"/>
  <c r="L1432" i="1"/>
  <c r="K1432" i="1"/>
  <c r="J1432" i="1"/>
  <c r="I1432" i="1"/>
  <c r="H1432" i="1"/>
  <c r="G1432" i="1"/>
  <c r="F1432" i="1"/>
  <c r="E1432" i="1"/>
  <c r="R1431" i="1" a="1"/>
  <c r="R1431" i="1" s="1"/>
  <c r="V1431" i="1" s="1"/>
  <c r="L1431" i="1"/>
  <c r="K1431" i="1"/>
  <c r="J1431" i="1"/>
  <c r="I1431" i="1"/>
  <c r="H1431" i="1"/>
  <c r="G1431" i="1"/>
  <c r="F1431" i="1"/>
  <c r="M1431" i="1" s="1"/>
  <c r="E1431" i="1"/>
  <c r="J1430" i="1"/>
  <c r="I1430" i="1"/>
  <c r="E1430" i="1"/>
  <c r="R1429" i="1"/>
  <c r="V1429" i="1" s="1"/>
  <c r="R1429" i="1" a="1"/>
  <c r="U1429" i="1" s="1"/>
  <c r="L1429" i="1"/>
  <c r="K1429" i="1"/>
  <c r="J1429" i="1"/>
  <c r="I1429" i="1"/>
  <c r="H1429" i="1"/>
  <c r="G1429" i="1"/>
  <c r="F1429" i="1"/>
  <c r="E1429" i="1"/>
  <c r="U1428" i="1"/>
  <c r="X1428" i="1" s="1"/>
  <c r="R1428" i="1" a="1"/>
  <c r="R1428" i="1" s="1"/>
  <c r="V1428" i="1" s="1"/>
  <c r="L1428" i="1"/>
  <c r="K1428" i="1"/>
  <c r="J1428" i="1"/>
  <c r="I1428" i="1"/>
  <c r="H1428" i="1"/>
  <c r="G1428" i="1"/>
  <c r="F1428" i="1"/>
  <c r="M1428" i="1" s="1"/>
  <c r="E1428" i="1"/>
  <c r="R1427" i="1" a="1"/>
  <c r="U1427" i="1" s="1"/>
  <c r="L1427" i="1"/>
  <c r="K1427" i="1"/>
  <c r="J1427" i="1"/>
  <c r="I1427" i="1"/>
  <c r="H1427" i="1"/>
  <c r="G1427" i="1"/>
  <c r="M1427" i="1" s="1"/>
  <c r="F1427" i="1"/>
  <c r="E1427" i="1"/>
  <c r="R1426" i="1" a="1"/>
  <c r="R1426" i="1" s="1"/>
  <c r="V1426" i="1" s="1"/>
  <c r="L1426" i="1"/>
  <c r="K1426" i="1"/>
  <c r="J1426" i="1"/>
  <c r="I1426" i="1"/>
  <c r="H1426" i="1"/>
  <c r="G1426" i="1"/>
  <c r="F1426" i="1"/>
  <c r="E1426" i="1"/>
  <c r="R1425" i="1"/>
  <c r="V1425" i="1" s="1"/>
  <c r="R1425" i="1" a="1"/>
  <c r="U1425" i="1" s="1"/>
  <c r="L1425" i="1"/>
  <c r="K1425" i="1"/>
  <c r="J1425" i="1"/>
  <c r="I1425" i="1"/>
  <c r="H1425" i="1"/>
  <c r="G1425" i="1"/>
  <c r="F1425" i="1"/>
  <c r="E1425" i="1"/>
  <c r="U1424" i="1"/>
  <c r="X1424" i="1" s="1"/>
  <c r="R1424" i="1" a="1"/>
  <c r="R1424" i="1" s="1"/>
  <c r="V1424" i="1" s="1"/>
  <c r="L1424" i="1"/>
  <c r="K1424" i="1"/>
  <c r="J1424" i="1"/>
  <c r="I1424" i="1"/>
  <c r="H1424" i="1"/>
  <c r="G1424" i="1"/>
  <c r="F1424" i="1"/>
  <c r="M1424" i="1" s="1"/>
  <c r="E1424" i="1"/>
  <c r="L1423" i="1"/>
  <c r="K1423" i="1"/>
  <c r="J1423" i="1"/>
  <c r="I1423" i="1"/>
  <c r="H1423" i="1"/>
  <c r="G1423" i="1"/>
  <c r="F1423" i="1"/>
  <c r="E1423" i="1"/>
  <c r="U1422" i="1"/>
  <c r="X1422" i="1" s="1"/>
  <c r="R1422" i="1" a="1"/>
  <c r="R1422" i="1" s="1"/>
  <c r="V1422" i="1" s="1"/>
  <c r="L1422" i="1"/>
  <c r="K1422" i="1"/>
  <c r="J1422" i="1"/>
  <c r="I1422" i="1"/>
  <c r="H1422" i="1"/>
  <c r="G1422" i="1"/>
  <c r="F1422" i="1"/>
  <c r="M1422" i="1" s="1"/>
  <c r="E1422" i="1"/>
  <c r="R1421" i="1" a="1"/>
  <c r="U1421" i="1" s="1"/>
  <c r="L1421" i="1"/>
  <c r="K1421" i="1"/>
  <c r="J1421" i="1"/>
  <c r="I1421" i="1"/>
  <c r="H1421" i="1"/>
  <c r="G1421" i="1"/>
  <c r="M1421" i="1" s="1"/>
  <c r="F1421" i="1"/>
  <c r="E1421" i="1"/>
  <c r="R1420" i="1" a="1"/>
  <c r="R1420" i="1" s="1"/>
  <c r="V1420" i="1" s="1"/>
  <c r="L1420" i="1"/>
  <c r="K1420" i="1"/>
  <c r="J1420" i="1"/>
  <c r="I1420" i="1"/>
  <c r="H1420" i="1"/>
  <c r="G1420" i="1"/>
  <c r="F1420" i="1"/>
  <c r="E1420" i="1"/>
  <c r="R1419" i="1"/>
  <c r="V1419" i="1" s="1"/>
  <c r="R1419" i="1" a="1"/>
  <c r="U1419" i="1" s="1"/>
  <c r="L1419" i="1"/>
  <c r="K1419" i="1"/>
  <c r="J1419" i="1"/>
  <c r="I1419" i="1"/>
  <c r="H1419" i="1"/>
  <c r="G1419" i="1"/>
  <c r="F1419" i="1"/>
  <c r="E1419" i="1"/>
  <c r="U1418" i="1"/>
  <c r="X1418" i="1" s="1"/>
  <c r="R1418" i="1" a="1"/>
  <c r="R1418" i="1" s="1"/>
  <c r="V1418" i="1" s="1"/>
  <c r="L1418" i="1"/>
  <c r="K1418" i="1"/>
  <c r="J1418" i="1"/>
  <c r="I1418" i="1"/>
  <c r="H1418" i="1"/>
  <c r="G1418" i="1"/>
  <c r="F1418" i="1"/>
  <c r="M1418" i="1" s="1"/>
  <c r="E1418" i="1"/>
  <c r="L1417" i="1"/>
  <c r="K1417" i="1"/>
  <c r="J1417" i="1"/>
  <c r="I1417" i="1"/>
  <c r="H1417" i="1"/>
  <c r="G1417" i="1"/>
  <c r="F1417" i="1"/>
  <c r="E1417" i="1"/>
  <c r="U1416" i="1"/>
  <c r="X1416" i="1" s="1"/>
  <c r="R1416" i="1" a="1"/>
  <c r="R1416" i="1" s="1"/>
  <c r="V1416" i="1" s="1"/>
  <c r="L1416" i="1"/>
  <c r="K1416" i="1"/>
  <c r="J1416" i="1"/>
  <c r="I1416" i="1"/>
  <c r="H1416" i="1"/>
  <c r="G1416" i="1"/>
  <c r="F1416" i="1"/>
  <c r="M1416" i="1" s="1"/>
  <c r="E1416" i="1"/>
  <c r="R1415" i="1" a="1"/>
  <c r="U1415" i="1" s="1"/>
  <c r="L1415" i="1"/>
  <c r="K1415" i="1"/>
  <c r="J1415" i="1"/>
  <c r="I1415" i="1"/>
  <c r="H1415" i="1"/>
  <c r="G1415" i="1"/>
  <c r="M1415" i="1" s="1"/>
  <c r="F1415" i="1"/>
  <c r="E1415" i="1"/>
  <c r="L1414" i="1"/>
  <c r="K1414" i="1"/>
  <c r="J1414" i="1"/>
  <c r="I1414" i="1"/>
  <c r="H1414" i="1"/>
  <c r="G1414" i="1"/>
  <c r="F1414" i="1"/>
  <c r="E1414" i="1"/>
  <c r="R1413" i="1" a="1"/>
  <c r="U1413" i="1" s="1"/>
  <c r="L1413" i="1"/>
  <c r="K1413" i="1"/>
  <c r="J1413" i="1"/>
  <c r="I1413" i="1"/>
  <c r="H1413" i="1"/>
  <c r="G1413" i="1"/>
  <c r="M1413" i="1" s="1"/>
  <c r="F1413" i="1"/>
  <c r="E1413" i="1"/>
  <c r="R1412" i="1" a="1"/>
  <c r="R1412" i="1" s="1"/>
  <c r="V1412" i="1" s="1"/>
  <c r="L1412" i="1"/>
  <c r="K1412" i="1"/>
  <c r="J1412" i="1"/>
  <c r="I1412" i="1"/>
  <c r="H1412" i="1"/>
  <c r="G1412" i="1"/>
  <c r="F1412" i="1"/>
  <c r="M1412" i="1" s="1"/>
  <c r="E1412" i="1"/>
  <c r="R1411" i="1"/>
  <c r="V1411" i="1" s="1"/>
  <c r="X1411" i="1" s="1"/>
  <c r="R1411" i="1" a="1"/>
  <c r="U1411" i="1" s="1"/>
  <c r="L1411" i="1"/>
  <c r="K1411" i="1"/>
  <c r="J1411" i="1"/>
  <c r="I1411" i="1"/>
  <c r="H1411" i="1"/>
  <c r="G1411" i="1"/>
  <c r="F1411" i="1"/>
  <c r="E1411" i="1"/>
  <c r="R1410" i="1" a="1"/>
  <c r="R1410" i="1" s="1"/>
  <c r="V1410" i="1" s="1"/>
  <c r="L1410" i="1"/>
  <c r="K1410" i="1"/>
  <c r="J1410" i="1"/>
  <c r="I1410" i="1"/>
  <c r="H1410" i="1"/>
  <c r="G1410" i="1"/>
  <c r="F1410" i="1"/>
  <c r="E1410" i="1"/>
  <c r="R1409" i="1" a="1"/>
  <c r="U1409" i="1" s="1"/>
  <c r="L1409" i="1"/>
  <c r="K1409" i="1"/>
  <c r="J1409" i="1"/>
  <c r="I1409" i="1"/>
  <c r="H1409" i="1"/>
  <c r="G1409" i="1"/>
  <c r="M1409" i="1" s="1"/>
  <c r="F1409" i="1"/>
  <c r="E1409" i="1"/>
  <c r="R1408" i="1" a="1"/>
  <c r="R1408" i="1" s="1"/>
  <c r="V1408" i="1" s="1"/>
  <c r="L1408" i="1"/>
  <c r="K1408" i="1"/>
  <c r="J1408" i="1"/>
  <c r="I1408" i="1"/>
  <c r="H1408" i="1"/>
  <c r="G1408" i="1"/>
  <c r="F1408" i="1"/>
  <c r="M1408" i="1" s="1"/>
  <c r="E1408" i="1"/>
  <c r="R1407" i="1"/>
  <c r="V1407" i="1" s="1"/>
  <c r="X1407" i="1" s="1"/>
  <c r="R1407" i="1" a="1"/>
  <c r="U1407" i="1" s="1"/>
  <c r="L1407" i="1"/>
  <c r="K1407" i="1"/>
  <c r="J1407" i="1"/>
  <c r="I1407" i="1"/>
  <c r="H1407" i="1"/>
  <c r="G1407" i="1"/>
  <c r="F1407" i="1"/>
  <c r="E1407" i="1"/>
  <c r="L1406" i="1"/>
  <c r="K1406" i="1"/>
  <c r="J1406" i="1"/>
  <c r="I1406" i="1"/>
  <c r="H1406" i="1"/>
  <c r="G1406" i="1"/>
  <c r="F1406" i="1"/>
  <c r="M1406" i="1" s="1"/>
  <c r="E1406" i="1"/>
  <c r="R1405" i="1" a="1"/>
  <c r="U1405" i="1" s="1"/>
  <c r="L1405" i="1"/>
  <c r="K1405" i="1"/>
  <c r="J1405" i="1"/>
  <c r="I1405" i="1"/>
  <c r="H1405" i="1"/>
  <c r="G1405" i="1"/>
  <c r="M1405" i="1" s="1"/>
  <c r="F1405" i="1"/>
  <c r="E1405" i="1"/>
  <c r="R1404" i="1" a="1"/>
  <c r="R1404" i="1" s="1"/>
  <c r="V1404" i="1" s="1"/>
  <c r="L1404" i="1"/>
  <c r="K1404" i="1"/>
  <c r="J1404" i="1"/>
  <c r="I1404" i="1"/>
  <c r="H1404" i="1"/>
  <c r="G1404" i="1"/>
  <c r="F1404" i="1"/>
  <c r="E1404" i="1"/>
  <c r="L1403" i="1"/>
  <c r="K1403" i="1"/>
  <c r="J1403" i="1"/>
  <c r="I1403" i="1"/>
  <c r="H1403" i="1"/>
  <c r="G1403" i="1"/>
  <c r="M1403" i="1" s="1"/>
  <c r="F1403" i="1"/>
  <c r="E1403" i="1"/>
  <c r="R1402" i="1" a="1"/>
  <c r="R1402" i="1" s="1"/>
  <c r="V1402" i="1" s="1"/>
  <c r="L1402" i="1"/>
  <c r="K1402" i="1"/>
  <c r="J1402" i="1"/>
  <c r="I1402" i="1"/>
  <c r="H1402" i="1"/>
  <c r="G1402" i="1"/>
  <c r="F1402" i="1"/>
  <c r="E1402" i="1"/>
  <c r="R1401" i="1"/>
  <c r="V1401" i="1" s="1"/>
  <c r="R1401" i="1" a="1"/>
  <c r="U1401" i="1" s="1"/>
  <c r="L1401" i="1"/>
  <c r="K1401" i="1"/>
  <c r="J1401" i="1"/>
  <c r="I1401" i="1"/>
  <c r="H1401" i="1"/>
  <c r="G1401" i="1"/>
  <c r="F1401" i="1"/>
  <c r="E1401" i="1"/>
  <c r="U1400" i="1"/>
  <c r="X1400" i="1" s="1"/>
  <c r="R1400" i="1" a="1"/>
  <c r="R1400" i="1" s="1"/>
  <c r="V1400" i="1" s="1"/>
  <c r="L1400" i="1"/>
  <c r="K1400" i="1"/>
  <c r="J1400" i="1"/>
  <c r="I1400" i="1"/>
  <c r="H1400" i="1"/>
  <c r="G1400" i="1"/>
  <c r="F1400" i="1"/>
  <c r="M1400" i="1" s="1"/>
  <c r="E1400" i="1"/>
  <c r="R1399" i="1" a="1"/>
  <c r="U1399" i="1" s="1"/>
  <c r="L1399" i="1"/>
  <c r="K1399" i="1"/>
  <c r="J1399" i="1"/>
  <c r="I1399" i="1"/>
  <c r="H1399" i="1"/>
  <c r="G1399" i="1"/>
  <c r="M1399" i="1" s="1"/>
  <c r="F1399" i="1"/>
  <c r="E1399" i="1"/>
  <c r="L1398" i="1"/>
  <c r="K1398" i="1"/>
  <c r="J1398" i="1"/>
  <c r="I1398" i="1"/>
  <c r="H1398" i="1"/>
  <c r="G1398" i="1"/>
  <c r="F1398" i="1"/>
  <c r="E1398" i="1"/>
  <c r="R1397" i="1" a="1"/>
  <c r="U1397" i="1" s="1"/>
  <c r="L1397" i="1"/>
  <c r="K1397" i="1"/>
  <c r="J1397" i="1"/>
  <c r="I1397" i="1"/>
  <c r="H1397" i="1"/>
  <c r="G1397" i="1"/>
  <c r="M1397" i="1" s="1"/>
  <c r="F1397" i="1"/>
  <c r="E1397" i="1"/>
  <c r="R1396" i="1" a="1"/>
  <c r="R1396" i="1" s="1"/>
  <c r="V1396" i="1" s="1"/>
  <c r="L1396" i="1"/>
  <c r="K1396" i="1"/>
  <c r="J1396" i="1"/>
  <c r="I1396" i="1"/>
  <c r="H1396" i="1"/>
  <c r="G1396" i="1"/>
  <c r="F1396" i="1"/>
  <c r="M1396" i="1" s="1"/>
  <c r="E1396" i="1"/>
  <c r="R1395" i="1"/>
  <c r="V1395" i="1" s="1"/>
  <c r="X1395" i="1" s="1"/>
  <c r="R1395" i="1" a="1"/>
  <c r="U1395" i="1" s="1"/>
  <c r="L1395" i="1"/>
  <c r="K1395" i="1"/>
  <c r="J1395" i="1"/>
  <c r="I1395" i="1"/>
  <c r="H1395" i="1"/>
  <c r="G1395" i="1"/>
  <c r="F1395" i="1"/>
  <c r="E1395" i="1"/>
  <c r="R1394" i="1" a="1"/>
  <c r="R1394" i="1" s="1"/>
  <c r="V1394" i="1" s="1"/>
  <c r="L1394" i="1"/>
  <c r="K1394" i="1"/>
  <c r="J1394" i="1"/>
  <c r="I1394" i="1"/>
  <c r="H1394" i="1"/>
  <c r="G1394" i="1"/>
  <c r="F1394" i="1"/>
  <c r="E1394" i="1"/>
  <c r="R1393" i="1" a="1"/>
  <c r="U1393" i="1" s="1"/>
  <c r="L1393" i="1"/>
  <c r="K1393" i="1"/>
  <c r="J1393" i="1"/>
  <c r="I1393" i="1"/>
  <c r="H1393" i="1"/>
  <c r="G1393" i="1"/>
  <c r="M1393" i="1" s="1"/>
  <c r="F1393" i="1"/>
  <c r="E1393" i="1"/>
  <c r="R1392" i="1" a="1"/>
  <c r="R1392" i="1" s="1"/>
  <c r="V1392" i="1" s="1"/>
  <c r="L1392" i="1"/>
  <c r="K1392" i="1"/>
  <c r="J1392" i="1"/>
  <c r="I1392" i="1"/>
  <c r="H1392" i="1"/>
  <c r="G1392" i="1"/>
  <c r="F1392" i="1"/>
  <c r="M1392" i="1" s="1"/>
  <c r="E1392" i="1"/>
  <c r="R1391" i="1"/>
  <c r="V1391" i="1" s="1"/>
  <c r="X1391" i="1" s="1"/>
  <c r="R1391" i="1" a="1"/>
  <c r="U1391" i="1" s="1"/>
  <c r="L1391" i="1"/>
  <c r="K1391" i="1"/>
  <c r="J1391" i="1"/>
  <c r="I1391" i="1"/>
  <c r="H1391" i="1"/>
  <c r="G1391" i="1"/>
  <c r="F1391" i="1"/>
  <c r="E1391" i="1"/>
  <c r="R1390" i="1" a="1"/>
  <c r="R1390" i="1" s="1"/>
  <c r="V1390" i="1" s="1"/>
  <c r="L1390" i="1"/>
  <c r="K1390" i="1"/>
  <c r="J1390" i="1"/>
  <c r="I1390" i="1"/>
  <c r="H1390" i="1"/>
  <c r="G1390" i="1"/>
  <c r="F1390" i="1"/>
  <c r="E1390" i="1"/>
  <c r="R1389" i="1" a="1"/>
  <c r="U1389" i="1" s="1"/>
  <c r="L1389" i="1"/>
  <c r="K1389" i="1"/>
  <c r="J1389" i="1"/>
  <c r="I1389" i="1"/>
  <c r="M1389" i="1" s="1"/>
  <c r="G1389" i="1"/>
  <c r="E1389" i="1"/>
  <c r="R1388" i="1" a="1"/>
  <c r="R1388" i="1" s="1"/>
  <c r="V1388" i="1" s="1"/>
  <c r="L1388" i="1"/>
  <c r="K1388" i="1"/>
  <c r="J1388" i="1"/>
  <c r="I1388" i="1"/>
  <c r="H1388" i="1"/>
  <c r="G1388" i="1"/>
  <c r="F1388" i="1"/>
  <c r="M1388" i="1" s="1"/>
  <c r="E1388" i="1"/>
  <c r="R1387" i="1"/>
  <c r="V1387" i="1" s="1"/>
  <c r="X1387" i="1" s="1"/>
  <c r="R1387" i="1" a="1"/>
  <c r="U1387" i="1" s="1"/>
  <c r="L1387" i="1"/>
  <c r="K1387" i="1"/>
  <c r="J1387" i="1"/>
  <c r="I1387" i="1"/>
  <c r="H1387" i="1"/>
  <c r="G1387" i="1"/>
  <c r="F1387" i="1"/>
  <c r="E1387" i="1"/>
  <c r="R1386" i="1" a="1"/>
  <c r="R1386" i="1" s="1"/>
  <c r="V1386" i="1" s="1"/>
  <c r="L1386" i="1"/>
  <c r="K1386" i="1"/>
  <c r="J1386" i="1"/>
  <c r="I1386" i="1"/>
  <c r="H1386" i="1"/>
  <c r="G1386" i="1"/>
  <c r="F1386" i="1"/>
  <c r="E1386" i="1"/>
  <c r="L1385" i="1"/>
  <c r="K1385" i="1"/>
  <c r="J1385" i="1"/>
  <c r="I1385" i="1"/>
  <c r="H1385" i="1"/>
  <c r="G1385" i="1"/>
  <c r="M1385" i="1" s="1"/>
  <c r="F1385" i="1"/>
  <c r="E1385" i="1"/>
  <c r="R1384" i="1" a="1"/>
  <c r="R1384" i="1" s="1"/>
  <c r="V1384" i="1" s="1"/>
  <c r="L1384" i="1"/>
  <c r="K1384" i="1"/>
  <c r="J1384" i="1"/>
  <c r="I1384" i="1"/>
  <c r="H1384" i="1"/>
  <c r="G1384" i="1"/>
  <c r="F1384" i="1"/>
  <c r="M1384" i="1" s="1"/>
  <c r="E1384" i="1"/>
  <c r="L1383" i="1"/>
  <c r="K1383" i="1"/>
  <c r="J1383" i="1"/>
  <c r="I1383" i="1"/>
  <c r="H1383" i="1"/>
  <c r="G1383" i="1"/>
  <c r="F1383" i="1"/>
  <c r="E1383" i="1"/>
  <c r="R1382" i="1" a="1"/>
  <c r="R1382" i="1" s="1"/>
  <c r="V1382" i="1" s="1"/>
  <c r="L1382" i="1"/>
  <c r="K1382" i="1"/>
  <c r="J1382" i="1"/>
  <c r="I1382" i="1"/>
  <c r="H1382" i="1"/>
  <c r="G1382" i="1"/>
  <c r="F1382" i="1"/>
  <c r="E1382" i="1"/>
  <c r="R1381" i="1"/>
  <c r="V1381" i="1" s="1"/>
  <c r="R1381" i="1" a="1"/>
  <c r="U1381" i="1" s="1"/>
  <c r="L1381" i="1"/>
  <c r="K1381" i="1"/>
  <c r="J1381" i="1"/>
  <c r="I1381" i="1"/>
  <c r="H1381" i="1"/>
  <c r="G1381" i="1"/>
  <c r="F1381" i="1"/>
  <c r="E1381" i="1"/>
  <c r="J1380" i="1"/>
  <c r="I1380" i="1"/>
  <c r="E1380" i="1"/>
  <c r="R1379" i="1" a="1"/>
  <c r="R1379" i="1" s="1"/>
  <c r="V1379" i="1" s="1"/>
  <c r="L1379" i="1"/>
  <c r="K1379" i="1"/>
  <c r="J1379" i="1"/>
  <c r="I1379" i="1"/>
  <c r="H1379" i="1"/>
  <c r="G1379" i="1"/>
  <c r="F1379" i="1"/>
  <c r="E1379" i="1"/>
  <c r="R1378" i="1"/>
  <c r="V1378" i="1" s="1"/>
  <c r="R1378" i="1" a="1"/>
  <c r="U1378" i="1" s="1"/>
  <c r="L1378" i="1"/>
  <c r="K1378" i="1"/>
  <c r="J1378" i="1"/>
  <c r="I1378" i="1"/>
  <c r="H1378" i="1"/>
  <c r="G1378" i="1"/>
  <c r="F1378" i="1"/>
  <c r="E1378" i="1"/>
  <c r="U1377" i="1"/>
  <c r="X1377" i="1" s="1"/>
  <c r="R1377" i="1" a="1"/>
  <c r="R1377" i="1" s="1"/>
  <c r="V1377" i="1" s="1"/>
  <c r="L1377" i="1"/>
  <c r="K1377" i="1"/>
  <c r="J1377" i="1"/>
  <c r="I1377" i="1"/>
  <c r="H1377" i="1"/>
  <c r="G1377" i="1"/>
  <c r="F1377" i="1"/>
  <c r="M1377" i="1" s="1"/>
  <c r="E1377" i="1"/>
  <c r="L1376" i="1"/>
  <c r="K1376" i="1"/>
  <c r="J1376" i="1"/>
  <c r="I1376" i="1"/>
  <c r="H1376" i="1"/>
  <c r="G1376" i="1"/>
  <c r="F1376" i="1"/>
  <c r="E1376" i="1"/>
  <c r="U1375" i="1"/>
  <c r="X1375" i="1" s="1"/>
  <c r="R1375" i="1" a="1"/>
  <c r="R1375" i="1" s="1"/>
  <c r="V1375" i="1" s="1"/>
  <c r="L1375" i="1"/>
  <c r="K1375" i="1"/>
  <c r="J1375" i="1"/>
  <c r="I1375" i="1"/>
  <c r="H1375" i="1"/>
  <c r="G1375" i="1"/>
  <c r="F1375" i="1"/>
  <c r="M1375" i="1" s="1"/>
  <c r="E1375" i="1"/>
  <c r="R1374" i="1" a="1"/>
  <c r="U1374" i="1" s="1"/>
  <c r="L1374" i="1"/>
  <c r="K1374" i="1"/>
  <c r="J1374" i="1"/>
  <c r="I1374" i="1"/>
  <c r="H1374" i="1"/>
  <c r="G1374" i="1"/>
  <c r="M1374" i="1" s="1"/>
  <c r="F1374" i="1"/>
  <c r="E1374" i="1"/>
  <c r="R1373" i="1" a="1"/>
  <c r="R1373" i="1" s="1"/>
  <c r="V1373" i="1" s="1"/>
  <c r="L1373" i="1"/>
  <c r="K1373" i="1"/>
  <c r="J1373" i="1"/>
  <c r="I1373" i="1"/>
  <c r="H1373" i="1"/>
  <c r="G1373" i="1"/>
  <c r="F1373" i="1"/>
  <c r="E1373" i="1"/>
  <c r="R1372" i="1"/>
  <c r="V1372" i="1" s="1"/>
  <c r="R1372" i="1" a="1"/>
  <c r="U1372" i="1" s="1"/>
  <c r="L1372" i="1"/>
  <c r="K1372" i="1"/>
  <c r="J1372" i="1"/>
  <c r="I1372" i="1"/>
  <c r="H1372" i="1"/>
  <c r="G1372" i="1"/>
  <c r="F1372" i="1"/>
  <c r="E1372" i="1"/>
  <c r="U1371" i="1"/>
  <c r="X1371" i="1" s="1"/>
  <c r="R1371" i="1" a="1"/>
  <c r="R1371" i="1" s="1"/>
  <c r="V1371" i="1" s="1"/>
  <c r="L1371" i="1"/>
  <c r="K1371" i="1"/>
  <c r="J1371" i="1"/>
  <c r="I1371" i="1"/>
  <c r="H1371" i="1"/>
  <c r="G1371" i="1"/>
  <c r="F1371" i="1"/>
  <c r="M1371" i="1" s="1"/>
  <c r="E1371" i="1"/>
  <c r="R1370" i="1" a="1"/>
  <c r="U1370" i="1" s="1"/>
  <c r="L1370" i="1"/>
  <c r="K1370" i="1"/>
  <c r="J1370" i="1"/>
  <c r="I1370" i="1"/>
  <c r="H1370" i="1"/>
  <c r="G1370" i="1"/>
  <c r="M1370" i="1" s="1"/>
  <c r="F1370" i="1"/>
  <c r="E1370" i="1"/>
  <c r="R1369" i="1" a="1"/>
  <c r="U1369" i="1" s="1"/>
  <c r="L1369" i="1"/>
  <c r="K1369" i="1"/>
  <c r="J1369" i="1"/>
  <c r="I1369" i="1"/>
  <c r="H1369" i="1"/>
  <c r="G1369" i="1"/>
  <c r="M1369" i="1" s="1"/>
  <c r="F1369" i="1"/>
  <c r="E1369" i="1"/>
  <c r="R1368" i="1" a="1"/>
  <c r="R1368" i="1" s="1"/>
  <c r="V1368" i="1" s="1"/>
  <c r="L1368" i="1"/>
  <c r="K1368" i="1"/>
  <c r="J1368" i="1"/>
  <c r="I1368" i="1"/>
  <c r="H1368" i="1"/>
  <c r="G1368" i="1"/>
  <c r="F1368" i="1"/>
  <c r="M1368" i="1" s="1"/>
  <c r="E1368" i="1"/>
  <c r="R1367" i="1"/>
  <c r="V1367" i="1" s="1"/>
  <c r="R1367" i="1" a="1"/>
  <c r="U1367" i="1" s="1"/>
  <c r="L1367" i="1"/>
  <c r="K1367" i="1"/>
  <c r="J1367" i="1"/>
  <c r="I1367" i="1"/>
  <c r="H1367" i="1"/>
  <c r="G1367" i="1"/>
  <c r="F1367" i="1"/>
  <c r="E1367" i="1"/>
  <c r="R1366" i="1" a="1"/>
  <c r="R1366" i="1" s="1"/>
  <c r="V1366" i="1" s="1"/>
  <c r="L1366" i="1"/>
  <c r="K1366" i="1"/>
  <c r="J1366" i="1"/>
  <c r="I1366" i="1"/>
  <c r="H1366" i="1"/>
  <c r="G1366" i="1"/>
  <c r="F1366" i="1"/>
  <c r="E1366" i="1"/>
  <c r="R1365" i="1" a="1"/>
  <c r="U1365" i="1" s="1"/>
  <c r="L1365" i="1"/>
  <c r="K1365" i="1"/>
  <c r="J1365" i="1"/>
  <c r="I1365" i="1"/>
  <c r="H1365" i="1"/>
  <c r="G1365" i="1"/>
  <c r="M1365" i="1" s="1"/>
  <c r="F1365" i="1"/>
  <c r="E1365" i="1"/>
  <c r="R1364" i="1" a="1"/>
  <c r="R1364" i="1" s="1"/>
  <c r="V1364" i="1" s="1"/>
  <c r="L1364" i="1"/>
  <c r="K1364" i="1"/>
  <c r="J1364" i="1"/>
  <c r="I1364" i="1"/>
  <c r="H1364" i="1"/>
  <c r="G1364" i="1"/>
  <c r="F1364" i="1"/>
  <c r="M1364" i="1" s="1"/>
  <c r="E1364" i="1"/>
  <c r="L1363" i="1"/>
  <c r="K1363" i="1"/>
  <c r="J1363" i="1"/>
  <c r="I1363" i="1"/>
  <c r="H1363" i="1"/>
  <c r="G1363" i="1"/>
  <c r="F1363" i="1"/>
  <c r="E1363" i="1"/>
  <c r="R1362" i="1" a="1"/>
  <c r="R1362" i="1" s="1"/>
  <c r="V1362" i="1" s="1"/>
  <c r="L1362" i="1"/>
  <c r="K1362" i="1"/>
  <c r="J1362" i="1"/>
  <c r="I1362" i="1"/>
  <c r="H1362" i="1"/>
  <c r="G1362" i="1"/>
  <c r="F1362" i="1"/>
  <c r="E1362" i="1"/>
  <c r="R1361" i="1" a="1"/>
  <c r="U1361" i="1" s="1"/>
  <c r="L1361" i="1"/>
  <c r="K1361" i="1"/>
  <c r="J1361" i="1"/>
  <c r="I1361" i="1"/>
  <c r="H1361" i="1"/>
  <c r="G1361" i="1"/>
  <c r="M1361" i="1" s="1"/>
  <c r="F1361" i="1"/>
  <c r="E1361" i="1"/>
  <c r="R1360" i="1" a="1"/>
  <c r="R1360" i="1" s="1"/>
  <c r="V1360" i="1" s="1"/>
  <c r="L1360" i="1"/>
  <c r="K1360" i="1"/>
  <c r="J1360" i="1"/>
  <c r="I1360" i="1"/>
  <c r="H1360" i="1"/>
  <c r="G1360" i="1"/>
  <c r="F1360" i="1"/>
  <c r="M1360" i="1" s="1"/>
  <c r="E1360" i="1"/>
  <c r="R1359" i="1"/>
  <c r="V1359" i="1" s="1"/>
  <c r="R1359" i="1" a="1"/>
  <c r="U1359" i="1" s="1"/>
  <c r="L1359" i="1"/>
  <c r="K1359" i="1"/>
  <c r="J1359" i="1"/>
  <c r="I1359" i="1"/>
  <c r="H1359" i="1"/>
  <c r="G1359" i="1"/>
  <c r="F1359" i="1"/>
  <c r="E1359" i="1"/>
  <c r="R1358" i="1" a="1"/>
  <c r="R1358" i="1" s="1"/>
  <c r="V1358" i="1" s="1"/>
  <c r="L1358" i="1"/>
  <c r="K1358" i="1"/>
  <c r="J1358" i="1"/>
  <c r="I1358" i="1"/>
  <c r="H1358" i="1"/>
  <c r="G1358" i="1"/>
  <c r="F1358" i="1"/>
  <c r="E1358" i="1"/>
  <c r="R1357" i="1" a="1"/>
  <c r="U1357" i="1" s="1"/>
  <c r="L1357" i="1"/>
  <c r="K1357" i="1"/>
  <c r="J1357" i="1"/>
  <c r="I1357" i="1"/>
  <c r="H1357" i="1"/>
  <c r="G1357" i="1"/>
  <c r="M1357" i="1" s="1"/>
  <c r="F1357" i="1"/>
  <c r="E1357" i="1"/>
  <c r="R1356" i="1" a="1"/>
  <c r="R1356" i="1" s="1"/>
  <c r="V1356" i="1" s="1"/>
  <c r="L1356" i="1"/>
  <c r="K1356" i="1"/>
  <c r="J1356" i="1"/>
  <c r="I1356" i="1"/>
  <c r="H1356" i="1"/>
  <c r="G1356" i="1"/>
  <c r="F1356" i="1"/>
  <c r="M1356" i="1" s="1"/>
  <c r="E1356" i="1"/>
  <c r="R1355" i="1"/>
  <c r="V1355" i="1" s="1"/>
  <c r="R1355" i="1" a="1"/>
  <c r="U1355" i="1" s="1"/>
  <c r="L1355" i="1"/>
  <c r="K1355" i="1"/>
  <c r="J1355" i="1"/>
  <c r="I1355" i="1"/>
  <c r="H1355" i="1"/>
  <c r="G1355" i="1"/>
  <c r="F1355" i="1"/>
  <c r="E1355" i="1"/>
  <c r="R1354" i="1" a="1"/>
  <c r="R1354" i="1" s="1"/>
  <c r="V1354" i="1" s="1"/>
  <c r="L1354" i="1"/>
  <c r="K1354" i="1"/>
  <c r="J1354" i="1"/>
  <c r="I1354" i="1"/>
  <c r="H1354" i="1"/>
  <c r="G1354" i="1"/>
  <c r="F1354" i="1"/>
  <c r="E1354" i="1"/>
  <c r="R1353" i="1" a="1"/>
  <c r="U1353" i="1" s="1"/>
  <c r="L1353" i="1"/>
  <c r="K1353" i="1"/>
  <c r="J1353" i="1"/>
  <c r="I1353" i="1"/>
  <c r="H1353" i="1"/>
  <c r="G1353" i="1"/>
  <c r="M1353" i="1" s="1"/>
  <c r="F1353" i="1"/>
  <c r="E1353" i="1"/>
  <c r="R1352" i="1" a="1"/>
  <c r="R1352" i="1" s="1"/>
  <c r="V1352" i="1" s="1"/>
  <c r="L1352" i="1"/>
  <c r="K1352" i="1"/>
  <c r="J1352" i="1"/>
  <c r="I1352" i="1"/>
  <c r="H1352" i="1"/>
  <c r="G1352" i="1"/>
  <c r="F1352" i="1"/>
  <c r="M1352" i="1" s="1"/>
  <c r="E1352" i="1"/>
  <c r="R1351" i="1"/>
  <c r="V1351" i="1" s="1"/>
  <c r="R1351" i="1" a="1"/>
  <c r="U1351" i="1" s="1"/>
  <c r="L1351" i="1"/>
  <c r="K1351" i="1"/>
  <c r="J1351" i="1"/>
  <c r="I1351" i="1"/>
  <c r="H1351" i="1"/>
  <c r="G1351" i="1"/>
  <c r="F1351" i="1"/>
  <c r="E1351" i="1"/>
  <c r="R1350" i="1" a="1"/>
  <c r="R1350" i="1" s="1"/>
  <c r="V1350" i="1" s="1"/>
  <c r="L1350" i="1"/>
  <c r="K1350" i="1"/>
  <c r="J1350" i="1"/>
  <c r="I1350" i="1"/>
  <c r="H1350" i="1"/>
  <c r="G1350" i="1"/>
  <c r="F1350" i="1"/>
  <c r="E1350" i="1"/>
  <c r="R1349" i="1" a="1"/>
  <c r="U1349" i="1" s="1"/>
  <c r="L1349" i="1"/>
  <c r="K1349" i="1"/>
  <c r="J1349" i="1"/>
  <c r="I1349" i="1"/>
  <c r="H1349" i="1"/>
  <c r="G1349" i="1"/>
  <c r="M1349" i="1" s="1"/>
  <c r="F1349" i="1"/>
  <c r="E1349" i="1"/>
  <c r="L1348" i="1"/>
  <c r="K1348" i="1"/>
  <c r="J1348" i="1"/>
  <c r="I1348" i="1"/>
  <c r="H1348" i="1"/>
  <c r="G1348" i="1"/>
  <c r="F1348" i="1"/>
  <c r="E1348" i="1"/>
  <c r="R1347" i="1" a="1"/>
  <c r="U1347" i="1" s="1"/>
  <c r="L1347" i="1"/>
  <c r="K1347" i="1"/>
  <c r="J1347" i="1"/>
  <c r="I1347" i="1"/>
  <c r="H1347" i="1"/>
  <c r="G1347" i="1"/>
  <c r="M1347" i="1" s="1"/>
  <c r="F1347" i="1"/>
  <c r="E1347" i="1"/>
  <c r="R1346" i="1" a="1"/>
  <c r="R1346" i="1" s="1"/>
  <c r="V1346" i="1" s="1"/>
  <c r="L1346" i="1"/>
  <c r="K1346" i="1"/>
  <c r="J1346" i="1"/>
  <c r="I1346" i="1"/>
  <c r="H1346" i="1"/>
  <c r="G1346" i="1"/>
  <c r="F1346" i="1"/>
  <c r="M1346" i="1" s="1"/>
  <c r="E1346" i="1"/>
  <c r="R1345" i="1"/>
  <c r="V1345" i="1" s="1"/>
  <c r="R1345" i="1" a="1"/>
  <c r="U1345" i="1" s="1"/>
  <c r="L1345" i="1"/>
  <c r="K1345" i="1"/>
  <c r="J1345" i="1"/>
  <c r="I1345" i="1"/>
  <c r="H1345" i="1"/>
  <c r="G1345" i="1"/>
  <c r="F1345" i="1"/>
  <c r="E1345" i="1"/>
  <c r="R1344" i="1" a="1"/>
  <c r="R1344" i="1" s="1"/>
  <c r="V1344" i="1" s="1"/>
  <c r="L1344" i="1"/>
  <c r="K1344" i="1"/>
  <c r="J1344" i="1"/>
  <c r="I1344" i="1"/>
  <c r="H1344" i="1"/>
  <c r="G1344" i="1"/>
  <c r="F1344" i="1"/>
  <c r="E1344" i="1"/>
  <c r="L1343" i="1"/>
  <c r="K1343" i="1"/>
  <c r="J1343" i="1"/>
  <c r="I1343" i="1"/>
  <c r="H1343" i="1"/>
  <c r="G1343" i="1"/>
  <c r="M1343" i="1" s="1"/>
  <c r="F1343" i="1"/>
  <c r="E1343" i="1"/>
  <c r="R1342" i="1" a="1"/>
  <c r="R1342" i="1" s="1"/>
  <c r="V1342" i="1" s="1"/>
  <c r="L1342" i="1"/>
  <c r="K1342" i="1"/>
  <c r="J1342" i="1"/>
  <c r="I1342" i="1"/>
  <c r="H1342" i="1"/>
  <c r="G1342" i="1"/>
  <c r="F1342" i="1"/>
  <c r="M1342" i="1" s="1"/>
  <c r="E1342" i="1"/>
  <c r="R1341" i="1"/>
  <c r="V1341" i="1" s="1"/>
  <c r="R1341" i="1" a="1"/>
  <c r="U1341" i="1" s="1"/>
  <c r="L1341" i="1"/>
  <c r="K1341" i="1"/>
  <c r="J1341" i="1"/>
  <c r="I1341" i="1"/>
  <c r="H1341" i="1"/>
  <c r="G1341" i="1"/>
  <c r="F1341" i="1"/>
  <c r="E1341" i="1"/>
  <c r="R1340" i="1" a="1"/>
  <c r="R1340" i="1" s="1"/>
  <c r="V1340" i="1" s="1"/>
  <c r="L1340" i="1"/>
  <c r="K1340" i="1"/>
  <c r="J1340" i="1"/>
  <c r="I1340" i="1"/>
  <c r="H1340" i="1"/>
  <c r="G1340" i="1"/>
  <c r="F1340" i="1"/>
  <c r="E1340" i="1"/>
  <c r="R1339" i="1" a="1"/>
  <c r="U1339" i="1" s="1"/>
  <c r="L1339" i="1"/>
  <c r="K1339" i="1"/>
  <c r="J1339" i="1"/>
  <c r="I1339" i="1"/>
  <c r="H1339" i="1"/>
  <c r="G1339" i="1"/>
  <c r="M1339" i="1" s="1"/>
  <c r="F1339" i="1"/>
  <c r="E1339" i="1"/>
  <c r="R1338" i="1" a="1"/>
  <c r="R1338" i="1" s="1"/>
  <c r="V1338" i="1" s="1"/>
  <c r="L1338" i="1"/>
  <c r="K1338" i="1"/>
  <c r="J1338" i="1"/>
  <c r="I1338" i="1"/>
  <c r="H1338" i="1"/>
  <c r="G1338" i="1"/>
  <c r="F1338" i="1"/>
  <c r="M1338" i="1" s="1"/>
  <c r="E1338" i="1"/>
  <c r="R1337" i="1"/>
  <c r="V1337" i="1" s="1"/>
  <c r="R1337" i="1" a="1"/>
  <c r="U1337" i="1" s="1"/>
  <c r="L1337" i="1"/>
  <c r="K1337" i="1"/>
  <c r="J1337" i="1"/>
  <c r="I1337" i="1"/>
  <c r="H1337" i="1"/>
  <c r="G1337" i="1"/>
  <c r="F1337" i="1"/>
  <c r="E1337" i="1"/>
  <c r="R1336" i="1" a="1"/>
  <c r="R1336" i="1" s="1"/>
  <c r="V1336" i="1" s="1"/>
  <c r="L1336" i="1"/>
  <c r="K1336" i="1"/>
  <c r="J1336" i="1"/>
  <c r="I1336" i="1"/>
  <c r="H1336" i="1"/>
  <c r="G1336" i="1"/>
  <c r="F1336" i="1"/>
  <c r="E1336" i="1"/>
  <c r="R1335" i="1" a="1"/>
  <c r="U1335" i="1" s="1"/>
  <c r="L1335" i="1"/>
  <c r="K1335" i="1"/>
  <c r="J1335" i="1"/>
  <c r="I1335" i="1"/>
  <c r="H1335" i="1"/>
  <c r="G1335" i="1"/>
  <c r="M1335" i="1" s="1"/>
  <c r="F1335" i="1"/>
  <c r="E1335" i="1"/>
  <c r="R1334" i="1" a="1"/>
  <c r="R1334" i="1" s="1"/>
  <c r="V1334" i="1" s="1"/>
  <c r="L1334" i="1"/>
  <c r="K1334" i="1"/>
  <c r="J1334" i="1"/>
  <c r="I1334" i="1"/>
  <c r="H1334" i="1"/>
  <c r="G1334" i="1"/>
  <c r="F1334" i="1"/>
  <c r="M1334" i="1" s="1"/>
  <c r="E1334" i="1"/>
  <c r="R1333" i="1"/>
  <c r="V1333" i="1" s="1"/>
  <c r="R1333" i="1" a="1"/>
  <c r="U1333" i="1" s="1"/>
  <c r="L1333" i="1"/>
  <c r="K1333" i="1"/>
  <c r="J1333" i="1"/>
  <c r="I1333" i="1"/>
  <c r="H1333" i="1"/>
  <c r="G1333" i="1"/>
  <c r="F1333" i="1"/>
  <c r="E1333" i="1"/>
  <c r="R1332" i="1" a="1"/>
  <c r="R1332" i="1" s="1"/>
  <c r="V1332" i="1" s="1"/>
  <c r="L1332" i="1"/>
  <c r="K1332" i="1"/>
  <c r="J1332" i="1"/>
  <c r="I1332" i="1"/>
  <c r="H1332" i="1"/>
  <c r="G1332" i="1"/>
  <c r="F1332" i="1"/>
  <c r="E1332" i="1"/>
  <c r="J1331" i="1"/>
  <c r="I1331" i="1"/>
  <c r="M1331" i="1" s="1"/>
  <c r="E1331" i="1"/>
  <c r="J1330" i="1"/>
  <c r="I1330" i="1"/>
  <c r="E1330" i="1"/>
  <c r="L1329" i="1"/>
  <c r="K1329" i="1"/>
  <c r="J1329" i="1"/>
  <c r="I1329" i="1"/>
  <c r="H1329" i="1"/>
  <c r="G1329" i="1"/>
  <c r="M1329" i="1" s="1"/>
  <c r="F1329" i="1"/>
  <c r="E1329" i="1"/>
  <c r="R1328" i="1" a="1"/>
  <c r="R1328" i="1" s="1"/>
  <c r="V1328" i="1" s="1"/>
  <c r="L1328" i="1"/>
  <c r="K1328" i="1"/>
  <c r="J1328" i="1"/>
  <c r="I1328" i="1"/>
  <c r="H1328" i="1"/>
  <c r="G1328" i="1"/>
  <c r="F1328" i="1"/>
  <c r="M1328" i="1" s="1"/>
  <c r="E1328" i="1"/>
  <c r="R1327" i="1"/>
  <c r="V1327" i="1" s="1"/>
  <c r="R1327" i="1" a="1"/>
  <c r="U1327" i="1" s="1"/>
  <c r="L1327" i="1"/>
  <c r="K1327" i="1"/>
  <c r="J1327" i="1"/>
  <c r="I1327" i="1"/>
  <c r="H1327" i="1"/>
  <c r="G1327" i="1"/>
  <c r="F1327" i="1"/>
  <c r="E1327" i="1"/>
  <c r="L1326" i="1"/>
  <c r="K1326" i="1"/>
  <c r="J1326" i="1"/>
  <c r="I1326" i="1"/>
  <c r="H1326" i="1"/>
  <c r="G1326" i="1"/>
  <c r="F1326" i="1"/>
  <c r="M1326" i="1" s="1"/>
  <c r="E1326" i="1"/>
  <c r="R1325" i="1"/>
  <c r="V1325" i="1" s="1"/>
  <c r="R1325" i="1" a="1"/>
  <c r="U1325" i="1" s="1"/>
  <c r="L1325" i="1"/>
  <c r="K1325" i="1"/>
  <c r="J1325" i="1"/>
  <c r="I1325" i="1"/>
  <c r="H1325" i="1"/>
  <c r="G1325" i="1"/>
  <c r="F1325" i="1"/>
  <c r="E1325" i="1"/>
  <c r="R1324" i="1" a="1"/>
  <c r="R1324" i="1" s="1"/>
  <c r="V1324" i="1" s="1"/>
  <c r="L1324" i="1"/>
  <c r="K1324" i="1"/>
  <c r="J1324" i="1"/>
  <c r="I1324" i="1"/>
  <c r="H1324" i="1"/>
  <c r="G1324" i="1"/>
  <c r="F1324" i="1"/>
  <c r="E1324" i="1"/>
  <c r="R1323" i="1" a="1"/>
  <c r="U1323" i="1" s="1"/>
  <c r="L1323" i="1"/>
  <c r="K1323" i="1"/>
  <c r="J1323" i="1"/>
  <c r="I1323" i="1"/>
  <c r="H1323" i="1"/>
  <c r="G1323" i="1"/>
  <c r="M1323" i="1" s="1"/>
  <c r="F1323" i="1"/>
  <c r="E1323" i="1"/>
  <c r="R1322" i="1" a="1"/>
  <c r="R1322" i="1" s="1"/>
  <c r="V1322" i="1" s="1"/>
  <c r="L1322" i="1"/>
  <c r="K1322" i="1"/>
  <c r="J1322" i="1"/>
  <c r="I1322" i="1"/>
  <c r="H1322" i="1"/>
  <c r="G1322" i="1"/>
  <c r="F1322" i="1"/>
  <c r="M1322" i="1" s="1"/>
  <c r="E1322" i="1"/>
  <c r="L1321" i="1"/>
  <c r="K1321" i="1"/>
  <c r="J1321" i="1"/>
  <c r="I1321" i="1"/>
  <c r="H1321" i="1"/>
  <c r="G1321" i="1"/>
  <c r="F1321" i="1"/>
  <c r="E1321" i="1"/>
  <c r="R1320" i="1" a="1"/>
  <c r="R1320" i="1" s="1"/>
  <c r="V1320" i="1" s="1"/>
  <c r="L1320" i="1"/>
  <c r="K1320" i="1"/>
  <c r="J1320" i="1"/>
  <c r="I1320" i="1"/>
  <c r="H1320" i="1"/>
  <c r="G1320" i="1"/>
  <c r="F1320" i="1"/>
  <c r="E1320" i="1"/>
  <c r="L1319" i="1"/>
  <c r="K1319" i="1"/>
  <c r="J1319" i="1"/>
  <c r="I1319" i="1"/>
  <c r="H1319" i="1"/>
  <c r="G1319" i="1"/>
  <c r="M1319" i="1" s="1"/>
  <c r="F1319" i="1"/>
  <c r="E1319" i="1"/>
  <c r="R1318" i="1" a="1"/>
  <c r="R1318" i="1" s="1"/>
  <c r="V1318" i="1" s="1"/>
  <c r="L1318" i="1"/>
  <c r="K1318" i="1"/>
  <c r="J1318" i="1"/>
  <c r="I1318" i="1"/>
  <c r="H1318" i="1"/>
  <c r="G1318" i="1"/>
  <c r="F1318" i="1"/>
  <c r="M1318" i="1" s="1"/>
  <c r="E1318" i="1"/>
  <c r="R1317" i="1"/>
  <c r="V1317" i="1" s="1"/>
  <c r="R1317" i="1" a="1"/>
  <c r="U1317" i="1" s="1"/>
  <c r="L1317" i="1"/>
  <c r="K1317" i="1"/>
  <c r="J1317" i="1"/>
  <c r="I1317" i="1"/>
  <c r="H1317" i="1"/>
  <c r="G1317" i="1"/>
  <c r="F1317" i="1"/>
  <c r="E1317" i="1"/>
  <c r="R1316" i="1" a="1"/>
  <c r="R1316" i="1" s="1"/>
  <c r="V1316" i="1" s="1"/>
  <c r="L1316" i="1"/>
  <c r="K1316" i="1"/>
  <c r="J1316" i="1"/>
  <c r="I1316" i="1"/>
  <c r="H1316" i="1"/>
  <c r="G1316" i="1"/>
  <c r="F1316" i="1"/>
  <c r="E1316" i="1"/>
  <c r="R1315" i="1" a="1"/>
  <c r="U1315" i="1" s="1"/>
  <c r="L1315" i="1"/>
  <c r="K1315" i="1"/>
  <c r="J1315" i="1"/>
  <c r="I1315" i="1"/>
  <c r="H1315" i="1"/>
  <c r="G1315" i="1"/>
  <c r="M1315" i="1" s="1"/>
  <c r="F1315" i="1"/>
  <c r="E1315" i="1"/>
  <c r="R1314" i="1" a="1"/>
  <c r="R1314" i="1" s="1"/>
  <c r="V1314" i="1" s="1"/>
  <c r="L1314" i="1"/>
  <c r="K1314" i="1"/>
  <c r="J1314" i="1"/>
  <c r="I1314" i="1"/>
  <c r="H1314" i="1"/>
  <c r="G1314" i="1"/>
  <c r="F1314" i="1"/>
  <c r="M1314" i="1" s="1"/>
  <c r="E1314" i="1"/>
  <c r="R1313" i="1"/>
  <c r="V1313" i="1" s="1"/>
  <c r="R1313" i="1" a="1"/>
  <c r="U1313" i="1" s="1"/>
  <c r="L1313" i="1"/>
  <c r="K1313" i="1"/>
  <c r="J1313" i="1"/>
  <c r="I1313" i="1"/>
  <c r="H1313" i="1"/>
  <c r="G1313" i="1"/>
  <c r="F1313" i="1"/>
  <c r="E1313" i="1"/>
  <c r="L1312" i="1"/>
  <c r="K1312" i="1"/>
  <c r="J1312" i="1"/>
  <c r="I1312" i="1"/>
  <c r="H1312" i="1"/>
  <c r="G1312" i="1"/>
  <c r="F1312" i="1"/>
  <c r="M1312" i="1" s="1"/>
  <c r="E1312" i="1"/>
  <c r="R1311" i="1"/>
  <c r="V1311" i="1" s="1"/>
  <c r="R1311" i="1" a="1"/>
  <c r="U1311" i="1" s="1"/>
  <c r="L1311" i="1"/>
  <c r="K1311" i="1"/>
  <c r="J1311" i="1"/>
  <c r="I1311" i="1"/>
  <c r="H1311" i="1"/>
  <c r="G1311" i="1"/>
  <c r="F1311" i="1"/>
  <c r="E1311" i="1"/>
  <c r="R1310" i="1" a="1"/>
  <c r="R1310" i="1" s="1"/>
  <c r="V1310" i="1" s="1"/>
  <c r="L1310" i="1"/>
  <c r="K1310" i="1"/>
  <c r="J1310" i="1"/>
  <c r="I1310" i="1"/>
  <c r="H1310" i="1"/>
  <c r="G1310" i="1"/>
  <c r="F1310" i="1"/>
  <c r="E1310" i="1"/>
  <c r="R1309" i="1" a="1"/>
  <c r="U1309" i="1" s="1"/>
  <c r="L1309" i="1"/>
  <c r="K1309" i="1"/>
  <c r="J1309" i="1"/>
  <c r="I1309" i="1"/>
  <c r="H1309" i="1"/>
  <c r="G1309" i="1"/>
  <c r="M1309" i="1" s="1"/>
  <c r="F1309" i="1"/>
  <c r="E1309" i="1"/>
  <c r="R1308" i="1" a="1"/>
  <c r="R1308" i="1" s="1"/>
  <c r="V1308" i="1" s="1"/>
  <c r="L1308" i="1"/>
  <c r="K1308" i="1"/>
  <c r="J1308" i="1"/>
  <c r="I1308" i="1"/>
  <c r="H1308" i="1"/>
  <c r="G1308" i="1"/>
  <c r="F1308" i="1"/>
  <c r="M1308" i="1" s="1"/>
  <c r="E1308" i="1"/>
  <c r="R1307" i="1"/>
  <c r="V1307" i="1" s="1"/>
  <c r="R1307" i="1" a="1"/>
  <c r="U1307" i="1" s="1"/>
  <c r="L1307" i="1"/>
  <c r="K1307" i="1"/>
  <c r="J1307" i="1"/>
  <c r="I1307" i="1"/>
  <c r="H1307" i="1"/>
  <c r="G1307" i="1"/>
  <c r="F1307" i="1"/>
  <c r="E1307" i="1"/>
  <c r="R1306" i="1" a="1"/>
  <c r="R1306" i="1" s="1"/>
  <c r="V1306" i="1" s="1"/>
  <c r="L1306" i="1"/>
  <c r="K1306" i="1"/>
  <c r="J1306" i="1"/>
  <c r="I1306" i="1"/>
  <c r="H1306" i="1"/>
  <c r="G1306" i="1"/>
  <c r="F1306" i="1"/>
  <c r="E1306" i="1"/>
  <c r="R1305" i="1" a="1"/>
  <c r="U1305" i="1" s="1"/>
  <c r="L1305" i="1"/>
  <c r="K1305" i="1"/>
  <c r="J1305" i="1"/>
  <c r="I1305" i="1"/>
  <c r="H1305" i="1"/>
  <c r="G1305" i="1"/>
  <c r="M1305" i="1" s="1"/>
  <c r="F1305" i="1"/>
  <c r="E1305" i="1"/>
  <c r="R1304" i="1" a="1"/>
  <c r="R1304" i="1" s="1"/>
  <c r="V1304" i="1" s="1"/>
  <c r="L1304" i="1"/>
  <c r="K1304" i="1"/>
  <c r="J1304" i="1"/>
  <c r="I1304" i="1"/>
  <c r="H1304" i="1"/>
  <c r="G1304" i="1"/>
  <c r="F1304" i="1"/>
  <c r="M1304" i="1" s="1"/>
  <c r="E1304" i="1"/>
  <c r="R1303" i="1"/>
  <c r="V1303" i="1" s="1"/>
  <c r="R1303" i="1" a="1"/>
  <c r="U1303" i="1" s="1"/>
  <c r="L1303" i="1"/>
  <c r="K1303" i="1"/>
  <c r="J1303" i="1"/>
  <c r="I1303" i="1"/>
  <c r="H1303" i="1"/>
  <c r="G1303" i="1"/>
  <c r="F1303" i="1"/>
  <c r="E1303" i="1"/>
  <c r="L1302" i="1"/>
  <c r="K1302" i="1"/>
  <c r="J1302" i="1"/>
  <c r="I1302" i="1"/>
  <c r="H1302" i="1"/>
  <c r="G1302" i="1"/>
  <c r="F1302" i="1"/>
  <c r="M1302" i="1" s="1"/>
  <c r="E1302" i="1"/>
  <c r="R1301" i="1"/>
  <c r="V1301" i="1" s="1"/>
  <c r="R1301" i="1" a="1"/>
  <c r="U1301" i="1" s="1"/>
  <c r="L1301" i="1"/>
  <c r="K1301" i="1"/>
  <c r="J1301" i="1"/>
  <c r="I1301" i="1"/>
  <c r="H1301" i="1"/>
  <c r="G1301" i="1"/>
  <c r="F1301" i="1"/>
  <c r="E1301" i="1"/>
  <c r="R1300" i="1" a="1"/>
  <c r="R1300" i="1" s="1"/>
  <c r="V1300" i="1" s="1"/>
  <c r="L1300" i="1"/>
  <c r="K1300" i="1"/>
  <c r="J1300" i="1"/>
  <c r="I1300" i="1"/>
  <c r="H1300" i="1"/>
  <c r="G1300" i="1"/>
  <c r="F1300" i="1"/>
  <c r="E1300" i="1"/>
  <c r="R1299" i="1" a="1"/>
  <c r="U1299" i="1" s="1"/>
  <c r="K1299" i="1"/>
  <c r="J1299" i="1"/>
  <c r="I1299" i="1"/>
  <c r="H1299" i="1"/>
  <c r="G1299" i="1"/>
  <c r="F1299" i="1"/>
  <c r="M1299" i="1" s="1"/>
  <c r="E1299" i="1"/>
  <c r="L1298" i="1"/>
  <c r="K1298" i="1"/>
  <c r="J1298" i="1"/>
  <c r="I1298" i="1"/>
  <c r="H1298" i="1"/>
  <c r="G1298" i="1"/>
  <c r="F1298" i="1"/>
  <c r="E1298" i="1"/>
  <c r="R1297" i="1" a="1"/>
  <c r="R1297" i="1" s="1"/>
  <c r="V1297" i="1" s="1"/>
  <c r="L1297" i="1"/>
  <c r="K1297" i="1"/>
  <c r="J1297" i="1"/>
  <c r="I1297" i="1"/>
  <c r="H1297" i="1"/>
  <c r="G1297" i="1"/>
  <c r="F1297" i="1"/>
  <c r="E1297" i="1"/>
  <c r="L1296" i="1"/>
  <c r="K1296" i="1"/>
  <c r="J1296" i="1"/>
  <c r="I1296" i="1"/>
  <c r="H1296" i="1"/>
  <c r="G1296" i="1"/>
  <c r="M1296" i="1" s="1"/>
  <c r="F1296" i="1"/>
  <c r="E1296" i="1"/>
  <c r="R1295" i="1" a="1"/>
  <c r="R1295" i="1" s="1"/>
  <c r="V1295" i="1" s="1"/>
  <c r="L1295" i="1"/>
  <c r="K1295" i="1"/>
  <c r="J1295" i="1"/>
  <c r="I1295" i="1"/>
  <c r="H1295" i="1"/>
  <c r="G1295" i="1"/>
  <c r="F1295" i="1"/>
  <c r="M1295" i="1" s="1"/>
  <c r="E1295" i="1"/>
  <c r="R1294" i="1"/>
  <c r="V1294" i="1" s="1"/>
  <c r="R1294" i="1" a="1"/>
  <c r="U1294" i="1" s="1"/>
  <c r="L1294" i="1"/>
  <c r="K1294" i="1"/>
  <c r="J1294" i="1"/>
  <c r="I1294" i="1"/>
  <c r="H1294" i="1"/>
  <c r="G1294" i="1"/>
  <c r="F1294" i="1"/>
  <c r="E1294" i="1"/>
  <c r="R1293" i="1" a="1"/>
  <c r="R1293" i="1" s="1"/>
  <c r="V1293" i="1" s="1"/>
  <c r="L1293" i="1"/>
  <c r="K1293" i="1"/>
  <c r="J1293" i="1"/>
  <c r="I1293" i="1"/>
  <c r="H1293" i="1"/>
  <c r="G1293" i="1"/>
  <c r="F1293" i="1"/>
  <c r="E1293" i="1"/>
  <c r="R1292" i="1" a="1"/>
  <c r="U1292" i="1" s="1"/>
  <c r="L1292" i="1"/>
  <c r="K1292" i="1"/>
  <c r="J1292" i="1"/>
  <c r="I1292" i="1"/>
  <c r="H1292" i="1"/>
  <c r="G1292" i="1"/>
  <c r="M1292" i="1" s="1"/>
  <c r="F1292" i="1"/>
  <c r="E1292" i="1"/>
  <c r="L1291" i="1"/>
  <c r="K1291" i="1"/>
  <c r="J1291" i="1"/>
  <c r="I1291" i="1"/>
  <c r="H1291" i="1"/>
  <c r="G1291" i="1"/>
  <c r="F1291" i="1"/>
  <c r="E1291" i="1"/>
  <c r="R1290" i="1" a="1"/>
  <c r="U1290" i="1" s="1"/>
  <c r="L1290" i="1"/>
  <c r="K1290" i="1"/>
  <c r="J1290" i="1"/>
  <c r="I1290" i="1"/>
  <c r="H1290" i="1"/>
  <c r="G1290" i="1"/>
  <c r="M1290" i="1" s="1"/>
  <c r="F1290" i="1"/>
  <c r="E1290" i="1"/>
  <c r="R1289" i="1" a="1"/>
  <c r="R1289" i="1" s="1"/>
  <c r="V1289" i="1" s="1"/>
  <c r="L1289" i="1"/>
  <c r="K1289" i="1"/>
  <c r="J1289" i="1"/>
  <c r="I1289" i="1"/>
  <c r="H1289" i="1"/>
  <c r="G1289" i="1"/>
  <c r="F1289" i="1"/>
  <c r="M1289" i="1" s="1"/>
  <c r="E1289" i="1"/>
  <c r="R1288" i="1"/>
  <c r="V1288" i="1" s="1"/>
  <c r="R1288" i="1" a="1"/>
  <c r="U1288" i="1" s="1"/>
  <c r="L1288" i="1"/>
  <c r="K1288" i="1"/>
  <c r="J1288" i="1"/>
  <c r="I1288" i="1"/>
  <c r="H1288" i="1"/>
  <c r="G1288" i="1"/>
  <c r="F1288" i="1"/>
  <c r="E1288" i="1"/>
  <c r="R1287" i="1" a="1"/>
  <c r="R1287" i="1" s="1"/>
  <c r="V1287" i="1" s="1"/>
  <c r="L1287" i="1"/>
  <c r="K1287" i="1"/>
  <c r="J1287" i="1"/>
  <c r="I1287" i="1"/>
  <c r="H1287" i="1"/>
  <c r="G1287" i="1"/>
  <c r="F1287" i="1"/>
  <c r="E1287" i="1"/>
  <c r="R1286" i="1" a="1"/>
  <c r="U1286" i="1" s="1"/>
  <c r="L1286" i="1"/>
  <c r="K1286" i="1"/>
  <c r="J1286" i="1"/>
  <c r="I1286" i="1"/>
  <c r="H1286" i="1"/>
  <c r="G1286" i="1"/>
  <c r="M1286" i="1" s="1"/>
  <c r="F1286" i="1"/>
  <c r="E1286" i="1"/>
  <c r="R1285" i="1" a="1"/>
  <c r="R1285" i="1" s="1"/>
  <c r="V1285" i="1" s="1"/>
  <c r="L1285" i="1"/>
  <c r="K1285" i="1"/>
  <c r="J1285" i="1"/>
  <c r="I1285" i="1"/>
  <c r="H1285" i="1"/>
  <c r="G1285" i="1"/>
  <c r="F1285" i="1"/>
  <c r="M1285" i="1" s="1"/>
  <c r="E1285" i="1"/>
  <c r="L1284" i="1"/>
  <c r="K1284" i="1"/>
  <c r="J1284" i="1"/>
  <c r="I1284" i="1"/>
  <c r="H1284" i="1"/>
  <c r="G1284" i="1"/>
  <c r="F1284" i="1"/>
  <c r="E1284" i="1"/>
  <c r="R1283" i="1" a="1"/>
  <c r="R1283" i="1" s="1"/>
  <c r="V1283" i="1" s="1"/>
  <c r="L1283" i="1"/>
  <c r="K1283" i="1"/>
  <c r="J1283" i="1"/>
  <c r="I1283" i="1"/>
  <c r="H1283" i="1"/>
  <c r="G1283" i="1"/>
  <c r="F1283" i="1"/>
  <c r="E1283" i="1"/>
  <c r="R1282" i="1" a="1"/>
  <c r="U1282" i="1" s="1"/>
  <c r="L1282" i="1"/>
  <c r="K1282" i="1"/>
  <c r="J1282" i="1"/>
  <c r="I1282" i="1"/>
  <c r="H1282" i="1"/>
  <c r="G1282" i="1"/>
  <c r="M1282" i="1" s="1"/>
  <c r="F1282" i="1"/>
  <c r="E1282" i="1"/>
  <c r="R1281" i="1" a="1"/>
  <c r="R1281" i="1" s="1"/>
  <c r="V1281" i="1" s="1"/>
  <c r="L1281" i="1"/>
  <c r="K1281" i="1"/>
  <c r="J1281" i="1"/>
  <c r="I1281" i="1"/>
  <c r="H1281" i="1"/>
  <c r="G1281" i="1"/>
  <c r="F1281" i="1"/>
  <c r="M1281" i="1" s="1"/>
  <c r="E1281" i="1"/>
  <c r="R1280" i="1"/>
  <c r="V1280" i="1" s="1"/>
  <c r="R1280" i="1" a="1"/>
  <c r="U1280" i="1" s="1"/>
  <c r="L1280" i="1"/>
  <c r="K1280" i="1"/>
  <c r="J1280" i="1"/>
  <c r="I1280" i="1"/>
  <c r="H1280" i="1"/>
  <c r="G1280" i="1"/>
  <c r="F1280" i="1"/>
  <c r="E1280" i="1"/>
  <c r="R1279" i="1" a="1"/>
  <c r="R1279" i="1" s="1"/>
  <c r="V1279" i="1" s="1"/>
  <c r="L1279" i="1"/>
  <c r="K1279" i="1"/>
  <c r="J1279" i="1"/>
  <c r="I1279" i="1"/>
  <c r="H1279" i="1"/>
  <c r="G1279" i="1"/>
  <c r="F1279" i="1"/>
  <c r="E1279" i="1"/>
  <c r="R1278" i="1" a="1"/>
  <c r="U1278" i="1" s="1"/>
  <c r="L1278" i="1"/>
  <c r="K1278" i="1"/>
  <c r="J1278" i="1"/>
  <c r="I1278" i="1"/>
  <c r="H1278" i="1"/>
  <c r="G1278" i="1"/>
  <c r="M1278" i="1" s="1"/>
  <c r="F1278" i="1"/>
  <c r="E1278" i="1"/>
  <c r="L1277" i="1"/>
  <c r="K1277" i="1"/>
  <c r="J1277" i="1"/>
  <c r="I1277" i="1"/>
  <c r="H1277" i="1"/>
  <c r="G1277" i="1"/>
  <c r="F1277" i="1"/>
  <c r="E1277" i="1"/>
  <c r="R1276" i="1" a="1"/>
  <c r="U1276" i="1" s="1"/>
  <c r="L1276" i="1"/>
  <c r="K1276" i="1"/>
  <c r="J1276" i="1"/>
  <c r="I1276" i="1"/>
  <c r="H1276" i="1"/>
  <c r="G1276" i="1"/>
  <c r="M1276" i="1" s="1"/>
  <c r="F1276" i="1"/>
  <c r="E1276" i="1"/>
  <c r="L1275" i="1"/>
  <c r="K1275" i="1"/>
  <c r="J1275" i="1"/>
  <c r="I1275" i="1"/>
  <c r="G1275" i="1"/>
  <c r="E1275" i="1"/>
  <c r="R1274" i="1" a="1"/>
  <c r="U1274" i="1" s="1"/>
  <c r="L1274" i="1"/>
  <c r="K1274" i="1"/>
  <c r="J1274" i="1"/>
  <c r="I1274" i="1"/>
  <c r="H1274" i="1"/>
  <c r="G1274" i="1"/>
  <c r="M1274" i="1" s="1"/>
  <c r="F1274" i="1"/>
  <c r="E1274" i="1"/>
  <c r="R1273" i="1" a="1"/>
  <c r="R1273" i="1" s="1"/>
  <c r="V1273" i="1" s="1"/>
  <c r="L1273" i="1"/>
  <c r="K1273" i="1"/>
  <c r="J1273" i="1"/>
  <c r="I1273" i="1"/>
  <c r="H1273" i="1"/>
  <c r="G1273" i="1"/>
  <c r="F1273" i="1"/>
  <c r="M1273" i="1" s="1"/>
  <c r="E1273" i="1"/>
  <c r="R1272" i="1"/>
  <c r="V1272" i="1" s="1"/>
  <c r="R1272" i="1" a="1"/>
  <c r="U1272" i="1" s="1"/>
  <c r="L1272" i="1"/>
  <c r="K1272" i="1"/>
  <c r="J1272" i="1"/>
  <c r="I1272" i="1"/>
  <c r="H1272" i="1"/>
  <c r="G1272" i="1"/>
  <c r="F1272" i="1"/>
  <c r="E1272" i="1"/>
  <c r="R1271" i="1" a="1"/>
  <c r="R1271" i="1" s="1"/>
  <c r="V1271" i="1" s="1"/>
  <c r="L1271" i="1"/>
  <c r="K1271" i="1"/>
  <c r="J1271" i="1"/>
  <c r="I1271" i="1"/>
  <c r="H1271" i="1"/>
  <c r="G1271" i="1"/>
  <c r="F1271" i="1"/>
  <c r="E1271" i="1"/>
  <c r="R1270" i="1" a="1"/>
  <c r="U1270" i="1" s="1"/>
  <c r="L1270" i="1"/>
  <c r="K1270" i="1"/>
  <c r="J1270" i="1"/>
  <c r="I1270" i="1"/>
  <c r="H1270" i="1"/>
  <c r="G1270" i="1"/>
  <c r="M1270" i="1" s="1"/>
  <c r="F1270" i="1"/>
  <c r="E1270" i="1"/>
  <c r="L1269" i="1"/>
  <c r="K1269" i="1"/>
  <c r="J1269" i="1"/>
  <c r="I1269" i="1"/>
  <c r="H1269" i="1"/>
  <c r="G1269" i="1"/>
  <c r="F1269" i="1"/>
  <c r="E1269" i="1"/>
  <c r="R1268" i="1" a="1"/>
  <c r="U1268" i="1" s="1"/>
  <c r="L1268" i="1"/>
  <c r="K1268" i="1"/>
  <c r="J1268" i="1"/>
  <c r="I1268" i="1"/>
  <c r="H1268" i="1"/>
  <c r="G1268" i="1"/>
  <c r="M1268" i="1" s="1"/>
  <c r="F1268" i="1"/>
  <c r="E1268" i="1"/>
  <c r="R1267" i="1" a="1"/>
  <c r="R1267" i="1" s="1"/>
  <c r="V1267" i="1" s="1"/>
  <c r="L1267" i="1"/>
  <c r="K1267" i="1"/>
  <c r="J1267" i="1"/>
  <c r="I1267" i="1"/>
  <c r="H1267" i="1"/>
  <c r="G1267" i="1"/>
  <c r="F1267" i="1"/>
  <c r="M1267" i="1" s="1"/>
  <c r="E1267" i="1"/>
  <c r="R1266" i="1"/>
  <c r="V1266" i="1" s="1"/>
  <c r="R1266" i="1" a="1"/>
  <c r="U1266" i="1" s="1"/>
  <c r="L1266" i="1"/>
  <c r="K1266" i="1"/>
  <c r="J1266" i="1"/>
  <c r="I1266" i="1"/>
  <c r="H1266" i="1"/>
  <c r="G1266" i="1"/>
  <c r="F1266" i="1"/>
  <c r="E1266" i="1"/>
  <c r="R1265" i="1" a="1"/>
  <c r="R1265" i="1" s="1"/>
  <c r="V1265" i="1" s="1"/>
  <c r="L1265" i="1"/>
  <c r="K1265" i="1"/>
  <c r="J1265" i="1"/>
  <c r="I1265" i="1"/>
  <c r="H1265" i="1"/>
  <c r="G1265" i="1"/>
  <c r="F1265" i="1"/>
  <c r="E1265" i="1"/>
  <c r="R1264" i="1" a="1"/>
  <c r="U1264" i="1" s="1"/>
  <c r="L1264" i="1"/>
  <c r="K1264" i="1"/>
  <c r="J1264" i="1"/>
  <c r="I1264" i="1"/>
  <c r="H1264" i="1"/>
  <c r="G1264" i="1"/>
  <c r="M1264" i="1" s="1"/>
  <c r="F1264" i="1"/>
  <c r="E1264" i="1"/>
  <c r="R1263" i="1" a="1"/>
  <c r="R1263" i="1" s="1"/>
  <c r="V1263" i="1" s="1"/>
  <c r="L1263" i="1"/>
  <c r="K1263" i="1"/>
  <c r="J1263" i="1"/>
  <c r="I1263" i="1"/>
  <c r="H1263" i="1"/>
  <c r="G1263" i="1"/>
  <c r="F1263" i="1"/>
  <c r="M1263" i="1" s="1"/>
  <c r="E1263" i="1"/>
  <c r="L1262" i="1"/>
  <c r="K1262" i="1"/>
  <c r="J1262" i="1"/>
  <c r="I1262" i="1"/>
  <c r="H1262" i="1"/>
  <c r="G1262" i="1"/>
  <c r="F1262" i="1"/>
  <c r="E1262" i="1"/>
  <c r="L1261" i="1"/>
  <c r="K1261" i="1"/>
  <c r="J1261" i="1"/>
  <c r="I1261" i="1"/>
  <c r="H1261" i="1"/>
  <c r="G1261" i="1"/>
  <c r="F1261" i="1"/>
  <c r="M1261" i="1" s="1"/>
  <c r="E1261" i="1"/>
  <c r="R1260" i="1"/>
  <c r="V1260" i="1" s="1"/>
  <c r="X1260" i="1" s="1"/>
  <c r="R1260" i="1" a="1"/>
  <c r="U1260" i="1" s="1"/>
  <c r="L1260" i="1"/>
  <c r="K1260" i="1"/>
  <c r="J1260" i="1"/>
  <c r="I1260" i="1"/>
  <c r="H1260" i="1"/>
  <c r="G1260" i="1"/>
  <c r="F1260" i="1"/>
  <c r="E1260" i="1"/>
  <c r="R1259" i="1" a="1"/>
  <c r="R1259" i="1" s="1"/>
  <c r="V1259" i="1" s="1"/>
  <c r="L1259" i="1"/>
  <c r="K1259" i="1"/>
  <c r="J1259" i="1"/>
  <c r="I1259" i="1"/>
  <c r="H1259" i="1"/>
  <c r="G1259" i="1"/>
  <c r="F1259" i="1"/>
  <c r="E1259" i="1"/>
  <c r="R1258" i="1" a="1"/>
  <c r="U1258" i="1" s="1"/>
  <c r="L1258" i="1"/>
  <c r="K1258" i="1"/>
  <c r="J1258" i="1"/>
  <c r="I1258" i="1"/>
  <c r="H1258" i="1"/>
  <c r="G1258" i="1"/>
  <c r="M1258" i="1" s="1"/>
  <c r="F1258" i="1"/>
  <c r="E1258" i="1"/>
  <c r="L1257" i="1"/>
  <c r="K1257" i="1"/>
  <c r="J1257" i="1"/>
  <c r="I1257" i="1"/>
  <c r="H1257" i="1"/>
  <c r="G1257" i="1"/>
  <c r="F1257" i="1"/>
  <c r="E1257" i="1"/>
  <c r="R1256" i="1"/>
  <c r="V1256" i="1" s="1"/>
  <c r="R1256" i="1" a="1"/>
  <c r="U1256" i="1" s="1"/>
  <c r="L1256" i="1"/>
  <c r="K1256" i="1"/>
  <c r="J1256" i="1"/>
  <c r="I1256" i="1"/>
  <c r="H1256" i="1"/>
  <c r="G1256" i="1"/>
  <c r="F1256" i="1"/>
  <c r="E1256" i="1"/>
  <c r="U1255" i="1"/>
  <c r="X1255" i="1" s="1"/>
  <c r="R1255" i="1" a="1"/>
  <c r="R1255" i="1" s="1"/>
  <c r="V1255" i="1" s="1"/>
  <c r="L1255" i="1"/>
  <c r="K1255" i="1"/>
  <c r="J1255" i="1"/>
  <c r="I1255" i="1"/>
  <c r="H1255" i="1"/>
  <c r="G1255" i="1"/>
  <c r="F1255" i="1"/>
  <c r="M1255" i="1" s="1"/>
  <c r="E1255" i="1"/>
  <c r="R1254" i="1" a="1"/>
  <c r="U1254" i="1" s="1"/>
  <c r="L1254" i="1"/>
  <c r="K1254" i="1"/>
  <c r="J1254" i="1"/>
  <c r="I1254" i="1"/>
  <c r="H1254" i="1"/>
  <c r="G1254" i="1"/>
  <c r="M1254" i="1" s="1"/>
  <c r="F1254" i="1"/>
  <c r="E1254" i="1"/>
  <c r="R1253" i="1" a="1"/>
  <c r="R1253" i="1" s="1"/>
  <c r="V1253" i="1" s="1"/>
  <c r="L1253" i="1"/>
  <c r="K1253" i="1"/>
  <c r="J1253" i="1"/>
  <c r="I1253" i="1"/>
  <c r="H1253" i="1"/>
  <c r="G1253" i="1"/>
  <c r="F1253" i="1"/>
  <c r="E1253" i="1"/>
  <c r="R1252" i="1"/>
  <c r="V1252" i="1" s="1"/>
  <c r="R1252" i="1" a="1"/>
  <c r="U1252" i="1" s="1"/>
  <c r="L1252" i="1"/>
  <c r="K1252" i="1"/>
  <c r="J1252" i="1"/>
  <c r="I1252" i="1"/>
  <c r="H1252" i="1"/>
  <c r="G1252" i="1"/>
  <c r="F1252" i="1"/>
  <c r="E1252" i="1"/>
  <c r="U1251" i="1"/>
  <c r="X1251" i="1" s="1"/>
  <c r="R1251" i="1" a="1"/>
  <c r="R1251" i="1" s="1"/>
  <c r="V1251" i="1" s="1"/>
  <c r="L1251" i="1"/>
  <c r="K1251" i="1"/>
  <c r="J1251" i="1"/>
  <c r="I1251" i="1"/>
  <c r="H1251" i="1"/>
  <c r="G1251" i="1"/>
  <c r="F1251" i="1"/>
  <c r="M1251" i="1" s="1"/>
  <c r="E1251" i="1"/>
  <c r="R1250" i="1" a="1"/>
  <c r="U1250" i="1" s="1"/>
  <c r="L1250" i="1"/>
  <c r="K1250" i="1"/>
  <c r="J1250" i="1"/>
  <c r="I1250" i="1"/>
  <c r="M1250" i="1" s="1"/>
  <c r="G1250" i="1"/>
  <c r="E1250" i="1"/>
  <c r="R1249" i="1" a="1"/>
  <c r="R1249" i="1" s="1"/>
  <c r="V1249" i="1" s="1"/>
  <c r="L1249" i="1"/>
  <c r="K1249" i="1"/>
  <c r="J1249" i="1"/>
  <c r="I1249" i="1"/>
  <c r="H1249" i="1"/>
  <c r="G1249" i="1"/>
  <c r="F1249" i="1"/>
  <c r="E1249" i="1"/>
  <c r="R1248" i="1"/>
  <c r="V1248" i="1" s="1"/>
  <c r="R1248" i="1" a="1"/>
  <c r="U1248" i="1" s="1"/>
  <c r="L1248" i="1"/>
  <c r="K1248" i="1"/>
  <c r="J1248" i="1"/>
  <c r="I1248" i="1"/>
  <c r="H1248" i="1"/>
  <c r="G1248" i="1"/>
  <c r="F1248" i="1"/>
  <c r="E1248" i="1"/>
  <c r="U1247" i="1"/>
  <c r="X1247" i="1" s="1"/>
  <c r="R1247" i="1" a="1"/>
  <c r="R1247" i="1" s="1"/>
  <c r="V1247" i="1" s="1"/>
  <c r="L1247" i="1"/>
  <c r="K1247" i="1"/>
  <c r="J1247" i="1"/>
  <c r="I1247" i="1"/>
  <c r="H1247" i="1"/>
  <c r="G1247" i="1"/>
  <c r="F1247" i="1"/>
  <c r="M1247" i="1" s="1"/>
  <c r="E1247" i="1"/>
  <c r="L1246" i="1"/>
  <c r="K1246" i="1"/>
  <c r="J1246" i="1"/>
  <c r="I1246" i="1"/>
  <c r="H1246" i="1"/>
  <c r="G1246" i="1"/>
  <c r="F1246" i="1"/>
  <c r="E1246" i="1"/>
  <c r="U1245" i="1"/>
  <c r="X1245" i="1" s="1"/>
  <c r="R1245" i="1" a="1"/>
  <c r="R1245" i="1" s="1"/>
  <c r="V1245" i="1" s="1"/>
  <c r="L1245" i="1"/>
  <c r="K1245" i="1"/>
  <c r="J1245" i="1"/>
  <c r="I1245" i="1"/>
  <c r="H1245" i="1"/>
  <c r="G1245" i="1"/>
  <c r="F1245" i="1"/>
  <c r="M1245" i="1" s="1"/>
  <c r="E1245" i="1"/>
  <c r="R1244" i="1" a="1"/>
  <c r="L1244" i="1"/>
  <c r="K1244" i="1"/>
  <c r="J1244" i="1"/>
  <c r="I1244" i="1"/>
  <c r="H1244" i="1"/>
  <c r="G1244" i="1"/>
  <c r="M1244" i="1" s="1"/>
  <c r="F1244" i="1"/>
  <c r="E1244" i="1"/>
  <c r="R1243" i="1" a="1"/>
  <c r="L1243" i="1"/>
  <c r="K1243" i="1"/>
  <c r="J1243" i="1"/>
  <c r="I1243" i="1"/>
  <c r="G1243" i="1"/>
  <c r="E1243" i="1"/>
  <c r="R1242" i="1" a="1"/>
  <c r="L1242" i="1"/>
  <c r="K1242" i="1"/>
  <c r="J1242" i="1"/>
  <c r="I1242" i="1"/>
  <c r="H1242" i="1"/>
  <c r="G1242" i="1"/>
  <c r="F1242" i="1"/>
  <c r="M1242" i="1" s="1"/>
  <c r="E1242" i="1"/>
  <c r="R1241" i="1" a="1"/>
  <c r="U1241" i="1" s="1"/>
  <c r="L1241" i="1"/>
  <c r="K1241" i="1"/>
  <c r="J1241" i="1"/>
  <c r="I1241" i="1"/>
  <c r="H1241" i="1"/>
  <c r="G1241" i="1"/>
  <c r="M1241" i="1" s="1"/>
  <c r="F1241" i="1"/>
  <c r="E1241" i="1"/>
  <c r="R1240" i="1" a="1"/>
  <c r="R1240" i="1" s="1"/>
  <c r="V1240" i="1" s="1"/>
  <c r="L1240" i="1"/>
  <c r="K1240" i="1"/>
  <c r="J1240" i="1"/>
  <c r="I1240" i="1"/>
  <c r="H1240" i="1"/>
  <c r="G1240" i="1"/>
  <c r="F1240" i="1"/>
  <c r="E1240" i="1"/>
  <c r="R1239" i="1"/>
  <c r="V1239" i="1" s="1"/>
  <c r="R1239" i="1" a="1"/>
  <c r="U1239" i="1" s="1"/>
  <c r="L1239" i="1"/>
  <c r="K1239" i="1"/>
  <c r="J1239" i="1"/>
  <c r="I1239" i="1"/>
  <c r="H1239" i="1"/>
  <c r="G1239" i="1"/>
  <c r="F1239" i="1"/>
  <c r="E1239" i="1"/>
  <c r="U1238" i="1"/>
  <c r="X1238" i="1" s="1"/>
  <c r="R1238" i="1" a="1"/>
  <c r="R1238" i="1" s="1"/>
  <c r="V1238" i="1" s="1"/>
  <c r="L1238" i="1"/>
  <c r="K1238" i="1"/>
  <c r="J1238" i="1"/>
  <c r="I1238" i="1"/>
  <c r="H1238" i="1"/>
  <c r="G1238" i="1"/>
  <c r="F1238" i="1"/>
  <c r="M1238" i="1" s="1"/>
  <c r="E1238" i="1"/>
  <c r="R1237" i="1" a="1"/>
  <c r="U1237" i="1" s="1"/>
  <c r="L1237" i="1"/>
  <c r="K1237" i="1"/>
  <c r="J1237" i="1"/>
  <c r="I1237" i="1"/>
  <c r="H1237" i="1"/>
  <c r="G1237" i="1"/>
  <c r="M1237" i="1" s="1"/>
  <c r="F1237" i="1"/>
  <c r="E1237" i="1"/>
  <c r="R1236" i="1" a="1"/>
  <c r="R1236" i="1" s="1"/>
  <c r="V1236" i="1" s="1"/>
  <c r="L1236" i="1"/>
  <c r="K1236" i="1"/>
  <c r="J1236" i="1"/>
  <c r="I1236" i="1"/>
  <c r="H1236" i="1"/>
  <c r="G1236" i="1"/>
  <c r="F1236" i="1"/>
  <c r="E1236" i="1"/>
  <c r="R1235" i="1"/>
  <c r="V1235" i="1" s="1"/>
  <c r="R1235" i="1" a="1"/>
  <c r="U1235" i="1" s="1"/>
  <c r="L1235" i="1"/>
  <c r="K1235" i="1"/>
  <c r="J1235" i="1"/>
  <c r="I1235" i="1"/>
  <c r="H1235" i="1"/>
  <c r="G1235" i="1"/>
  <c r="F1235" i="1"/>
  <c r="E1235" i="1"/>
  <c r="L1234" i="1"/>
  <c r="K1234" i="1"/>
  <c r="J1234" i="1"/>
  <c r="I1234" i="1"/>
  <c r="H1234" i="1"/>
  <c r="G1234" i="1"/>
  <c r="F1234" i="1"/>
  <c r="M1234" i="1" s="1"/>
  <c r="E1234" i="1"/>
  <c r="R1233" i="1"/>
  <c r="V1233" i="1" s="1"/>
  <c r="X1233" i="1" s="1"/>
  <c r="R1233" i="1" a="1"/>
  <c r="U1233" i="1" s="1"/>
  <c r="L1233" i="1"/>
  <c r="K1233" i="1"/>
  <c r="J1233" i="1"/>
  <c r="I1233" i="1"/>
  <c r="H1233" i="1"/>
  <c r="G1233" i="1"/>
  <c r="F1233" i="1"/>
  <c r="E1233" i="1"/>
  <c r="R1232" i="1" a="1"/>
  <c r="R1232" i="1" s="1"/>
  <c r="V1232" i="1" s="1"/>
  <c r="L1232" i="1"/>
  <c r="K1232" i="1"/>
  <c r="J1232" i="1"/>
  <c r="I1232" i="1"/>
  <c r="H1232" i="1"/>
  <c r="G1232" i="1"/>
  <c r="F1232" i="1"/>
  <c r="E1232" i="1"/>
  <c r="R1231" i="1" a="1"/>
  <c r="U1231" i="1" s="1"/>
  <c r="L1231" i="1"/>
  <c r="K1231" i="1"/>
  <c r="J1231" i="1"/>
  <c r="I1231" i="1"/>
  <c r="H1231" i="1"/>
  <c r="G1231" i="1"/>
  <c r="M1231" i="1" s="1"/>
  <c r="F1231" i="1"/>
  <c r="E1231" i="1"/>
  <c r="L1230" i="1"/>
  <c r="K1230" i="1"/>
  <c r="J1230" i="1"/>
  <c r="I1230" i="1"/>
  <c r="H1230" i="1"/>
  <c r="G1230" i="1"/>
  <c r="F1230" i="1"/>
  <c r="E1230" i="1"/>
  <c r="R1229" i="1"/>
  <c r="V1229" i="1" s="1"/>
  <c r="R1229" i="1" a="1"/>
  <c r="U1229" i="1" s="1"/>
  <c r="L1229" i="1"/>
  <c r="K1229" i="1"/>
  <c r="J1229" i="1"/>
  <c r="I1229" i="1"/>
  <c r="H1229" i="1"/>
  <c r="G1229" i="1"/>
  <c r="F1229" i="1"/>
  <c r="E1229" i="1"/>
  <c r="U1228" i="1"/>
  <c r="X1228" i="1" s="1"/>
  <c r="R1228" i="1" a="1"/>
  <c r="R1228" i="1" s="1"/>
  <c r="V1228" i="1" s="1"/>
  <c r="L1228" i="1"/>
  <c r="K1228" i="1"/>
  <c r="J1228" i="1"/>
  <c r="I1228" i="1"/>
  <c r="H1228" i="1"/>
  <c r="G1228" i="1"/>
  <c r="F1228" i="1"/>
  <c r="M1228" i="1" s="1"/>
  <c r="E1228" i="1"/>
  <c r="R1227" i="1" a="1"/>
  <c r="U1227" i="1" s="1"/>
  <c r="L1227" i="1"/>
  <c r="K1227" i="1"/>
  <c r="J1227" i="1"/>
  <c r="I1227" i="1"/>
  <c r="H1227" i="1"/>
  <c r="G1227" i="1"/>
  <c r="M1227" i="1" s="1"/>
  <c r="F1227" i="1"/>
  <c r="E1227" i="1"/>
  <c r="L1226" i="1"/>
  <c r="K1226" i="1"/>
  <c r="J1226" i="1"/>
  <c r="I1226" i="1"/>
  <c r="H1226" i="1"/>
  <c r="G1226" i="1"/>
  <c r="F1226" i="1"/>
  <c r="E1226" i="1"/>
  <c r="R1225" i="1" a="1"/>
  <c r="U1225" i="1" s="1"/>
  <c r="L1225" i="1"/>
  <c r="K1225" i="1"/>
  <c r="J1225" i="1"/>
  <c r="I1225" i="1"/>
  <c r="H1225" i="1"/>
  <c r="G1225" i="1"/>
  <c r="M1225" i="1" s="1"/>
  <c r="F1225" i="1"/>
  <c r="E1225" i="1"/>
  <c r="R1224" i="1" a="1"/>
  <c r="R1224" i="1" s="1"/>
  <c r="V1224" i="1" s="1"/>
  <c r="L1224" i="1"/>
  <c r="K1224" i="1"/>
  <c r="J1224" i="1"/>
  <c r="I1224" i="1"/>
  <c r="H1224" i="1"/>
  <c r="G1224" i="1"/>
  <c r="F1224" i="1"/>
  <c r="M1224" i="1" s="1"/>
  <c r="E1224" i="1"/>
  <c r="R1223" i="1"/>
  <c r="V1223" i="1" s="1"/>
  <c r="X1223" i="1" s="1"/>
  <c r="R1223" i="1" a="1"/>
  <c r="U1223" i="1" s="1"/>
  <c r="L1223" i="1"/>
  <c r="K1223" i="1"/>
  <c r="J1223" i="1"/>
  <c r="I1223" i="1"/>
  <c r="H1223" i="1"/>
  <c r="G1223" i="1"/>
  <c r="F1223" i="1"/>
  <c r="E1223" i="1"/>
  <c r="R1222" i="1" a="1"/>
  <c r="R1222" i="1" s="1"/>
  <c r="V1222" i="1" s="1"/>
  <c r="L1222" i="1"/>
  <c r="K1222" i="1"/>
  <c r="J1222" i="1"/>
  <c r="I1222" i="1"/>
  <c r="H1222" i="1"/>
  <c r="G1222" i="1"/>
  <c r="F1222" i="1"/>
  <c r="E1222" i="1"/>
  <c r="R1221" i="1" a="1"/>
  <c r="U1221" i="1" s="1"/>
  <c r="L1221" i="1"/>
  <c r="K1221" i="1"/>
  <c r="J1221" i="1"/>
  <c r="I1221" i="1"/>
  <c r="H1221" i="1"/>
  <c r="G1221" i="1"/>
  <c r="M1221" i="1" s="1"/>
  <c r="F1221" i="1"/>
  <c r="E1221" i="1"/>
  <c r="R1220" i="1" a="1"/>
  <c r="R1220" i="1" s="1"/>
  <c r="V1220" i="1" s="1"/>
  <c r="L1220" i="1"/>
  <c r="K1220" i="1"/>
  <c r="J1220" i="1"/>
  <c r="I1220" i="1"/>
  <c r="H1220" i="1"/>
  <c r="G1220" i="1"/>
  <c r="F1220" i="1"/>
  <c r="M1220" i="1" s="1"/>
  <c r="E1220" i="1"/>
  <c r="R1219" i="1"/>
  <c r="V1219" i="1" s="1"/>
  <c r="X1219" i="1" s="1"/>
  <c r="R1219" i="1" a="1"/>
  <c r="U1219" i="1" s="1"/>
  <c r="L1219" i="1"/>
  <c r="K1219" i="1"/>
  <c r="J1219" i="1"/>
  <c r="I1219" i="1"/>
  <c r="H1219" i="1"/>
  <c r="G1219" i="1"/>
  <c r="F1219" i="1"/>
  <c r="E1219" i="1"/>
  <c r="R1218" i="1" a="1"/>
  <c r="R1218" i="1" s="1"/>
  <c r="V1218" i="1" s="1"/>
  <c r="L1218" i="1"/>
  <c r="K1218" i="1"/>
  <c r="J1218" i="1"/>
  <c r="I1218" i="1"/>
  <c r="H1218" i="1"/>
  <c r="G1218" i="1"/>
  <c r="F1218" i="1"/>
  <c r="E1218" i="1"/>
  <c r="L1217" i="1"/>
  <c r="K1217" i="1"/>
  <c r="J1217" i="1"/>
  <c r="I1217" i="1"/>
  <c r="H1217" i="1"/>
  <c r="G1217" i="1"/>
  <c r="F1217" i="1"/>
  <c r="E1217" i="1"/>
  <c r="R1216" i="1" a="1"/>
  <c r="R1216" i="1" s="1"/>
  <c r="V1216" i="1" s="1"/>
  <c r="L1216" i="1"/>
  <c r="K1216" i="1"/>
  <c r="J1216" i="1"/>
  <c r="I1216" i="1"/>
  <c r="H1216" i="1"/>
  <c r="G1216" i="1"/>
  <c r="F1216" i="1"/>
  <c r="E1216" i="1"/>
  <c r="R1215" i="1" a="1"/>
  <c r="U1215" i="1" s="1"/>
  <c r="L1215" i="1"/>
  <c r="K1215" i="1"/>
  <c r="J1215" i="1"/>
  <c r="I1215" i="1"/>
  <c r="H1215" i="1"/>
  <c r="G1215" i="1"/>
  <c r="M1215" i="1" s="1"/>
  <c r="F1215" i="1"/>
  <c r="E1215" i="1"/>
  <c r="R1214" i="1" a="1"/>
  <c r="R1214" i="1" s="1"/>
  <c r="V1214" i="1" s="1"/>
  <c r="L1214" i="1"/>
  <c r="K1214" i="1"/>
  <c r="J1214" i="1"/>
  <c r="I1214" i="1"/>
  <c r="H1214" i="1"/>
  <c r="G1214" i="1"/>
  <c r="F1214" i="1"/>
  <c r="M1214" i="1" s="1"/>
  <c r="E1214" i="1"/>
  <c r="R1213" i="1"/>
  <c r="V1213" i="1" s="1"/>
  <c r="X1213" i="1" s="1"/>
  <c r="R1213" i="1" a="1"/>
  <c r="U1213" i="1" s="1"/>
  <c r="L1213" i="1"/>
  <c r="K1213" i="1"/>
  <c r="J1213" i="1"/>
  <c r="I1213" i="1"/>
  <c r="H1213" i="1"/>
  <c r="G1213" i="1"/>
  <c r="F1213" i="1"/>
  <c r="E1213" i="1"/>
  <c r="R1212" i="1" a="1"/>
  <c r="R1212" i="1" s="1"/>
  <c r="V1212" i="1" s="1"/>
  <c r="L1212" i="1"/>
  <c r="K1212" i="1"/>
  <c r="J1212" i="1"/>
  <c r="I1212" i="1"/>
  <c r="H1212" i="1"/>
  <c r="G1212" i="1"/>
  <c r="F1212" i="1"/>
  <c r="E1212" i="1"/>
  <c r="R1211" i="1" a="1"/>
  <c r="U1211" i="1" s="1"/>
  <c r="L1211" i="1"/>
  <c r="K1211" i="1"/>
  <c r="J1211" i="1"/>
  <c r="I1211" i="1"/>
  <c r="H1211" i="1"/>
  <c r="G1211" i="1"/>
  <c r="M1211" i="1" s="1"/>
  <c r="F1211" i="1"/>
  <c r="E1211" i="1"/>
  <c r="R1210" i="1" a="1"/>
  <c r="R1210" i="1" s="1"/>
  <c r="V1210" i="1" s="1"/>
  <c r="L1210" i="1"/>
  <c r="K1210" i="1"/>
  <c r="J1210" i="1"/>
  <c r="I1210" i="1"/>
  <c r="H1210" i="1"/>
  <c r="G1210" i="1"/>
  <c r="F1210" i="1"/>
  <c r="M1210" i="1" s="1"/>
  <c r="E1210" i="1"/>
  <c r="R1209" i="1"/>
  <c r="V1209" i="1" s="1"/>
  <c r="X1209" i="1" s="1"/>
  <c r="R1209" i="1" a="1"/>
  <c r="U1209" i="1" s="1"/>
  <c r="L1209" i="1"/>
  <c r="K1209" i="1"/>
  <c r="J1209" i="1"/>
  <c r="I1209" i="1"/>
  <c r="H1209" i="1"/>
  <c r="G1209" i="1"/>
  <c r="F1209" i="1"/>
  <c r="E1209" i="1"/>
  <c r="L1208" i="1"/>
  <c r="K1208" i="1"/>
  <c r="J1208" i="1"/>
  <c r="I1208" i="1"/>
  <c r="H1208" i="1"/>
  <c r="G1208" i="1"/>
  <c r="F1208" i="1"/>
  <c r="M1208" i="1" s="1"/>
  <c r="E1208" i="1"/>
  <c r="R1207" i="1" a="1"/>
  <c r="U1207" i="1" s="1"/>
  <c r="L1207" i="1"/>
  <c r="K1207" i="1"/>
  <c r="J1207" i="1"/>
  <c r="I1207" i="1"/>
  <c r="H1207" i="1"/>
  <c r="G1207" i="1"/>
  <c r="M1207" i="1" s="1"/>
  <c r="F1207" i="1"/>
  <c r="E1207" i="1"/>
  <c r="R1206" i="1" a="1"/>
  <c r="R1206" i="1" s="1"/>
  <c r="V1206" i="1" s="1"/>
  <c r="L1206" i="1"/>
  <c r="K1206" i="1"/>
  <c r="J1206" i="1"/>
  <c r="I1206" i="1"/>
  <c r="H1206" i="1"/>
  <c r="G1206" i="1"/>
  <c r="F1206" i="1"/>
  <c r="E1206" i="1"/>
  <c r="R1205" i="1"/>
  <c r="V1205" i="1" s="1"/>
  <c r="R1205" i="1" a="1"/>
  <c r="U1205" i="1" s="1"/>
  <c r="L1205" i="1"/>
  <c r="K1205" i="1"/>
  <c r="J1205" i="1"/>
  <c r="I1205" i="1"/>
  <c r="H1205" i="1"/>
  <c r="G1205" i="1"/>
  <c r="F1205" i="1"/>
  <c r="E1205" i="1"/>
  <c r="U1204" i="1"/>
  <c r="X1204" i="1" s="1"/>
  <c r="R1204" i="1" a="1"/>
  <c r="R1204" i="1" s="1"/>
  <c r="V1204" i="1" s="1"/>
  <c r="L1204" i="1"/>
  <c r="K1204" i="1"/>
  <c r="J1204" i="1"/>
  <c r="I1204" i="1"/>
  <c r="H1204" i="1"/>
  <c r="G1204" i="1"/>
  <c r="F1204" i="1"/>
  <c r="M1204" i="1" s="1"/>
  <c r="E1204" i="1"/>
  <c r="R1203" i="1" a="1"/>
  <c r="U1203" i="1" s="1"/>
  <c r="L1203" i="1"/>
  <c r="K1203" i="1"/>
  <c r="J1203" i="1"/>
  <c r="I1203" i="1"/>
  <c r="H1203" i="1"/>
  <c r="G1203" i="1"/>
  <c r="M1203" i="1" s="1"/>
  <c r="F1203" i="1"/>
  <c r="E1203" i="1"/>
  <c r="J1202" i="1"/>
  <c r="I1202" i="1"/>
  <c r="M1202" i="1" s="1"/>
  <c r="E1202" i="1"/>
  <c r="L1201" i="1"/>
  <c r="K1201" i="1"/>
  <c r="J1201" i="1"/>
  <c r="I1201" i="1"/>
  <c r="H1201" i="1"/>
  <c r="G1201" i="1"/>
  <c r="F1201" i="1"/>
  <c r="M1201" i="1" s="1"/>
  <c r="E1201" i="1"/>
  <c r="R1200" i="1"/>
  <c r="V1200" i="1" s="1"/>
  <c r="X1200" i="1" s="1"/>
  <c r="R1200" i="1" a="1"/>
  <c r="U1200" i="1" s="1"/>
  <c r="L1200" i="1"/>
  <c r="K1200" i="1"/>
  <c r="J1200" i="1"/>
  <c r="I1200" i="1"/>
  <c r="H1200" i="1"/>
  <c r="G1200" i="1"/>
  <c r="F1200" i="1"/>
  <c r="E1200" i="1"/>
  <c r="R1199" i="1" a="1"/>
  <c r="R1199" i="1" s="1"/>
  <c r="V1199" i="1" s="1"/>
  <c r="L1199" i="1"/>
  <c r="K1199" i="1"/>
  <c r="J1199" i="1"/>
  <c r="I1199" i="1"/>
  <c r="H1199" i="1"/>
  <c r="G1199" i="1"/>
  <c r="F1199" i="1"/>
  <c r="E1199" i="1"/>
  <c r="R1198" i="1" a="1"/>
  <c r="U1198" i="1" s="1"/>
  <c r="L1198" i="1"/>
  <c r="K1198" i="1"/>
  <c r="J1198" i="1"/>
  <c r="I1198" i="1"/>
  <c r="H1198" i="1"/>
  <c r="G1198" i="1"/>
  <c r="M1198" i="1" s="1"/>
  <c r="F1198" i="1"/>
  <c r="E1198" i="1"/>
  <c r="R1197" i="1" a="1"/>
  <c r="R1197" i="1" s="1"/>
  <c r="V1197" i="1" s="1"/>
  <c r="L1197" i="1"/>
  <c r="K1197" i="1"/>
  <c r="J1197" i="1"/>
  <c r="I1197" i="1"/>
  <c r="H1197" i="1"/>
  <c r="G1197" i="1"/>
  <c r="F1197" i="1"/>
  <c r="M1197" i="1" s="1"/>
  <c r="E1197" i="1"/>
  <c r="L1196" i="1"/>
  <c r="K1196" i="1"/>
  <c r="J1196" i="1"/>
  <c r="I1196" i="1"/>
  <c r="H1196" i="1"/>
  <c r="G1196" i="1"/>
  <c r="F1196" i="1"/>
  <c r="E1196" i="1"/>
  <c r="R1195" i="1" a="1"/>
  <c r="R1195" i="1" s="1"/>
  <c r="V1195" i="1" s="1"/>
  <c r="L1195" i="1"/>
  <c r="K1195" i="1"/>
  <c r="J1195" i="1"/>
  <c r="I1195" i="1"/>
  <c r="H1195" i="1"/>
  <c r="G1195" i="1"/>
  <c r="F1195" i="1"/>
  <c r="E1195" i="1"/>
  <c r="J1194" i="1"/>
  <c r="I1194" i="1"/>
  <c r="M1194" i="1" s="1"/>
  <c r="E1194" i="1"/>
  <c r="R1193" i="1" a="1"/>
  <c r="U1193" i="1" s="1"/>
  <c r="L1193" i="1"/>
  <c r="K1193" i="1"/>
  <c r="J1193" i="1"/>
  <c r="I1193" i="1"/>
  <c r="H1193" i="1"/>
  <c r="G1193" i="1"/>
  <c r="M1193" i="1" s="1"/>
  <c r="F1193" i="1"/>
  <c r="E1193" i="1"/>
  <c r="R1192" i="1" a="1"/>
  <c r="R1192" i="1" s="1"/>
  <c r="V1192" i="1" s="1"/>
  <c r="L1192" i="1"/>
  <c r="K1192" i="1"/>
  <c r="J1192" i="1"/>
  <c r="I1192" i="1"/>
  <c r="H1192" i="1"/>
  <c r="G1192" i="1"/>
  <c r="F1192" i="1"/>
  <c r="E1192" i="1"/>
  <c r="R1191" i="1"/>
  <c r="V1191" i="1" s="1"/>
  <c r="R1191" i="1" a="1"/>
  <c r="U1191" i="1" s="1"/>
  <c r="L1191" i="1"/>
  <c r="K1191" i="1"/>
  <c r="J1191" i="1"/>
  <c r="I1191" i="1"/>
  <c r="H1191" i="1"/>
  <c r="G1191" i="1"/>
  <c r="F1191" i="1"/>
  <c r="E1191" i="1"/>
  <c r="U1190" i="1"/>
  <c r="X1190" i="1" s="1"/>
  <c r="R1190" i="1" a="1"/>
  <c r="R1190" i="1" s="1"/>
  <c r="V1190" i="1" s="1"/>
  <c r="L1190" i="1"/>
  <c r="K1190" i="1"/>
  <c r="J1190" i="1"/>
  <c r="I1190" i="1"/>
  <c r="H1190" i="1"/>
  <c r="G1190" i="1"/>
  <c r="F1190" i="1"/>
  <c r="M1190" i="1" s="1"/>
  <c r="E1190" i="1"/>
  <c r="R1189" i="1" a="1"/>
  <c r="U1189" i="1" s="1"/>
  <c r="L1189" i="1"/>
  <c r="K1189" i="1"/>
  <c r="J1189" i="1"/>
  <c r="I1189" i="1"/>
  <c r="H1189" i="1"/>
  <c r="G1189" i="1"/>
  <c r="M1189" i="1" s="1"/>
  <c r="F1189" i="1"/>
  <c r="E1189" i="1"/>
  <c r="J1188" i="1"/>
  <c r="I1188" i="1"/>
  <c r="M1188" i="1" s="1"/>
  <c r="E1188" i="1"/>
  <c r="L1187" i="1"/>
  <c r="K1187" i="1"/>
  <c r="J1187" i="1"/>
  <c r="I1187" i="1"/>
  <c r="H1187" i="1"/>
  <c r="G1187" i="1"/>
  <c r="F1187" i="1"/>
  <c r="M1187" i="1" s="1"/>
  <c r="E1187" i="1"/>
  <c r="R1186" i="1"/>
  <c r="V1186" i="1" s="1"/>
  <c r="X1186" i="1" s="1"/>
  <c r="R1186" i="1" a="1"/>
  <c r="U1186" i="1" s="1"/>
  <c r="L1186" i="1"/>
  <c r="K1186" i="1"/>
  <c r="J1186" i="1"/>
  <c r="I1186" i="1"/>
  <c r="H1186" i="1"/>
  <c r="G1186" i="1"/>
  <c r="F1186" i="1"/>
  <c r="E1186" i="1"/>
  <c r="R1185" i="1" a="1"/>
  <c r="R1185" i="1" s="1"/>
  <c r="V1185" i="1" s="1"/>
  <c r="L1185" i="1"/>
  <c r="K1185" i="1"/>
  <c r="J1185" i="1"/>
  <c r="I1185" i="1"/>
  <c r="H1185" i="1"/>
  <c r="G1185" i="1"/>
  <c r="F1185" i="1"/>
  <c r="E1185" i="1"/>
  <c r="R1184" i="1" a="1"/>
  <c r="U1184" i="1" s="1"/>
  <c r="L1184" i="1"/>
  <c r="K1184" i="1"/>
  <c r="J1184" i="1"/>
  <c r="I1184" i="1"/>
  <c r="H1184" i="1"/>
  <c r="G1184" i="1"/>
  <c r="M1184" i="1" s="1"/>
  <c r="F1184" i="1"/>
  <c r="E1184" i="1"/>
  <c r="L1183" i="1"/>
  <c r="K1183" i="1"/>
  <c r="J1183" i="1"/>
  <c r="I1183" i="1"/>
  <c r="H1183" i="1"/>
  <c r="G1183" i="1"/>
  <c r="F1183" i="1"/>
  <c r="E1183" i="1"/>
  <c r="R1182" i="1"/>
  <c r="V1182" i="1" s="1"/>
  <c r="R1182" i="1" a="1"/>
  <c r="U1182" i="1" s="1"/>
  <c r="L1182" i="1"/>
  <c r="K1182" i="1"/>
  <c r="J1182" i="1"/>
  <c r="I1182" i="1"/>
  <c r="H1182" i="1"/>
  <c r="G1182" i="1"/>
  <c r="F1182" i="1"/>
  <c r="E1182" i="1"/>
  <c r="U1181" i="1"/>
  <c r="X1181" i="1" s="1"/>
  <c r="R1181" i="1" a="1"/>
  <c r="R1181" i="1" s="1"/>
  <c r="V1181" i="1" s="1"/>
  <c r="L1181" i="1"/>
  <c r="K1181" i="1"/>
  <c r="J1181" i="1"/>
  <c r="I1181" i="1"/>
  <c r="H1181" i="1"/>
  <c r="G1181" i="1"/>
  <c r="F1181" i="1"/>
  <c r="M1181" i="1" s="1"/>
  <c r="E1181" i="1"/>
  <c r="L1180" i="1"/>
  <c r="K1180" i="1"/>
  <c r="J1180" i="1"/>
  <c r="I1180" i="1"/>
  <c r="H1180" i="1"/>
  <c r="G1180" i="1"/>
  <c r="F1180" i="1"/>
  <c r="E1180" i="1"/>
  <c r="J1179" i="1"/>
  <c r="I1179" i="1"/>
  <c r="E1179" i="1"/>
  <c r="R1178" i="1" a="1"/>
  <c r="R1178" i="1" s="1"/>
  <c r="V1178" i="1" s="1"/>
  <c r="L1178" i="1"/>
  <c r="K1178" i="1"/>
  <c r="J1178" i="1"/>
  <c r="I1178" i="1"/>
  <c r="H1178" i="1"/>
  <c r="G1178" i="1"/>
  <c r="F1178" i="1"/>
  <c r="E1178" i="1"/>
  <c r="R1177" i="1"/>
  <c r="V1177" i="1" s="1"/>
  <c r="R1177" i="1" a="1"/>
  <c r="U1177" i="1" s="1"/>
  <c r="L1177" i="1"/>
  <c r="K1177" i="1"/>
  <c r="J1177" i="1"/>
  <c r="I1177" i="1"/>
  <c r="H1177" i="1"/>
  <c r="G1177" i="1"/>
  <c r="F1177" i="1"/>
  <c r="E1177" i="1"/>
  <c r="L1176" i="1"/>
  <c r="K1176" i="1"/>
  <c r="J1176" i="1"/>
  <c r="I1176" i="1"/>
  <c r="H1176" i="1"/>
  <c r="G1176" i="1"/>
  <c r="F1176" i="1"/>
  <c r="M1176" i="1" s="1"/>
  <c r="E1176" i="1"/>
  <c r="B1176" i="1"/>
  <c r="R1175" i="1" a="1"/>
  <c r="U1175" i="1" s="1"/>
  <c r="L1175" i="1"/>
  <c r="K1175" i="1"/>
  <c r="J1175" i="1"/>
  <c r="I1175" i="1"/>
  <c r="H1175" i="1"/>
  <c r="G1175" i="1"/>
  <c r="M1175" i="1" s="1"/>
  <c r="F1175" i="1"/>
  <c r="E1175" i="1"/>
  <c r="R1174" i="1" a="1"/>
  <c r="R1174" i="1" s="1"/>
  <c r="V1174" i="1" s="1"/>
  <c r="L1174" i="1"/>
  <c r="K1174" i="1"/>
  <c r="J1174" i="1"/>
  <c r="I1174" i="1"/>
  <c r="H1174" i="1"/>
  <c r="G1174" i="1"/>
  <c r="F1174" i="1"/>
  <c r="M1174" i="1" s="1"/>
  <c r="E1174" i="1"/>
  <c r="R1173" i="1"/>
  <c r="V1173" i="1" s="1"/>
  <c r="X1173" i="1" s="1"/>
  <c r="R1173" i="1" a="1"/>
  <c r="U1173" i="1" s="1"/>
  <c r="L1173" i="1"/>
  <c r="K1173" i="1"/>
  <c r="J1173" i="1"/>
  <c r="I1173" i="1"/>
  <c r="H1173" i="1"/>
  <c r="G1173" i="1"/>
  <c r="F1173" i="1"/>
  <c r="E1173" i="1"/>
  <c r="R1172" i="1" a="1"/>
  <c r="R1172" i="1" s="1"/>
  <c r="V1172" i="1" s="1"/>
  <c r="L1172" i="1"/>
  <c r="K1172" i="1"/>
  <c r="J1172" i="1"/>
  <c r="I1172" i="1"/>
  <c r="H1172" i="1"/>
  <c r="G1172" i="1"/>
  <c r="F1172" i="1"/>
  <c r="E1172" i="1"/>
  <c r="R1171" i="1" a="1"/>
  <c r="U1171" i="1" s="1"/>
  <c r="L1171" i="1"/>
  <c r="K1171" i="1"/>
  <c r="J1171" i="1"/>
  <c r="I1171" i="1"/>
  <c r="H1171" i="1"/>
  <c r="G1171" i="1"/>
  <c r="M1171" i="1" s="1"/>
  <c r="F1171" i="1"/>
  <c r="E1171" i="1"/>
  <c r="R1170" i="1" a="1"/>
  <c r="R1170" i="1" s="1"/>
  <c r="V1170" i="1" s="1"/>
  <c r="L1170" i="1"/>
  <c r="K1170" i="1"/>
  <c r="J1170" i="1"/>
  <c r="I1170" i="1"/>
  <c r="H1170" i="1"/>
  <c r="G1170" i="1"/>
  <c r="F1170" i="1"/>
  <c r="M1170" i="1" s="1"/>
  <c r="E1170" i="1"/>
  <c r="R1169" i="1"/>
  <c r="V1169" i="1" s="1"/>
  <c r="X1169" i="1" s="1"/>
  <c r="R1169" i="1" a="1"/>
  <c r="U1169" i="1" s="1"/>
  <c r="L1169" i="1"/>
  <c r="K1169" i="1"/>
  <c r="J1169" i="1"/>
  <c r="I1169" i="1"/>
  <c r="H1169" i="1"/>
  <c r="G1169" i="1"/>
  <c r="F1169" i="1"/>
  <c r="E1169" i="1"/>
  <c r="R1168" i="1" a="1"/>
  <c r="R1168" i="1" s="1"/>
  <c r="V1168" i="1" s="1"/>
  <c r="L1168" i="1"/>
  <c r="K1168" i="1"/>
  <c r="J1168" i="1"/>
  <c r="I1168" i="1"/>
  <c r="H1168" i="1"/>
  <c r="G1168" i="1"/>
  <c r="F1168" i="1"/>
  <c r="E1168" i="1"/>
  <c r="R1167" i="1" a="1"/>
  <c r="U1167" i="1" s="1"/>
  <c r="L1167" i="1"/>
  <c r="K1167" i="1"/>
  <c r="J1167" i="1"/>
  <c r="I1167" i="1"/>
  <c r="H1167" i="1"/>
  <c r="G1167" i="1"/>
  <c r="M1167" i="1" s="1"/>
  <c r="F1167" i="1"/>
  <c r="E1167" i="1"/>
  <c r="R1166" i="1" a="1"/>
  <c r="R1166" i="1" s="1"/>
  <c r="V1166" i="1" s="1"/>
  <c r="L1166" i="1"/>
  <c r="K1166" i="1"/>
  <c r="J1166" i="1"/>
  <c r="I1166" i="1"/>
  <c r="H1166" i="1"/>
  <c r="G1166" i="1"/>
  <c r="F1166" i="1"/>
  <c r="M1166" i="1" s="1"/>
  <c r="E1166" i="1"/>
  <c r="R1165" i="1"/>
  <c r="V1165" i="1" s="1"/>
  <c r="X1165" i="1" s="1"/>
  <c r="R1165" i="1" a="1"/>
  <c r="U1165" i="1" s="1"/>
  <c r="L1165" i="1"/>
  <c r="K1165" i="1"/>
  <c r="J1165" i="1"/>
  <c r="I1165" i="1"/>
  <c r="H1165" i="1"/>
  <c r="G1165" i="1"/>
  <c r="F1165" i="1"/>
  <c r="E1165" i="1"/>
  <c r="J1164" i="1"/>
  <c r="I1164" i="1"/>
  <c r="E1164" i="1"/>
  <c r="J1163" i="1"/>
  <c r="I1163" i="1"/>
  <c r="E1163" i="1"/>
  <c r="R1162" i="1" a="1"/>
  <c r="R1162" i="1" s="1"/>
  <c r="V1162" i="1" s="1"/>
  <c r="L1162" i="1"/>
  <c r="K1162" i="1"/>
  <c r="J1162" i="1"/>
  <c r="I1162" i="1"/>
  <c r="H1162" i="1"/>
  <c r="G1162" i="1"/>
  <c r="F1162" i="1"/>
  <c r="E1162" i="1"/>
  <c r="R1161" i="1" a="1"/>
  <c r="U1161" i="1" s="1"/>
  <c r="L1161" i="1"/>
  <c r="K1161" i="1"/>
  <c r="J1161" i="1"/>
  <c r="I1161" i="1"/>
  <c r="H1161" i="1"/>
  <c r="G1161" i="1"/>
  <c r="M1161" i="1" s="1"/>
  <c r="F1161" i="1"/>
  <c r="E1161" i="1"/>
  <c r="L1160" i="1"/>
  <c r="K1160" i="1"/>
  <c r="J1160" i="1"/>
  <c r="I1160" i="1"/>
  <c r="H1160" i="1"/>
  <c r="G1160" i="1"/>
  <c r="F1160" i="1"/>
  <c r="E1160" i="1"/>
  <c r="R1159" i="1"/>
  <c r="V1159" i="1" s="1"/>
  <c r="R1159" i="1" a="1"/>
  <c r="U1159" i="1" s="1"/>
  <c r="L1159" i="1"/>
  <c r="K1159" i="1"/>
  <c r="J1159" i="1"/>
  <c r="I1159" i="1"/>
  <c r="H1159" i="1"/>
  <c r="G1159" i="1"/>
  <c r="F1159" i="1"/>
  <c r="E1159" i="1"/>
  <c r="U1158" i="1"/>
  <c r="X1158" i="1" s="1"/>
  <c r="R1158" i="1" a="1"/>
  <c r="R1158" i="1" s="1"/>
  <c r="V1158" i="1" s="1"/>
  <c r="L1158" i="1"/>
  <c r="K1158" i="1"/>
  <c r="J1158" i="1"/>
  <c r="I1158" i="1"/>
  <c r="H1158" i="1"/>
  <c r="G1158" i="1"/>
  <c r="F1158" i="1"/>
  <c r="M1158" i="1" s="1"/>
  <c r="E1158" i="1"/>
  <c r="L1157" i="1"/>
  <c r="K1157" i="1"/>
  <c r="J1157" i="1"/>
  <c r="I1157" i="1"/>
  <c r="H1157" i="1"/>
  <c r="G1157" i="1"/>
  <c r="F1157" i="1"/>
  <c r="E1157" i="1"/>
  <c r="U1156" i="1"/>
  <c r="X1156" i="1" s="1"/>
  <c r="R1156" i="1" a="1"/>
  <c r="R1156" i="1" s="1"/>
  <c r="V1156" i="1" s="1"/>
  <c r="L1156" i="1"/>
  <c r="K1156" i="1"/>
  <c r="J1156" i="1"/>
  <c r="I1156" i="1"/>
  <c r="H1156" i="1"/>
  <c r="G1156" i="1"/>
  <c r="F1156" i="1"/>
  <c r="M1156" i="1" s="1"/>
  <c r="E1156" i="1"/>
  <c r="R1155" i="1" a="1"/>
  <c r="U1155" i="1" s="1"/>
  <c r="L1155" i="1"/>
  <c r="K1155" i="1"/>
  <c r="J1155" i="1"/>
  <c r="I1155" i="1"/>
  <c r="H1155" i="1"/>
  <c r="G1155" i="1"/>
  <c r="M1155" i="1" s="1"/>
  <c r="F1155" i="1"/>
  <c r="E1155" i="1"/>
  <c r="L1154" i="1"/>
  <c r="K1154" i="1"/>
  <c r="J1154" i="1"/>
  <c r="I1154" i="1"/>
  <c r="H1154" i="1"/>
  <c r="G1154" i="1"/>
  <c r="F1154" i="1"/>
  <c r="E1154" i="1"/>
  <c r="R1153" i="1" a="1"/>
  <c r="U1153" i="1" s="1"/>
  <c r="L1153" i="1"/>
  <c r="K1153" i="1"/>
  <c r="J1153" i="1"/>
  <c r="I1153" i="1"/>
  <c r="H1153" i="1"/>
  <c r="G1153" i="1"/>
  <c r="M1153" i="1" s="1"/>
  <c r="F1153" i="1"/>
  <c r="E1153" i="1"/>
  <c r="R1152" i="1" a="1"/>
  <c r="R1152" i="1" s="1"/>
  <c r="V1152" i="1" s="1"/>
  <c r="L1152" i="1"/>
  <c r="K1152" i="1"/>
  <c r="J1152" i="1"/>
  <c r="I1152" i="1"/>
  <c r="H1152" i="1"/>
  <c r="G1152" i="1"/>
  <c r="F1152" i="1"/>
  <c r="M1152" i="1" s="1"/>
  <c r="E1152" i="1"/>
  <c r="R1151" i="1" a="1"/>
  <c r="U1151" i="1" s="1"/>
  <c r="L1151" i="1"/>
  <c r="K1151" i="1"/>
  <c r="J1151" i="1"/>
  <c r="I1151" i="1"/>
  <c r="H1151" i="1"/>
  <c r="G1151" i="1"/>
  <c r="M1151" i="1" s="1"/>
  <c r="F1151" i="1"/>
  <c r="E1151" i="1"/>
  <c r="R1150" i="1" a="1"/>
  <c r="R1150" i="1" s="1"/>
  <c r="V1150" i="1" s="1"/>
  <c r="L1150" i="1"/>
  <c r="K1150" i="1"/>
  <c r="J1150" i="1"/>
  <c r="I1150" i="1"/>
  <c r="H1150" i="1"/>
  <c r="G1150" i="1"/>
  <c r="F1150" i="1"/>
  <c r="M1150" i="1" s="1"/>
  <c r="E1150" i="1"/>
  <c r="R1149" i="1"/>
  <c r="V1149" i="1" s="1"/>
  <c r="X1149" i="1" s="1"/>
  <c r="R1149" i="1" a="1"/>
  <c r="U1149" i="1" s="1"/>
  <c r="L1149" i="1"/>
  <c r="K1149" i="1"/>
  <c r="J1149" i="1"/>
  <c r="I1149" i="1"/>
  <c r="H1149" i="1"/>
  <c r="G1149" i="1"/>
  <c r="F1149" i="1"/>
  <c r="E1149" i="1"/>
  <c r="R1148" i="1" a="1"/>
  <c r="R1148" i="1" s="1"/>
  <c r="V1148" i="1" s="1"/>
  <c r="L1148" i="1"/>
  <c r="K1148" i="1"/>
  <c r="J1148" i="1"/>
  <c r="I1148" i="1"/>
  <c r="H1148" i="1"/>
  <c r="G1148" i="1"/>
  <c r="F1148" i="1"/>
  <c r="E1148" i="1"/>
  <c r="R1147" i="1" a="1"/>
  <c r="U1147" i="1" s="1"/>
  <c r="L1147" i="1"/>
  <c r="K1147" i="1"/>
  <c r="J1147" i="1"/>
  <c r="I1147" i="1"/>
  <c r="H1147" i="1"/>
  <c r="G1147" i="1"/>
  <c r="M1147" i="1" s="1"/>
  <c r="F1147" i="1"/>
  <c r="E1147" i="1"/>
  <c r="R1146" i="1" a="1"/>
  <c r="R1146" i="1" s="1"/>
  <c r="V1146" i="1" s="1"/>
  <c r="L1146" i="1"/>
  <c r="K1146" i="1"/>
  <c r="J1146" i="1"/>
  <c r="I1146" i="1"/>
  <c r="H1146" i="1"/>
  <c r="G1146" i="1"/>
  <c r="F1146" i="1"/>
  <c r="M1146" i="1" s="1"/>
  <c r="E1146" i="1"/>
  <c r="R1145" i="1"/>
  <c r="V1145" i="1" s="1"/>
  <c r="X1145" i="1" s="1"/>
  <c r="R1145" i="1" a="1"/>
  <c r="U1145" i="1" s="1"/>
  <c r="L1145" i="1"/>
  <c r="K1145" i="1"/>
  <c r="J1145" i="1"/>
  <c r="I1145" i="1"/>
  <c r="H1145" i="1"/>
  <c r="G1145" i="1"/>
  <c r="F1145" i="1"/>
  <c r="E1145" i="1"/>
  <c r="R1144" i="1" a="1"/>
  <c r="R1144" i="1" s="1"/>
  <c r="V1144" i="1" s="1"/>
  <c r="L1144" i="1"/>
  <c r="K1144" i="1"/>
  <c r="J1144" i="1"/>
  <c r="I1144" i="1"/>
  <c r="H1144" i="1"/>
  <c r="G1144" i="1"/>
  <c r="F1144" i="1"/>
  <c r="E1144" i="1"/>
  <c r="R1143" i="1" a="1"/>
  <c r="U1143" i="1" s="1"/>
  <c r="L1143" i="1"/>
  <c r="K1143" i="1"/>
  <c r="J1143" i="1"/>
  <c r="I1143" i="1"/>
  <c r="H1143" i="1"/>
  <c r="G1143" i="1"/>
  <c r="M1143" i="1" s="1"/>
  <c r="F1143" i="1"/>
  <c r="E1143" i="1"/>
  <c r="R1142" i="1" a="1"/>
  <c r="R1142" i="1" s="1"/>
  <c r="V1142" i="1" s="1"/>
  <c r="L1142" i="1"/>
  <c r="K1142" i="1"/>
  <c r="J1142" i="1"/>
  <c r="I1142" i="1"/>
  <c r="H1142" i="1"/>
  <c r="G1142" i="1"/>
  <c r="F1142" i="1"/>
  <c r="M1142" i="1" s="1"/>
  <c r="E1142" i="1"/>
  <c r="R1141" i="1"/>
  <c r="V1141" i="1" s="1"/>
  <c r="X1141" i="1" s="1"/>
  <c r="R1141" i="1" a="1"/>
  <c r="U1141" i="1" s="1"/>
  <c r="L1141" i="1"/>
  <c r="K1141" i="1"/>
  <c r="J1141" i="1"/>
  <c r="I1141" i="1"/>
  <c r="H1141" i="1"/>
  <c r="G1141" i="1"/>
  <c r="F1141" i="1"/>
  <c r="E1141" i="1"/>
  <c r="R1140" i="1" a="1"/>
  <c r="R1140" i="1" s="1"/>
  <c r="V1140" i="1" s="1"/>
  <c r="L1140" i="1"/>
  <c r="K1140" i="1"/>
  <c r="J1140" i="1"/>
  <c r="I1140" i="1"/>
  <c r="H1140" i="1"/>
  <c r="G1140" i="1"/>
  <c r="F1140" i="1"/>
  <c r="E1140" i="1"/>
  <c r="L1139" i="1"/>
  <c r="K1139" i="1"/>
  <c r="J1139" i="1"/>
  <c r="I1139" i="1"/>
  <c r="H1139" i="1"/>
  <c r="G1139" i="1"/>
  <c r="M1139" i="1" s="1"/>
  <c r="F1139" i="1"/>
  <c r="E1139" i="1"/>
  <c r="L1138" i="1"/>
  <c r="K1138" i="1"/>
  <c r="J1138" i="1"/>
  <c r="I1138" i="1"/>
  <c r="H1138" i="1"/>
  <c r="G1138" i="1"/>
  <c r="F1138" i="1"/>
  <c r="E1138" i="1"/>
  <c r="R1137" i="1"/>
  <c r="V1137" i="1" s="1"/>
  <c r="R1137" i="1" a="1"/>
  <c r="U1137" i="1" s="1"/>
  <c r="L1137" i="1"/>
  <c r="K1137" i="1"/>
  <c r="J1137" i="1"/>
  <c r="I1137" i="1"/>
  <c r="H1137" i="1"/>
  <c r="G1137" i="1"/>
  <c r="F1137" i="1"/>
  <c r="E1137" i="1"/>
  <c r="U1136" i="1"/>
  <c r="X1136" i="1" s="1"/>
  <c r="R1136" i="1" a="1"/>
  <c r="R1136" i="1" s="1"/>
  <c r="V1136" i="1" s="1"/>
  <c r="L1136" i="1"/>
  <c r="K1136" i="1"/>
  <c r="J1136" i="1"/>
  <c r="I1136" i="1"/>
  <c r="H1136" i="1"/>
  <c r="G1136" i="1"/>
  <c r="F1136" i="1"/>
  <c r="M1136" i="1" s="1"/>
  <c r="E1136" i="1"/>
  <c r="L1135" i="1"/>
  <c r="K1135" i="1"/>
  <c r="J1135" i="1"/>
  <c r="I1135" i="1"/>
  <c r="H1135" i="1"/>
  <c r="G1135" i="1"/>
  <c r="F1135" i="1"/>
  <c r="E1135" i="1"/>
  <c r="U1134" i="1"/>
  <c r="X1134" i="1" s="1"/>
  <c r="R1134" i="1" a="1"/>
  <c r="R1134" i="1" s="1"/>
  <c r="V1134" i="1" s="1"/>
  <c r="L1134" i="1"/>
  <c r="K1134" i="1"/>
  <c r="J1134" i="1"/>
  <c r="I1134" i="1"/>
  <c r="H1134" i="1"/>
  <c r="G1134" i="1"/>
  <c r="F1134" i="1"/>
  <c r="M1134" i="1" s="1"/>
  <c r="E1134" i="1"/>
  <c r="R1133" i="1" a="1"/>
  <c r="U1133" i="1" s="1"/>
  <c r="L1133" i="1"/>
  <c r="K1133" i="1"/>
  <c r="J1133" i="1"/>
  <c r="I1133" i="1"/>
  <c r="H1133" i="1"/>
  <c r="G1133" i="1"/>
  <c r="M1133" i="1" s="1"/>
  <c r="F1133" i="1"/>
  <c r="E1133" i="1"/>
  <c r="R1132" i="1" a="1"/>
  <c r="R1132" i="1" s="1"/>
  <c r="V1132" i="1" s="1"/>
  <c r="L1132" i="1"/>
  <c r="K1132" i="1"/>
  <c r="J1132" i="1"/>
  <c r="I1132" i="1"/>
  <c r="H1132" i="1"/>
  <c r="G1132" i="1"/>
  <c r="F1132" i="1"/>
  <c r="E1132" i="1"/>
  <c r="R1131" i="1"/>
  <c r="V1131" i="1" s="1"/>
  <c r="R1131" i="1" a="1"/>
  <c r="U1131" i="1" s="1"/>
  <c r="L1131" i="1"/>
  <c r="K1131" i="1"/>
  <c r="J1131" i="1"/>
  <c r="I1131" i="1"/>
  <c r="H1131" i="1"/>
  <c r="G1131" i="1"/>
  <c r="F1131" i="1"/>
  <c r="E1131" i="1"/>
  <c r="L1130" i="1"/>
  <c r="K1130" i="1"/>
  <c r="J1130" i="1"/>
  <c r="I1130" i="1"/>
  <c r="H1130" i="1"/>
  <c r="G1130" i="1"/>
  <c r="F1130" i="1"/>
  <c r="M1130" i="1" s="1"/>
  <c r="E1130" i="1"/>
  <c r="B1130" i="1"/>
  <c r="R1129" i="1" a="1"/>
  <c r="U1129" i="1" s="1"/>
  <c r="L1129" i="1"/>
  <c r="K1129" i="1"/>
  <c r="J1129" i="1"/>
  <c r="I1129" i="1"/>
  <c r="H1129" i="1"/>
  <c r="G1129" i="1"/>
  <c r="M1129" i="1" s="1"/>
  <c r="F1129" i="1"/>
  <c r="E1129" i="1"/>
  <c r="R1128" i="1" a="1"/>
  <c r="R1128" i="1" s="1"/>
  <c r="V1128" i="1" s="1"/>
  <c r="L1128" i="1"/>
  <c r="K1128" i="1"/>
  <c r="J1128" i="1"/>
  <c r="I1128" i="1"/>
  <c r="H1128" i="1"/>
  <c r="G1128" i="1"/>
  <c r="F1128" i="1"/>
  <c r="M1128" i="1" s="1"/>
  <c r="E1128" i="1"/>
  <c r="R1127" i="1"/>
  <c r="V1127" i="1" s="1"/>
  <c r="X1127" i="1" s="1"/>
  <c r="R1127" i="1" a="1"/>
  <c r="U1127" i="1" s="1"/>
  <c r="L1127" i="1"/>
  <c r="K1127" i="1"/>
  <c r="J1127" i="1"/>
  <c r="I1127" i="1"/>
  <c r="H1127" i="1"/>
  <c r="G1127" i="1"/>
  <c r="M1127" i="1" s="1"/>
  <c r="F1127" i="1"/>
  <c r="E1127" i="1"/>
  <c r="R1126" i="1" a="1"/>
  <c r="R1126" i="1" s="1"/>
  <c r="V1126" i="1" s="1"/>
  <c r="L1126" i="1"/>
  <c r="K1126" i="1"/>
  <c r="J1126" i="1"/>
  <c r="I1126" i="1"/>
  <c r="H1126" i="1"/>
  <c r="G1126" i="1"/>
  <c r="F1126" i="1"/>
  <c r="M1126" i="1" s="1"/>
  <c r="E1126" i="1"/>
  <c r="R1125" i="1"/>
  <c r="V1125" i="1" s="1"/>
  <c r="X1125" i="1" s="1"/>
  <c r="R1125" i="1" a="1"/>
  <c r="U1125" i="1" s="1"/>
  <c r="L1125" i="1"/>
  <c r="K1125" i="1"/>
  <c r="J1125" i="1"/>
  <c r="I1125" i="1"/>
  <c r="H1125" i="1"/>
  <c r="G1125" i="1"/>
  <c r="F1125" i="1"/>
  <c r="E1125" i="1"/>
  <c r="R1124" i="1" a="1"/>
  <c r="R1124" i="1" s="1"/>
  <c r="V1124" i="1" s="1"/>
  <c r="L1124" i="1"/>
  <c r="K1124" i="1"/>
  <c r="J1124" i="1"/>
  <c r="I1124" i="1"/>
  <c r="H1124" i="1"/>
  <c r="G1124" i="1"/>
  <c r="F1124" i="1"/>
  <c r="E1124" i="1"/>
  <c r="L1123" i="1"/>
  <c r="K1123" i="1"/>
  <c r="J1123" i="1"/>
  <c r="I1123" i="1"/>
  <c r="H1123" i="1"/>
  <c r="G1123" i="1"/>
  <c r="M1123" i="1" s="1"/>
  <c r="F1123" i="1"/>
  <c r="E1123" i="1"/>
  <c r="R1122" i="1" a="1"/>
  <c r="R1122" i="1" s="1"/>
  <c r="V1122" i="1" s="1"/>
  <c r="L1122" i="1"/>
  <c r="K1122" i="1"/>
  <c r="J1122" i="1"/>
  <c r="I1122" i="1"/>
  <c r="H1122" i="1"/>
  <c r="G1122" i="1"/>
  <c r="F1122" i="1"/>
  <c r="M1122" i="1" s="1"/>
  <c r="E1122" i="1"/>
  <c r="R1121" i="1"/>
  <c r="V1121" i="1" s="1"/>
  <c r="X1121" i="1" s="1"/>
  <c r="R1121" i="1" a="1"/>
  <c r="U1121" i="1" s="1"/>
  <c r="L1121" i="1"/>
  <c r="K1121" i="1"/>
  <c r="J1121" i="1"/>
  <c r="I1121" i="1"/>
  <c r="H1121" i="1"/>
  <c r="G1121" i="1"/>
  <c r="F1121" i="1"/>
  <c r="E1121" i="1"/>
  <c r="R1120" i="1" a="1"/>
  <c r="R1120" i="1" s="1"/>
  <c r="V1120" i="1" s="1"/>
  <c r="L1120" i="1"/>
  <c r="K1120" i="1"/>
  <c r="J1120" i="1"/>
  <c r="I1120" i="1"/>
  <c r="H1120" i="1"/>
  <c r="G1120" i="1"/>
  <c r="F1120" i="1"/>
  <c r="E1120" i="1"/>
  <c r="R1119" i="1" a="1"/>
  <c r="L1119" i="1"/>
  <c r="K1119" i="1"/>
  <c r="J1119" i="1"/>
  <c r="I1119" i="1"/>
  <c r="H1119" i="1"/>
  <c r="G1119" i="1"/>
  <c r="M1119" i="1" s="1"/>
  <c r="F1119" i="1"/>
  <c r="E1119" i="1"/>
  <c r="R1118" i="1" a="1"/>
  <c r="R1118" i="1" s="1"/>
  <c r="V1118" i="1" s="1"/>
  <c r="L1118" i="1"/>
  <c r="K1118" i="1"/>
  <c r="J1118" i="1"/>
  <c r="I1118" i="1"/>
  <c r="H1118" i="1"/>
  <c r="G1118" i="1"/>
  <c r="F1118" i="1"/>
  <c r="M1118" i="1" s="1"/>
  <c r="E1118" i="1"/>
  <c r="R1117" i="1"/>
  <c r="V1117" i="1" s="1"/>
  <c r="X1117" i="1" s="1"/>
  <c r="R1117" i="1" a="1"/>
  <c r="U1117" i="1" s="1"/>
  <c r="L1117" i="1"/>
  <c r="K1117" i="1"/>
  <c r="J1117" i="1"/>
  <c r="I1117" i="1"/>
  <c r="H1117" i="1"/>
  <c r="G1117" i="1"/>
  <c r="F1117" i="1"/>
  <c r="E1117" i="1"/>
  <c r="R1116" i="1" a="1"/>
  <c r="R1116" i="1" s="1"/>
  <c r="V1116" i="1" s="1"/>
  <c r="L1116" i="1"/>
  <c r="K1116" i="1"/>
  <c r="J1116" i="1"/>
  <c r="I1116" i="1"/>
  <c r="H1116" i="1"/>
  <c r="G1116" i="1"/>
  <c r="F1116" i="1"/>
  <c r="E1116" i="1"/>
  <c r="L1115" i="1"/>
  <c r="K1115" i="1"/>
  <c r="J1115" i="1"/>
  <c r="I1115" i="1"/>
  <c r="H1115" i="1"/>
  <c r="G1115" i="1"/>
  <c r="M1115" i="1" s="1"/>
  <c r="F1115" i="1"/>
  <c r="E1115" i="1"/>
  <c r="L1114" i="1"/>
  <c r="K1114" i="1"/>
  <c r="J1114" i="1"/>
  <c r="I1114" i="1"/>
  <c r="H1114" i="1"/>
  <c r="G1114" i="1"/>
  <c r="F1114" i="1"/>
  <c r="E1114" i="1"/>
  <c r="L1113" i="1"/>
  <c r="K1113" i="1"/>
  <c r="J1113" i="1"/>
  <c r="I1113" i="1"/>
  <c r="H1113" i="1"/>
  <c r="G1113" i="1"/>
  <c r="M1113" i="1" s="1"/>
  <c r="F1113" i="1"/>
  <c r="E1113" i="1"/>
  <c r="R1112" i="1" a="1"/>
  <c r="L1112" i="1"/>
  <c r="K1112" i="1"/>
  <c r="J1112" i="1"/>
  <c r="I1112" i="1"/>
  <c r="H1112" i="1"/>
  <c r="G1112" i="1"/>
  <c r="F1112" i="1"/>
  <c r="E1112" i="1"/>
  <c r="R1111" i="1"/>
  <c r="V1111" i="1" s="1"/>
  <c r="R1111" i="1" a="1"/>
  <c r="U1111" i="1" s="1"/>
  <c r="L1111" i="1"/>
  <c r="K1111" i="1"/>
  <c r="J1111" i="1"/>
  <c r="I1111" i="1"/>
  <c r="H1111" i="1"/>
  <c r="G1111" i="1"/>
  <c r="F1111" i="1"/>
  <c r="E1111" i="1"/>
  <c r="U1110" i="1"/>
  <c r="X1110" i="1" s="1"/>
  <c r="R1110" i="1" a="1"/>
  <c r="R1110" i="1" s="1"/>
  <c r="V1110" i="1" s="1"/>
  <c r="L1110" i="1"/>
  <c r="K1110" i="1"/>
  <c r="J1110" i="1"/>
  <c r="I1110" i="1"/>
  <c r="H1110" i="1"/>
  <c r="G1110" i="1"/>
  <c r="F1110" i="1"/>
  <c r="M1110" i="1" s="1"/>
  <c r="E1110" i="1"/>
  <c r="L1109" i="1"/>
  <c r="K1109" i="1"/>
  <c r="J1109" i="1"/>
  <c r="I1109" i="1"/>
  <c r="H1109" i="1"/>
  <c r="G1109" i="1"/>
  <c r="F1109" i="1"/>
  <c r="E1109" i="1"/>
  <c r="U1108" i="1"/>
  <c r="X1108" i="1" s="1"/>
  <c r="R1108" i="1" a="1"/>
  <c r="R1108" i="1" s="1"/>
  <c r="V1108" i="1" s="1"/>
  <c r="L1108" i="1"/>
  <c r="K1108" i="1"/>
  <c r="J1108" i="1"/>
  <c r="I1108" i="1"/>
  <c r="H1108" i="1"/>
  <c r="G1108" i="1"/>
  <c r="F1108" i="1"/>
  <c r="M1108" i="1" s="1"/>
  <c r="E1108" i="1"/>
  <c r="R1107" i="1" a="1"/>
  <c r="L1107" i="1"/>
  <c r="K1107" i="1"/>
  <c r="J1107" i="1"/>
  <c r="I1107" i="1"/>
  <c r="H1107" i="1"/>
  <c r="G1107" i="1"/>
  <c r="M1107" i="1" s="1"/>
  <c r="F1107" i="1"/>
  <c r="E1107" i="1"/>
  <c r="R1106" i="1" a="1"/>
  <c r="L1106" i="1"/>
  <c r="K1106" i="1"/>
  <c r="J1106" i="1"/>
  <c r="I1106" i="1"/>
  <c r="H1106" i="1"/>
  <c r="G1106" i="1"/>
  <c r="F1106" i="1"/>
  <c r="E1106" i="1"/>
  <c r="R1105" i="1"/>
  <c r="V1105" i="1" s="1"/>
  <c r="R1105" i="1" a="1"/>
  <c r="U1105" i="1" s="1"/>
  <c r="L1105" i="1"/>
  <c r="K1105" i="1"/>
  <c r="J1105" i="1"/>
  <c r="I1105" i="1"/>
  <c r="H1105" i="1"/>
  <c r="G1105" i="1"/>
  <c r="F1105" i="1"/>
  <c r="E1105" i="1"/>
  <c r="U1104" i="1"/>
  <c r="X1104" i="1" s="1"/>
  <c r="R1104" i="1" a="1"/>
  <c r="R1104" i="1" s="1"/>
  <c r="V1104" i="1" s="1"/>
  <c r="L1104" i="1"/>
  <c r="K1104" i="1"/>
  <c r="J1104" i="1"/>
  <c r="I1104" i="1"/>
  <c r="H1104" i="1"/>
  <c r="G1104" i="1"/>
  <c r="F1104" i="1"/>
  <c r="M1104" i="1" s="1"/>
  <c r="E1104" i="1"/>
  <c r="R1103" i="1" a="1"/>
  <c r="L1103" i="1"/>
  <c r="K1103" i="1"/>
  <c r="J1103" i="1"/>
  <c r="I1103" i="1"/>
  <c r="H1103" i="1"/>
  <c r="G1103" i="1"/>
  <c r="M1103" i="1" s="1"/>
  <c r="F1103" i="1"/>
  <c r="E1103" i="1"/>
  <c r="R1102" i="1" a="1"/>
  <c r="L1102" i="1"/>
  <c r="K1102" i="1"/>
  <c r="J1102" i="1"/>
  <c r="I1102" i="1"/>
  <c r="H1102" i="1"/>
  <c r="G1102" i="1"/>
  <c r="F1102" i="1"/>
  <c r="E1102" i="1"/>
  <c r="R1101" i="1"/>
  <c r="V1101" i="1" s="1"/>
  <c r="R1101" i="1" a="1"/>
  <c r="U1101" i="1" s="1"/>
  <c r="L1101" i="1"/>
  <c r="K1101" i="1"/>
  <c r="J1101" i="1"/>
  <c r="I1101" i="1"/>
  <c r="H1101" i="1"/>
  <c r="G1101" i="1"/>
  <c r="F1101" i="1"/>
  <c r="E1101" i="1"/>
  <c r="U1100" i="1"/>
  <c r="X1100" i="1" s="1"/>
  <c r="R1100" i="1" a="1"/>
  <c r="R1100" i="1" s="1"/>
  <c r="V1100" i="1" s="1"/>
  <c r="L1100" i="1"/>
  <c r="K1100" i="1"/>
  <c r="J1100" i="1"/>
  <c r="I1100" i="1"/>
  <c r="H1100" i="1"/>
  <c r="G1100" i="1"/>
  <c r="F1100" i="1"/>
  <c r="M1100" i="1" s="1"/>
  <c r="E1100" i="1"/>
  <c r="R1099" i="1" a="1"/>
  <c r="L1099" i="1"/>
  <c r="K1099" i="1"/>
  <c r="J1099" i="1"/>
  <c r="I1099" i="1"/>
  <c r="H1099" i="1"/>
  <c r="G1099" i="1"/>
  <c r="M1099" i="1" s="1"/>
  <c r="F1099" i="1"/>
  <c r="E1099" i="1"/>
  <c r="R1098" i="1" a="1"/>
  <c r="L1098" i="1"/>
  <c r="K1098" i="1"/>
  <c r="J1098" i="1"/>
  <c r="I1098" i="1"/>
  <c r="H1098" i="1"/>
  <c r="G1098" i="1"/>
  <c r="F1098" i="1"/>
  <c r="E1098" i="1"/>
  <c r="R1097" i="1"/>
  <c r="V1097" i="1" s="1"/>
  <c r="R1097" i="1" a="1"/>
  <c r="U1097" i="1" s="1"/>
  <c r="L1097" i="1"/>
  <c r="K1097" i="1"/>
  <c r="J1097" i="1"/>
  <c r="I1097" i="1"/>
  <c r="H1097" i="1"/>
  <c r="G1097" i="1"/>
  <c r="F1097" i="1"/>
  <c r="E1097" i="1"/>
  <c r="U1096" i="1"/>
  <c r="X1096" i="1" s="1"/>
  <c r="R1096" i="1" a="1"/>
  <c r="R1096" i="1" s="1"/>
  <c r="V1096" i="1" s="1"/>
  <c r="L1096" i="1"/>
  <c r="K1096" i="1"/>
  <c r="J1096" i="1"/>
  <c r="I1096" i="1"/>
  <c r="H1096" i="1"/>
  <c r="G1096" i="1"/>
  <c r="F1096" i="1"/>
  <c r="M1096" i="1" s="1"/>
  <c r="E1096" i="1"/>
  <c r="R1095" i="1" a="1"/>
  <c r="L1095" i="1"/>
  <c r="K1095" i="1"/>
  <c r="J1095" i="1"/>
  <c r="I1095" i="1"/>
  <c r="H1095" i="1"/>
  <c r="G1095" i="1"/>
  <c r="M1095" i="1" s="1"/>
  <c r="F1095" i="1"/>
  <c r="E1095" i="1"/>
  <c r="R1094" i="1" a="1"/>
  <c r="L1094" i="1"/>
  <c r="K1094" i="1"/>
  <c r="J1094" i="1"/>
  <c r="I1094" i="1"/>
  <c r="H1094" i="1"/>
  <c r="G1094" i="1"/>
  <c r="F1094" i="1"/>
  <c r="E1094" i="1"/>
  <c r="R1093" i="1"/>
  <c r="V1093" i="1" s="1"/>
  <c r="R1093" i="1" a="1"/>
  <c r="U1093" i="1" s="1"/>
  <c r="L1093" i="1"/>
  <c r="K1093" i="1"/>
  <c r="J1093" i="1"/>
  <c r="I1093" i="1"/>
  <c r="H1093" i="1"/>
  <c r="G1093" i="1"/>
  <c r="F1093" i="1"/>
  <c r="E1093" i="1"/>
  <c r="U1092" i="1"/>
  <c r="X1092" i="1" s="1"/>
  <c r="R1092" i="1" a="1"/>
  <c r="R1092" i="1" s="1"/>
  <c r="V1092" i="1" s="1"/>
  <c r="L1092" i="1"/>
  <c r="K1092" i="1"/>
  <c r="J1092" i="1"/>
  <c r="I1092" i="1"/>
  <c r="H1092" i="1"/>
  <c r="G1092" i="1"/>
  <c r="F1092" i="1"/>
  <c r="M1092" i="1" s="1"/>
  <c r="E1092" i="1"/>
  <c r="L1091" i="1"/>
  <c r="K1091" i="1"/>
  <c r="J1091" i="1"/>
  <c r="I1091" i="1"/>
  <c r="H1091" i="1"/>
  <c r="G1091" i="1"/>
  <c r="F1091" i="1"/>
  <c r="E1091" i="1"/>
  <c r="U1090" i="1"/>
  <c r="X1090" i="1" s="1"/>
  <c r="R1090" i="1" a="1"/>
  <c r="R1090" i="1" s="1"/>
  <c r="V1090" i="1" s="1"/>
  <c r="L1090" i="1"/>
  <c r="K1090" i="1"/>
  <c r="J1090" i="1"/>
  <c r="I1090" i="1"/>
  <c r="H1090" i="1"/>
  <c r="G1090" i="1"/>
  <c r="F1090" i="1"/>
  <c r="M1090" i="1" s="1"/>
  <c r="E1090" i="1"/>
  <c r="R1089" i="1" a="1"/>
  <c r="L1089" i="1"/>
  <c r="K1089" i="1"/>
  <c r="J1089" i="1"/>
  <c r="I1089" i="1"/>
  <c r="H1089" i="1"/>
  <c r="G1089" i="1"/>
  <c r="M1089" i="1" s="1"/>
  <c r="F1089" i="1"/>
  <c r="E1089" i="1"/>
  <c r="R1088" i="1" a="1"/>
  <c r="L1088" i="1"/>
  <c r="K1088" i="1"/>
  <c r="J1088" i="1"/>
  <c r="I1088" i="1"/>
  <c r="H1088" i="1"/>
  <c r="G1088" i="1"/>
  <c r="F1088" i="1"/>
  <c r="E1088" i="1"/>
  <c r="R1087" i="1"/>
  <c r="V1087" i="1" s="1"/>
  <c r="R1087" i="1" a="1"/>
  <c r="U1087" i="1" s="1"/>
  <c r="L1087" i="1"/>
  <c r="K1087" i="1"/>
  <c r="J1087" i="1"/>
  <c r="I1087" i="1"/>
  <c r="H1087" i="1"/>
  <c r="G1087" i="1"/>
  <c r="F1087" i="1"/>
  <c r="E1087" i="1"/>
  <c r="U1086" i="1"/>
  <c r="X1086" i="1" s="1"/>
  <c r="R1086" i="1" a="1"/>
  <c r="R1086" i="1" s="1"/>
  <c r="V1086" i="1" s="1"/>
  <c r="L1086" i="1"/>
  <c r="K1086" i="1"/>
  <c r="J1086" i="1"/>
  <c r="I1086" i="1"/>
  <c r="H1086" i="1"/>
  <c r="G1086" i="1"/>
  <c r="F1086" i="1"/>
  <c r="M1086" i="1" s="1"/>
  <c r="E1086" i="1"/>
  <c r="R1085" i="1" a="1"/>
  <c r="L1085" i="1"/>
  <c r="K1085" i="1"/>
  <c r="J1085" i="1"/>
  <c r="I1085" i="1"/>
  <c r="H1085" i="1"/>
  <c r="G1085" i="1"/>
  <c r="M1085" i="1" s="1"/>
  <c r="F1085" i="1"/>
  <c r="E1085" i="1"/>
  <c r="R1084" i="1" a="1"/>
  <c r="L1084" i="1"/>
  <c r="K1084" i="1"/>
  <c r="J1084" i="1"/>
  <c r="I1084" i="1"/>
  <c r="H1084" i="1"/>
  <c r="G1084" i="1"/>
  <c r="F1084" i="1"/>
  <c r="E1084" i="1"/>
  <c r="R1083" i="1"/>
  <c r="V1083" i="1" s="1"/>
  <c r="R1083" i="1" a="1"/>
  <c r="U1083" i="1" s="1"/>
  <c r="L1083" i="1"/>
  <c r="K1083" i="1"/>
  <c r="J1083" i="1"/>
  <c r="I1083" i="1"/>
  <c r="H1083" i="1"/>
  <c r="G1083" i="1"/>
  <c r="F1083" i="1"/>
  <c r="E1083" i="1"/>
  <c r="U1082" i="1"/>
  <c r="X1082" i="1" s="1"/>
  <c r="R1082" i="1" a="1"/>
  <c r="R1082" i="1" s="1"/>
  <c r="V1082" i="1" s="1"/>
  <c r="L1082" i="1"/>
  <c r="K1082" i="1"/>
  <c r="J1082" i="1"/>
  <c r="I1082" i="1"/>
  <c r="H1082" i="1"/>
  <c r="G1082" i="1"/>
  <c r="F1082" i="1"/>
  <c r="M1082" i="1" s="1"/>
  <c r="E1082" i="1"/>
  <c r="R1081" i="1" a="1"/>
  <c r="L1081" i="1"/>
  <c r="K1081" i="1"/>
  <c r="J1081" i="1"/>
  <c r="I1081" i="1"/>
  <c r="H1081" i="1"/>
  <c r="G1081" i="1"/>
  <c r="M1081" i="1" s="1"/>
  <c r="F1081" i="1"/>
  <c r="E1081" i="1"/>
  <c r="R1080" i="1" a="1"/>
  <c r="L1080" i="1"/>
  <c r="K1080" i="1"/>
  <c r="J1080" i="1"/>
  <c r="I1080" i="1"/>
  <c r="H1080" i="1"/>
  <c r="G1080" i="1"/>
  <c r="F1080" i="1"/>
  <c r="E1080" i="1"/>
  <c r="J1078" i="1"/>
  <c r="I1078" i="1"/>
  <c r="M1078" i="1" s="1"/>
  <c r="E1078" i="1"/>
  <c r="R1077" i="1"/>
  <c r="V1077" i="1" s="1"/>
  <c r="X1077" i="1" s="1"/>
  <c r="R1077" i="1" a="1"/>
  <c r="U1077" i="1" s="1"/>
  <c r="L1077" i="1"/>
  <c r="K1077" i="1"/>
  <c r="J1077" i="1"/>
  <c r="I1077" i="1"/>
  <c r="H1077" i="1"/>
  <c r="G1077" i="1"/>
  <c r="F1077" i="1"/>
  <c r="E1077" i="1"/>
  <c r="R1076" i="1" a="1"/>
  <c r="R1076" i="1" s="1"/>
  <c r="V1076" i="1" s="1"/>
  <c r="L1076" i="1"/>
  <c r="K1076" i="1"/>
  <c r="J1076" i="1"/>
  <c r="I1076" i="1"/>
  <c r="H1076" i="1"/>
  <c r="G1076" i="1"/>
  <c r="F1076" i="1"/>
  <c r="E1076" i="1"/>
  <c r="L1075" i="1"/>
  <c r="K1075" i="1"/>
  <c r="J1075" i="1"/>
  <c r="I1075" i="1"/>
  <c r="H1075" i="1"/>
  <c r="G1075" i="1"/>
  <c r="M1075" i="1" s="1"/>
  <c r="F1075" i="1"/>
  <c r="E1075" i="1"/>
  <c r="R1074" i="1" a="1"/>
  <c r="R1074" i="1" s="1"/>
  <c r="V1074" i="1" s="1"/>
  <c r="L1074" i="1"/>
  <c r="K1074" i="1"/>
  <c r="J1074" i="1"/>
  <c r="I1074" i="1"/>
  <c r="H1074" i="1"/>
  <c r="G1074" i="1"/>
  <c r="F1074" i="1"/>
  <c r="M1074" i="1" s="1"/>
  <c r="E1074" i="1"/>
  <c r="R1073" i="1"/>
  <c r="V1073" i="1" s="1"/>
  <c r="X1073" i="1" s="1"/>
  <c r="R1073" i="1" a="1"/>
  <c r="U1073" i="1" s="1"/>
  <c r="L1073" i="1"/>
  <c r="K1073" i="1"/>
  <c r="J1073" i="1"/>
  <c r="I1073" i="1"/>
  <c r="H1073" i="1"/>
  <c r="G1073" i="1"/>
  <c r="F1073" i="1"/>
  <c r="E1073" i="1"/>
  <c r="R1072" i="1" a="1"/>
  <c r="R1072" i="1" s="1"/>
  <c r="V1072" i="1" s="1"/>
  <c r="L1072" i="1"/>
  <c r="K1072" i="1"/>
  <c r="J1072" i="1"/>
  <c r="I1072" i="1"/>
  <c r="H1072" i="1"/>
  <c r="G1072" i="1"/>
  <c r="F1072" i="1"/>
  <c r="E1072" i="1"/>
  <c r="R1071" i="1" a="1"/>
  <c r="L1071" i="1"/>
  <c r="K1071" i="1"/>
  <c r="J1071" i="1"/>
  <c r="I1071" i="1"/>
  <c r="H1071" i="1"/>
  <c r="G1071" i="1"/>
  <c r="M1071" i="1" s="1"/>
  <c r="F1071" i="1"/>
  <c r="E1071" i="1"/>
  <c r="R1070" i="1" a="1"/>
  <c r="R1070" i="1" s="1"/>
  <c r="V1070" i="1" s="1"/>
  <c r="L1070" i="1"/>
  <c r="K1070" i="1"/>
  <c r="J1070" i="1"/>
  <c r="I1070" i="1"/>
  <c r="H1070" i="1"/>
  <c r="G1070" i="1"/>
  <c r="F1070" i="1"/>
  <c r="M1070" i="1" s="1"/>
  <c r="E1070" i="1"/>
  <c r="R1069" i="1"/>
  <c r="V1069" i="1" s="1"/>
  <c r="X1069" i="1" s="1"/>
  <c r="R1069" i="1" a="1"/>
  <c r="U1069" i="1" s="1"/>
  <c r="L1069" i="1"/>
  <c r="K1069" i="1"/>
  <c r="J1069" i="1"/>
  <c r="I1069" i="1"/>
  <c r="H1069" i="1"/>
  <c r="G1069" i="1"/>
  <c r="F1069" i="1"/>
  <c r="E1069" i="1"/>
  <c r="R1068" i="1" a="1"/>
  <c r="R1068" i="1" s="1"/>
  <c r="V1068" i="1" s="1"/>
  <c r="L1068" i="1"/>
  <c r="K1068" i="1"/>
  <c r="J1068" i="1"/>
  <c r="I1068" i="1"/>
  <c r="H1068" i="1"/>
  <c r="G1068" i="1"/>
  <c r="F1068" i="1"/>
  <c r="E1068" i="1"/>
  <c r="R1067" i="1" a="1"/>
  <c r="L1067" i="1"/>
  <c r="K1067" i="1"/>
  <c r="J1067" i="1"/>
  <c r="I1067" i="1"/>
  <c r="H1067" i="1"/>
  <c r="G1067" i="1"/>
  <c r="M1067" i="1" s="1"/>
  <c r="F1067" i="1"/>
  <c r="E1067" i="1"/>
  <c r="L1066" i="1"/>
  <c r="K1066" i="1"/>
  <c r="J1066" i="1"/>
  <c r="I1066" i="1"/>
  <c r="H1066" i="1"/>
  <c r="G1066" i="1"/>
  <c r="F1066" i="1"/>
  <c r="E1066" i="1"/>
  <c r="R1065" i="1"/>
  <c r="V1065" i="1" s="1"/>
  <c r="R1065" i="1" a="1"/>
  <c r="U1065" i="1" s="1"/>
  <c r="L1065" i="1"/>
  <c r="K1065" i="1"/>
  <c r="J1065" i="1"/>
  <c r="I1065" i="1"/>
  <c r="H1065" i="1"/>
  <c r="G1065" i="1"/>
  <c r="F1065" i="1"/>
  <c r="E1065" i="1"/>
  <c r="U1064" i="1"/>
  <c r="X1064" i="1" s="1"/>
  <c r="R1064" i="1" a="1"/>
  <c r="R1064" i="1" s="1"/>
  <c r="V1064" i="1" s="1"/>
  <c r="L1064" i="1"/>
  <c r="K1064" i="1"/>
  <c r="J1064" i="1"/>
  <c r="I1064" i="1"/>
  <c r="H1064" i="1"/>
  <c r="G1064" i="1"/>
  <c r="F1064" i="1"/>
  <c r="M1064" i="1" s="1"/>
  <c r="E1064" i="1"/>
  <c r="R1063" i="1" a="1"/>
  <c r="L1063" i="1"/>
  <c r="K1063" i="1"/>
  <c r="J1063" i="1"/>
  <c r="I1063" i="1"/>
  <c r="H1063" i="1"/>
  <c r="G1063" i="1"/>
  <c r="M1063" i="1" s="1"/>
  <c r="F1063" i="1"/>
  <c r="E1063" i="1"/>
  <c r="R1062" i="1" a="1"/>
  <c r="L1062" i="1"/>
  <c r="K1062" i="1"/>
  <c r="J1062" i="1"/>
  <c r="I1062" i="1"/>
  <c r="H1062" i="1"/>
  <c r="G1062" i="1"/>
  <c r="F1062" i="1"/>
  <c r="E1062" i="1"/>
  <c r="R1061" i="1"/>
  <c r="V1061" i="1" s="1"/>
  <c r="R1061" i="1" a="1"/>
  <c r="U1061" i="1" s="1"/>
  <c r="L1061" i="1"/>
  <c r="K1061" i="1"/>
  <c r="J1061" i="1"/>
  <c r="I1061" i="1"/>
  <c r="H1061" i="1"/>
  <c r="G1061" i="1"/>
  <c r="F1061" i="1"/>
  <c r="E1061" i="1"/>
  <c r="U1060" i="1"/>
  <c r="X1060" i="1" s="1"/>
  <c r="R1060" i="1" a="1"/>
  <c r="R1060" i="1" s="1"/>
  <c r="V1060" i="1" s="1"/>
  <c r="L1060" i="1"/>
  <c r="K1060" i="1"/>
  <c r="J1060" i="1"/>
  <c r="I1060" i="1"/>
  <c r="H1060" i="1"/>
  <c r="G1060" i="1"/>
  <c r="F1060" i="1"/>
  <c r="M1060" i="1" s="1"/>
  <c r="E1060" i="1"/>
  <c r="R1059" i="1" a="1"/>
  <c r="L1059" i="1"/>
  <c r="K1059" i="1"/>
  <c r="J1059" i="1"/>
  <c r="I1059" i="1"/>
  <c r="H1059" i="1"/>
  <c r="G1059" i="1"/>
  <c r="M1059" i="1" s="1"/>
  <c r="F1059" i="1"/>
  <c r="E1059" i="1"/>
  <c r="R1058" i="1" a="1"/>
  <c r="L1058" i="1"/>
  <c r="K1058" i="1"/>
  <c r="J1058" i="1"/>
  <c r="I1058" i="1"/>
  <c r="H1058" i="1"/>
  <c r="G1058" i="1"/>
  <c r="F1058" i="1"/>
  <c r="E1058" i="1"/>
  <c r="L1057" i="1"/>
  <c r="K1057" i="1"/>
  <c r="J1057" i="1"/>
  <c r="I1057" i="1"/>
  <c r="H1057" i="1"/>
  <c r="G1057" i="1"/>
  <c r="M1057" i="1" s="1"/>
  <c r="F1057" i="1"/>
  <c r="E1057" i="1"/>
  <c r="R1056" i="1" a="1"/>
  <c r="L1056" i="1"/>
  <c r="K1056" i="1"/>
  <c r="J1056" i="1"/>
  <c r="I1056" i="1"/>
  <c r="H1056" i="1"/>
  <c r="G1056" i="1"/>
  <c r="F1056" i="1"/>
  <c r="E1056" i="1"/>
  <c r="L1055" i="1"/>
  <c r="K1055" i="1"/>
  <c r="J1055" i="1"/>
  <c r="I1055" i="1"/>
  <c r="H1055" i="1"/>
  <c r="G1055" i="1"/>
  <c r="M1055" i="1" s="1"/>
  <c r="F1055" i="1"/>
  <c r="E1055" i="1"/>
  <c r="R1054" i="1" a="1"/>
  <c r="L1054" i="1"/>
  <c r="K1054" i="1"/>
  <c r="J1054" i="1"/>
  <c r="I1054" i="1"/>
  <c r="H1054" i="1"/>
  <c r="G1054" i="1"/>
  <c r="F1054" i="1"/>
  <c r="E1054" i="1"/>
  <c r="R1053" i="1"/>
  <c r="V1053" i="1" s="1"/>
  <c r="R1053" i="1" a="1"/>
  <c r="U1053" i="1" s="1"/>
  <c r="L1053" i="1"/>
  <c r="K1053" i="1"/>
  <c r="J1053" i="1"/>
  <c r="I1053" i="1"/>
  <c r="H1053" i="1"/>
  <c r="G1053" i="1"/>
  <c r="F1053" i="1"/>
  <c r="E1053" i="1"/>
  <c r="U1052" i="1"/>
  <c r="X1052" i="1" s="1"/>
  <c r="R1052" i="1" a="1"/>
  <c r="R1052" i="1" s="1"/>
  <c r="V1052" i="1" s="1"/>
  <c r="L1052" i="1"/>
  <c r="K1052" i="1"/>
  <c r="J1052" i="1"/>
  <c r="I1052" i="1"/>
  <c r="H1052" i="1"/>
  <c r="G1052" i="1"/>
  <c r="F1052" i="1"/>
  <c r="M1052" i="1" s="1"/>
  <c r="E1052" i="1"/>
  <c r="R1051" i="1" a="1"/>
  <c r="L1051" i="1"/>
  <c r="K1051" i="1"/>
  <c r="J1051" i="1"/>
  <c r="I1051" i="1"/>
  <c r="H1051" i="1"/>
  <c r="G1051" i="1"/>
  <c r="M1051" i="1" s="1"/>
  <c r="F1051" i="1"/>
  <c r="E1051" i="1"/>
  <c r="R1050" i="1" a="1"/>
  <c r="L1050" i="1"/>
  <c r="K1050" i="1"/>
  <c r="J1050" i="1"/>
  <c r="I1050" i="1"/>
  <c r="H1050" i="1"/>
  <c r="G1050" i="1"/>
  <c r="F1050" i="1"/>
  <c r="E1050" i="1"/>
  <c r="R1049" i="1"/>
  <c r="V1049" i="1" s="1"/>
  <c r="R1049" i="1" a="1"/>
  <c r="U1049" i="1" s="1"/>
  <c r="L1049" i="1"/>
  <c r="K1049" i="1"/>
  <c r="J1049" i="1"/>
  <c r="I1049" i="1"/>
  <c r="H1049" i="1"/>
  <c r="G1049" i="1"/>
  <c r="F1049" i="1"/>
  <c r="E1049" i="1"/>
  <c r="U1048" i="1"/>
  <c r="X1048" i="1" s="1"/>
  <c r="R1048" i="1" a="1"/>
  <c r="R1048" i="1" s="1"/>
  <c r="V1048" i="1" s="1"/>
  <c r="L1048" i="1"/>
  <c r="K1048" i="1"/>
  <c r="J1048" i="1"/>
  <c r="I1048" i="1"/>
  <c r="H1048" i="1"/>
  <c r="G1048" i="1"/>
  <c r="F1048" i="1"/>
  <c r="M1048" i="1" s="1"/>
  <c r="E1048" i="1"/>
  <c r="R1047" i="1" a="1"/>
  <c r="L1047" i="1"/>
  <c r="K1047" i="1"/>
  <c r="J1047" i="1"/>
  <c r="I1047" i="1"/>
  <c r="H1047" i="1"/>
  <c r="G1047" i="1"/>
  <c r="M1047" i="1" s="1"/>
  <c r="F1047" i="1"/>
  <c r="E1047" i="1"/>
  <c r="R1046" i="1" a="1"/>
  <c r="L1046" i="1"/>
  <c r="K1046" i="1"/>
  <c r="J1046" i="1"/>
  <c r="I1046" i="1"/>
  <c r="H1046" i="1"/>
  <c r="G1046" i="1"/>
  <c r="F1046" i="1"/>
  <c r="E1046" i="1"/>
  <c r="R1045" i="1"/>
  <c r="V1045" i="1" s="1"/>
  <c r="R1045" i="1" a="1"/>
  <c r="U1045" i="1" s="1"/>
  <c r="L1045" i="1"/>
  <c r="K1045" i="1"/>
  <c r="J1045" i="1"/>
  <c r="I1045" i="1"/>
  <c r="H1045" i="1"/>
  <c r="G1045" i="1"/>
  <c r="F1045" i="1"/>
  <c r="E1045" i="1"/>
  <c r="U1044" i="1"/>
  <c r="X1044" i="1" s="1"/>
  <c r="R1044" i="1" a="1"/>
  <c r="R1044" i="1" s="1"/>
  <c r="V1044" i="1" s="1"/>
  <c r="L1044" i="1"/>
  <c r="K1044" i="1"/>
  <c r="J1044" i="1"/>
  <c r="I1044" i="1"/>
  <c r="H1044" i="1"/>
  <c r="G1044" i="1"/>
  <c r="F1044" i="1"/>
  <c r="M1044" i="1" s="1"/>
  <c r="E1044" i="1"/>
  <c r="R1043" i="1" a="1"/>
  <c r="L1043" i="1"/>
  <c r="K1043" i="1"/>
  <c r="J1043" i="1"/>
  <c r="I1043" i="1"/>
  <c r="H1043" i="1"/>
  <c r="G1043" i="1"/>
  <c r="M1043" i="1" s="1"/>
  <c r="F1043" i="1"/>
  <c r="E1043" i="1"/>
  <c r="R1042" i="1" a="1"/>
  <c r="L1042" i="1"/>
  <c r="K1042" i="1"/>
  <c r="J1042" i="1"/>
  <c r="I1042" i="1"/>
  <c r="H1042" i="1"/>
  <c r="G1042" i="1"/>
  <c r="F1042" i="1"/>
  <c r="E1042" i="1"/>
  <c r="R1041" i="1"/>
  <c r="V1041" i="1" s="1"/>
  <c r="R1041" i="1" a="1"/>
  <c r="U1041" i="1" s="1"/>
  <c r="L1041" i="1"/>
  <c r="K1041" i="1"/>
  <c r="J1041" i="1"/>
  <c r="I1041" i="1"/>
  <c r="H1041" i="1"/>
  <c r="G1041" i="1"/>
  <c r="F1041" i="1"/>
  <c r="E1041" i="1"/>
  <c r="U1040" i="1"/>
  <c r="X1040" i="1" s="1"/>
  <c r="R1040" i="1" a="1"/>
  <c r="R1040" i="1" s="1"/>
  <c r="V1040" i="1" s="1"/>
  <c r="L1040" i="1"/>
  <c r="K1040" i="1"/>
  <c r="J1040" i="1"/>
  <c r="I1040" i="1"/>
  <c r="H1040" i="1"/>
  <c r="G1040" i="1"/>
  <c r="F1040" i="1"/>
  <c r="M1040" i="1" s="1"/>
  <c r="E1040" i="1"/>
  <c r="R1039" i="1" a="1"/>
  <c r="L1039" i="1"/>
  <c r="K1039" i="1"/>
  <c r="J1039" i="1"/>
  <c r="I1039" i="1"/>
  <c r="H1039" i="1"/>
  <c r="G1039" i="1"/>
  <c r="M1039" i="1" s="1"/>
  <c r="F1039" i="1"/>
  <c r="E1039" i="1"/>
  <c r="R1038" i="1" a="1"/>
  <c r="L1038" i="1"/>
  <c r="K1038" i="1"/>
  <c r="J1038" i="1"/>
  <c r="I1038" i="1"/>
  <c r="H1038" i="1"/>
  <c r="G1038" i="1"/>
  <c r="F1038" i="1"/>
  <c r="E1038" i="1"/>
  <c r="R1037" i="1"/>
  <c r="V1037" i="1" s="1"/>
  <c r="R1037" i="1" a="1"/>
  <c r="U1037" i="1" s="1"/>
  <c r="L1037" i="1"/>
  <c r="K1037" i="1"/>
  <c r="J1037" i="1"/>
  <c r="I1037" i="1"/>
  <c r="H1037" i="1"/>
  <c r="G1037" i="1"/>
  <c r="F1037" i="1"/>
  <c r="E1037" i="1"/>
  <c r="L1036" i="1"/>
  <c r="K1036" i="1"/>
  <c r="J1036" i="1"/>
  <c r="I1036" i="1"/>
  <c r="H1036" i="1"/>
  <c r="G1036" i="1"/>
  <c r="F1036" i="1"/>
  <c r="M1036" i="1" s="1"/>
  <c r="E1036" i="1"/>
  <c r="R1035" i="1"/>
  <c r="V1035" i="1" s="1"/>
  <c r="X1035" i="1" s="1"/>
  <c r="R1035" i="1" a="1"/>
  <c r="U1035" i="1" s="1"/>
  <c r="L1035" i="1"/>
  <c r="K1035" i="1"/>
  <c r="J1035" i="1"/>
  <c r="I1035" i="1"/>
  <c r="H1035" i="1"/>
  <c r="G1035" i="1"/>
  <c r="F1035" i="1"/>
  <c r="E1035" i="1"/>
  <c r="R1034" i="1" a="1"/>
  <c r="R1034" i="1" s="1"/>
  <c r="V1034" i="1" s="1"/>
  <c r="L1034" i="1"/>
  <c r="K1034" i="1"/>
  <c r="J1034" i="1"/>
  <c r="I1034" i="1"/>
  <c r="H1034" i="1"/>
  <c r="G1034" i="1"/>
  <c r="F1034" i="1"/>
  <c r="E1034" i="1"/>
  <c r="R1033" i="1" a="1"/>
  <c r="L1033" i="1"/>
  <c r="K1033" i="1"/>
  <c r="J1033" i="1"/>
  <c r="I1033" i="1"/>
  <c r="H1033" i="1"/>
  <c r="G1033" i="1"/>
  <c r="M1033" i="1" s="1"/>
  <c r="F1033" i="1"/>
  <c r="E1033" i="1"/>
  <c r="L1032" i="1"/>
  <c r="K1032" i="1"/>
  <c r="J1032" i="1"/>
  <c r="I1032" i="1"/>
  <c r="H1032" i="1"/>
  <c r="G1032" i="1"/>
  <c r="F1032" i="1"/>
  <c r="E1032" i="1"/>
  <c r="R1031" i="1"/>
  <c r="V1031" i="1" s="1"/>
  <c r="R1031" i="1" a="1"/>
  <c r="U1031" i="1" s="1"/>
  <c r="L1031" i="1"/>
  <c r="K1031" i="1"/>
  <c r="J1031" i="1"/>
  <c r="I1031" i="1"/>
  <c r="H1031" i="1"/>
  <c r="G1031" i="1"/>
  <c r="F1031" i="1"/>
  <c r="E1031" i="1"/>
  <c r="L1030" i="1"/>
  <c r="K1030" i="1"/>
  <c r="J1030" i="1"/>
  <c r="I1030" i="1"/>
  <c r="H1030" i="1"/>
  <c r="G1030" i="1"/>
  <c r="F1030" i="1"/>
  <c r="M1030" i="1" s="1"/>
  <c r="E1030" i="1"/>
  <c r="R1029" i="1"/>
  <c r="V1029" i="1" s="1"/>
  <c r="X1029" i="1" s="1"/>
  <c r="R1029" i="1" a="1"/>
  <c r="U1029" i="1" s="1"/>
  <c r="L1029" i="1"/>
  <c r="K1029" i="1"/>
  <c r="J1029" i="1"/>
  <c r="I1029" i="1"/>
  <c r="H1029" i="1"/>
  <c r="G1029" i="1"/>
  <c r="F1029" i="1"/>
  <c r="E1029" i="1"/>
  <c r="R1028" i="1" a="1"/>
  <c r="R1028" i="1" s="1"/>
  <c r="V1028" i="1" s="1"/>
  <c r="L1028" i="1"/>
  <c r="K1028" i="1"/>
  <c r="J1028" i="1"/>
  <c r="I1028" i="1"/>
  <c r="H1028" i="1"/>
  <c r="G1028" i="1"/>
  <c r="F1028" i="1"/>
  <c r="E1028" i="1"/>
  <c r="L1027" i="1"/>
  <c r="K1027" i="1"/>
  <c r="J1027" i="1"/>
  <c r="I1027" i="1"/>
  <c r="H1027" i="1"/>
  <c r="G1027" i="1"/>
  <c r="M1027" i="1" s="1"/>
  <c r="F1027" i="1"/>
  <c r="E1027" i="1"/>
  <c r="R1026" i="1" a="1"/>
  <c r="R1026" i="1" s="1"/>
  <c r="V1026" i="1" s="1"/>
  <c r="L1026" i="1"/>
  <c r="K1026" i="1"/>
  <c r="J1026" i="1"/>
  <c r="I1026" i="1"/>
  <c r="H1026" i="1"/>
  <c r="G1026" i="1"/>
  <c r="F1026" i="1"/>
  <c r="M1026" i="1" s="1"/>
  <c r="E1026" i="1"/>
  <c r="R1025" i="1"/>
  <c r="V1025" i="1" s="1"/>
  <c r="X1025" i="1" s="1"/>
  <c r="R1025" i="1" a="1"/>
  <c r="U1025" i="1" s="1"/>
  <c r="L1025" i="1"/>
  <c r="K1025" i="1"/>
  <c r="J1025" i="1"/>
  <c r="I1025" i="1"/>
  <c r="H1025" i="1"/>
  <c r="G1025" i="1"/>
  <c r="F1025" i="1"/>
  <c r="E1025" i="1"/>
  <c r="R1024" i="1" a="1"/>
  <c r="R1024" i="1" s="1"/>
  <c r="V1024" i="1" s="1"/>
  <c r="L1024" i="1"/>
  <c r="K1024" i="1"/>
  <c r="J1024" i="1"/>
  <c r="I1024" i="1"/>
  <c r="H1024" i="1"/>
  <c r="G1024" i="1"/>
  <c r="F1024" i="1"/>
  <c r="E1024" i="1"/>
  <c r="R1023" i="1" a="1"/>
  <c r="L1023" i="1"/>
  <c r="K1023" i="1"/>
  <c r="J1023" i="1"/>
  <c r="I1023" i="1"/>
  <c r="H1023" i="1"/>
  <c r="G1023" i="1"/>
  <c r="M1023" i="1" s="1"/>
  <c r="F1023" i="1"/>
  <c r="E1023" i="1"/>
  <c r="R1022" i="1" a="1"/>
  <c r="R1022" i="1" s="1"/>
  <c r="V1022" i="1" s="1"/>
  <c r="L1022" i="1"/>
  <c r="K1022" i="1"/>
  <c r="J1022" i="1"/>
  <c r="I1022" i="1"/>
  <c r="H1022" i="1"/>
  <c r="G1022" i="1"/>
  <c r="F1022" i="1"/>
  <c r="M1022" i="1" s="1"/>
  <c r="E1022" i="1"/>
  <c r="R1021" i="1"/>
  <c r="V1021" i="1" s="1"/>
  <c r="X1021" i="1" s="1"/>
  <c r="R1021" i="1" a="1"/>
  <c r="U1021" i="1" s="1"/>
  <c r="L1021" i="1"/>
  <c r="K1021" i="1"/>
  <c r="J1021" i="1"/>
  <c r="I1021" i="1"/>
  <c r="H1021" i="1"/>
  <c r="G1021" i="1"/>
  <c r="F1021" i="1"/>
  <c r="E1021" i="1"/>
  <c r="L1020" i="1"/>
  <c r="K1020" i="1"/>
  <c r="J1020" i="1"/>
  <c r="I1020" i="1"/>
  <c r="G1020" i="1"/>
  <c r="M1020" i="1" s="1"/>
  <c r="E1020" i="1"/>
  <c r="R1019" i="1" a="1"/>
  <c r="L1019" i="1"/>
  <c r="K1019" i="1"/>
  <c r="J1019" i="1"/>
  <c r="I1019" i="1"/>
  <c r="H1019" i="1"/>
  <c r="G1019" i="1"/>
  <c r="M1019" i="1" s="1"/>
  <c r="F1019" i="1"/>
  <c r="E1019" i="1"/>
  <c r="R1018" i="1" a="1"/>
  <c r="L1018" i="1"/>
  <c r="K1018" i="1"/>
  <c r="J1018" i="1"/>
  <c r="I1018" i="1"/>
  <c r="H1018" i="1"/>
  <c r="G1018" i="1"/>
  <c r="F1018" i="1"/>
  <c r="E1018" i="1"/>
  <c r="R1017" i="1"/>
  <c r="V1017" i="1" s="1"/>
  <c r="R1017" i="1" a="1"/>
  <c r="U1017" i="1" s="1"/>
  <c r="L1017" i="1"/>
  <c r="K1017" i="1"/>
  <c r="J1017" i="1"/>
  <c r="I1017" i="1"/>
  <c r="H1017" i="1"/>
  <c r="G1017" i="1"/>
  <c r="F1017" i="1"/>
  <c r="E1017" i="1"/>
  <c r="L1016" i="1"/>
  <c r="K1016" i="1"/>
  <c r="J1016" i="1"/>
  <c r="I1016" i="1"/>
  <c r="H1016" i="1"/>
  <c r="G1016" i="1"/>
  <c r="F1016" i="1"/>
  <c r="M1016" i="1" s="1"/>
  <c r="E1016" i="1"/>
  <c r="L1015" i="1"/>
  <c r="K1015" i="1"/>
  <c r="J1015" i="1"/>
  <c r="I1015" i="1"/>
  <c r="H1015" i="1"/>
  <c r="G1015" i="1"/>
  <c r="F1015" i="1"/>
  <c r="E1015" i="1"/>
  <c r="R1014" i="1" a="1"/>
  <c r="R1014" i="1" s="1"/>
  <c r="V1014" i="1" s="1"/>
  <c r="L1014" i="1"/>
  <c r="K1014" i="1"/>
  <c r="J1014" i="1"/>
  <c r="I1014" i="1"/>
  <c r="H1014" i="1"/>
  <c r="G1014" i="1"/>
  <c r="F1014" i="1"/>
  <c r="E1014" i="1"/>
  <c r="R1013" i="1" a="1"/>
  <c r="L1013" i="1"/>
  <c r="K1013" i="1"/>
  <c r="J1013" i="1"/>
  <c r="I1013" i="1"/>
  <c r="H1013" i="1"/>
  <c r="G1013" i="1"/>
  <c r="M1013" i="1" s="1"/>
  <c r="F1013" i="1"/>
  <c r="E1013" i="1"/>
  <c r="L1012" i="1"/>
  <c r="K1012" i="1"/>
  <c r="J1012" i="1"/>
  <c r="I1012" i="1"/>
  <c r="H1012" i="1"/>
  <c r="G1012" i="1"/>
  <c r="F1012" i="1"/>
  <c r="E1012" i="1"/>
  <c r="R1011" i="1"/>
  <c r="V1011" i="1" s="1"/>
  <c r="R1011" i="1" a="1"/>
  <c r="U1011" i="1" s="1"/>
  <c r="L1011" i="1"/>
  <c r="K1011" i="1"/>
  <c r="J1011" i="1"/>
  <c r="I1011" i="1"/>
  <c r="H1011" i="1"/>
  <c r="G1011" i="1"/>
  <c r="F1011" i="1"/>
  <c r="E1011" i="1"/>
  <c r="U1010" i="1"/>
  <c r="X1010" i="1" s="1"/>
  <c r="R1010" i="1" a="1"/>
  <c r="R1010" i="1" s="1"/>
  <c r="V1010" i="1" s="1"/>
  <c r="L1010" i="1"/>
  <c r="K1010" i="1"/>
  <c r="J1010" i="1"/>
  <c r="I1010" i="1"/>
  <c r="H1010" i="1"/>
  <c r="G1010" i="1"/>
  <c r="F1010" i="1"/>
  <c r="M1010" i="1" s="1"/>
  <c r="E1010" i="1"/>
  <c r="R1009" i="1" a="1"/>
  <c r="L1009" i="1"/>
  <c r="K1009" i="1"/>
  <c r="J1009" i="1"/>
  <c r="I1009" i="1"/>
  <c r="M1009" i="1" s="1"/>
  <c r="G1009" i="1"/>
  <c r="E1009" i="1"/>
  <c r="R1008" i="1" a="1"/>
  <c r="L1008" i="1"/>
  <c r="K1008" i="1"/>
  <c r="J1008" i="1"/>
  <c r="I1008" i="1"/>
  <c r="H1008" i="1"/>
  <c r="G1008" i="1"/>
  <c r="F1008" i="1"/>
  <c r="E1008" i="1"/>
  <c r="R1007" i="1"/>
  <c r="V1007" i="1" s="1"/>
  <c r="R1007" i="1" a="1"/>
  <c r="U1007" i="1" s="1"/>
  <c r="L1007" i="1"/>
  <c r="K1007" i="1"/>
  <c r="J1007" i="1"/>
  <c r="I1007" i="1"/>
  <c r="H1007" i="1"/>
  <c r="G1007" i="1"/>
  <c r="F1007" i="1"/>
  <c r="E1007" i="1"/>
  <c r="L1006" i="1"/>
  <c r="K1006" i="1"/>
  <c r="J1006" i="1"/>
  <c r="I1006" i="1"/>
  <c r="H1006" i="1"/>
  <c r="G1006" i="1"/>
  <c r="F1006" i="1"/>
  <c r="M1006" i="1" s="1"/>
  <c r="E1006" i="1"/>
  <c r="R1005" i="1"/>
  <c r="V1005" i="1" s="1"/>
  <c r="X1005" i="1" s="1"/>
  <c r="R1005" i="1" a="1"/>
  <c r="U1005" i="1" s="1"/>
  <c r="L1005" i="1"/>
  <c r="K1005" i="1"/>
  <c r="J1005" i="1"/>
  <c r="I1005" i="1"/>
  <c r="H1005" i="1"/>
  <c r="G1005" i="1"/>
  <c r="F1005" i="1"/>
  <c r="E1005" i="1"/>
  <c r="R1004" i="1" a="1"/>
  <c r="R1004" i="1" s="1"/>
  <c r="V1004" i="1" s="1"/>
  <c r="L1004" i="1"/>
  <c r="K1004" i="1"/>
  <c r="J1004" i="1"/>
  <c r="I1004" i="1"/>
  <c r="H1004" i="1"/>
  <c r="G1004" i="1"/>
  <c r="F1004" i="1"/>
  <c r="E1004" i="1"/>
  <c r="R1003" i="1" a="1"/>
  <c r="L1003" i="1"/>
  <c r="K1003" i="1"/>
  <c r="J1003" i="1"/>
  <c r="I1003" i="1"/>
  <c r="H1003" i="1"/>
  <c r="G1003" i="1"/>
  <c r="M1003" i="1" s="1"/>
  <c r="F1003" i="1"/>
  <c r="E1003" i="1"/>
  <c r="R1002" i="1" a="1"/>
  <c r="R1002" i="1" s="1"/>
  <c r="V1002" i="1" s="1"/>
  <c r="L1002" i="1"/>
  <c r="K1002" i="1"/>
  <c r="J1002" i="1"/>
  <c r="I1002" i="1"/>
  <c r="H1002" i="1"/>
  <c r="G1002" i="1"/>
  <c r="F1002" i="1"/>
  <c r="M1002" i="1" s="1"/>
  <c r="E1002" i="1"/>
  <c r="L1001" i="1"/>
  <c r="K1001" i="1"/>
  <c r="J1001" i="1"/>
  <c r="I1001" i="1"/>
  <c r="H1001" i="1"/>
  <c r="G1001" i="1"/>
  <c r="F1001" i="1"/>
  <c r="E1001" i="1"/>
  <c r="R1000" i="1" a="1"/>
  <c r="R1000" i="1" s="1"/>
  <c r="V1000" i="1" s="1"/>
  <c r="L1000" i="1"/>
  <c r="K1000" i="1"/>
  <c r="J1000" i="1"/>
  <c r="I1000" i="1"/>
  <c r="H1000" i="1"/>
  <c r="G1000" i="1"/>
  <c r="F1000" i="1"/>
  <c r="E1000" i="1"/>
  <c r="R999" i="1" a="1"/>
  <c r="L999" i="1"/>
  <c r="K999" i="1"/>
  <c r="J999" i="1"/>
  <c r="I999" i="1"/>
  <c r="H999" i="1"/>
  <c r="G999" i="1"/>
  <c r="M999" i="1" s="1"/>
  <c r="F999" i="1"/>
  <c r="E999" i="1"/>
  <c r="R998" i="1" a="1"/>
  <c r="R998" i="1" s="1"/>
  <c r="V998" i="1" s="1"/>
  <c r="L998" i="1"/>
  <c r="K998" i="1"/>
  <c r="J998" i="1"/>
  <c r="I998" i="1"/>
  <c r="H998" i="1"/>
  <c r="G998" i="1"/>
  <c r="F998" i="1"/>
  <c r="M998" i="1" s="1"/>
  <c r="E998" i="1"/>
  <c r="L997" i="1"/>
  <c r="K997" i="1"/>
  <c r="J997" i="1"/>
  <c r="I997" i="1"/>
  <c r="H997" i="1"/>
  <c r="G997" i="1"/>
  <c r="F997" i="1"/>
  <c r="E997" i="1"/>
  <c r="R996" i="1" a="1"/>
  <c r="R996" i="1" s="1"/>
  <c r="V996" i="1" s="1"/>
  <c r="L996" i="1"/>
  <c r="K996" i="1"/>
  <c r="J996" i="1"/>
  <c r="I996" i="1"/>
  <c r="H996" i="1"/>
  <c r="G996" i="1"/>
  <c r="F996" i="1"/>
  <c r="E996" i="1"/>
  <c r="R995" i="1" a="1"/>
  <c r="L995" i="1"/>
  <c r="K995" i="1"/>
  <c r="J995" i="1"/>
  <c r="I995" i="1"/>
  <c r="H995" i="1"/>
  <c r="G995" i="1"/>
  <c r="M995" i="1" s="1"/>
  <c r="F995" i="1"/>
  <c r="E995" i="1"/>
  <c r="R994" i="1" a="1"/>
  <c r="R994" i="1" s="1"/>
  <c r="V994" i="1" s="1"/>
  <c r="L994" i="1"/>
  <c r="K994" i="1"/>
  <c r="J994" i="1"/>
  <c r="I994" i="1"/>
  <c r="H994" i="1"/>
  <c r="G994" i="1"/>
  <c r="F994" i="1"/>
  <c r="M994" i="1" s="1"/>
  <c r="E994" i="1"/>
  <c r="R993" i="1"/>
  <c r="V993" i="1" s="1"/>
  <c r="X993" i="1" s="1"/>
  <c r="R993" i="1" a="1"/>
  <c r="U993" i="1" s="1"/>
  <c r="L993" i="1"/>
  <c r="K993" i="1"/>
  <c r="J993" i="1"/>
  <c r="I993" i="1"/>
  <c r="H993" i="1"/>
  <c r="G993" i="1"/>
  <c r="F993" i="1"/>
  <c r="E993" i="1"/>
  <c r="R992" i="1" a="1"/>
  <c r="R992" i="1" s="1"/>
  <c r="V992" i="1" s="1"/>
  <c r="L992" i="1"/>
  <c r="K992" i="1"/>
  <c r="J992" i="1"/>
  <c r="I992" i="1"/>
  <c r="H992" i="1"/>
  <c r="G992" i="1"/>
  <c r="F992" i="1"/>
  <c r="E992" i="1"/>
  <c r="L991" i="1"/>
  <c r="K991" i="1"/>
  <c r="J991" i="1"/>
  <c r="I991" i="1"/>
  <c r="H991" i="1"/>
  <c r="G991" i="1"/>
  <c r="M991" i="1" s="1"/>
  <c r="F991" i="1"/>
  <c r="E991" i="1"/>
  <c r="L990" i="1"/>
  <c r="K990" i="1"/>
  <c r="J990" i="1"/>
  <c r="I990" i="1"/>
  <c r="H990" i="1"/>
  <c r="G990" i="1"/>
  <c r="F990" i="1"/>
  <c r="E990" i="1"/>
  <c r="R989" i="1" a="1"/>
  <c r="L989" i="1"/>
  <c r="K989" i="1"/>
  <c r="J989" i="1"/>
  <c r="I989" i="1"/>
  <c r="H989" i="1"/>
  <c r="G989" i="1"/>
  <c r="M989" i="1" s="1"/>
  <c r="F989" i="1"/>
  <c r="E989" i="1"/>
  <c r="R988" i="1" a="1"/>
  <c r="R988" i="1" s="1"/>
  <c r="V988" i="1" s="1"/>
  <c r="L988" i="1"/>
  <c r="K988" i="1"/>
  <c r="J988" i="1"/>
  <c r="I988" i="1"/>
  <c r="H988" i="1"/>
  <c r="G988" i="1"/>
  <c r="F988" i="1"/>
  <c r="M988" i="1" s="1"/>
  <c r="E988" i="1"/>
  <c r="L987" i="1"/>
  <c r="K987" i="1"/>
  <c r="J987" i="1"/>
  <c r="I987" i="1"/>
  <c r="H987" i="1"/>
  <c r="G987" i="1"/>
  <c r="F987" i="1"/>
  <c r="E987" i="1"/>
  <c r="L986" i="1"/>
  <c r="K986" i="1"/>
  <c r="J986" i="1"/>
  <c r="I986" i="1"/>
  <c r="H986" i="1"/>
  <c r="G986" i="1"/>
  <c r="F986" i="1"/>
  <c r="M986" i="1" s="1"/>
  <c r="E986" i="1"/>
  <c r="R985" i="1" a="1"/>
  <c r="L985" i="1"/>
  <c r="K985" i="1"/>
  <c r="J985" i="1"/>
  <c r="I985" i="1"/>
  <c r="H985" i="1"/>
  <c r="G985" i="1"/>
  <c r="M985" i="1" s="1"/>
  <c r="F985" i="1"/>
  <c r="E985" i="1"/>
  <c r="R984" i="1" a="1"/>
  <c r="L984" i="1"/>
  <c r="K984" i="1"/>
  <c r="J984" i="1"/>
  <c r="I984" i="1"/>
  <c r="H984" i="1"/>
  <c r="G984" i="1"/>
  <c r="F984" i="1"/>
  <c r="E984" i="1"/>
  <c r="L983" i="1"/>
  <c r="K983" i="1"/>
  <c r="J983" i="1"/>
  <c r="I983" i="1"/>
  <c r="H983" i="1"/>
  <c r="G983" i="1"/>
  <c r="M983" i="1" s="1"/>
  <c r="F983" i="1"/>
  <c r="E983" i="1"/>
  <c r="R982" i="1" a="1"/>
  <c r="L982" i="1"/>
  <c r="K982" i="1"/>
  <c r="J982" i="1"/>
  <c r="I982" i="1"/>
  <c r="H982" i="1"/>
  <c r="G982" i="1"/>
  <c r="F982" i="1"/>
  <c r="E982" i="1"/>
  <c r="R981" i="1" a="1"/>
  <c r="L981" i="1"/>
  <c r="K981" i="1"/>
  <c r="J981" i="1"/>
  <c r="I981" i="1"/>
  <c r="H981" i="1"/>
  <c r="G981" i="1"/>
  <c r="M981" i="1" s="1"/>
  <c r="F981" i="1"/>
  <c r="E981" i="1"/>
  <c r="R980" i="1" a="1"/>
  <c r="L980" i="1"/>
  <c r="K980" i="1"/>
  <c r="J980" i="1"/>
  <c r="I980" i="1"/>
  <c r="H980" i="1"/>
  <c r="G980" i="1"/>
  <c r="F980" i="1"/>
  <c r="E980" i="1"/>
  <c r="R979" i="1"/>
  <c r="V979" i="1" s="1"/>
  <c r="R979" i="1" a="1"/>
  <c r="U979" i="1" s="1"/>
  <c r="L979" i="1"/>
  <c r="K979" i="1"/>
  <c r="J979" i="1"/>
  <c r="I979" i="1"/>
  <c r="H979" i="1"/>
  <c r="G979" i="1"/>
  <c r="F979" i="1"/>
  <c r="E979" i="1"/>
  <c r="U978" i="1"/>
  <c r="X978" i="1" s="1"/>
  <c r="R978" i="1" a="1"/>
  <c r="R978" i="1" s="1"/>
  <c r="V978" i="1" s="1"/>
  <c r="L978" i="1"/>
  <c r="K978" i="1"/>
  <c r="J978" i="1"/>
  <c r="I978" i="1"/>
  <c r="H978" i="1"/>
  <c r="G978" i="1"/>
  <c r="F978" i="1"/>
  <c r="M978" i="1" s="1"/>
  <c r="E978" i="1"/>
  <c r="R977" i="1" a="1"/>
  <c r="L977" i="1"/>
  <c r="K977" i="1"/>
  <c r="J977" i="1"/>
  <c r="I977" i="1"/>
  <c r="H977" i="1"/>
  <c r="G977" i="1"/>
  <c r="M977" i="1" s="1"/>
  <c r="F977" i="1"/>
  <c r="E977" i="1"/>
  <c r="R976" i="1" a="1"/>
  <c r="L976" i="1"/>
  <c r="K976" i="1"/>
  <c r="J976" i="1"/>
  <c r="I976" i="1"/>
  <c r="H976" i="1"/>
  <c r="G976" i="1"/>
  <c r="F976" i="1"/>
  <c r="E976" i="1"/>
  <c r="R975" i="1"/>
  <c r="V975" i="1" s="1"/>
  <c r="R975" i="1" a="1"/>
  <c r="U975" i="1" s="1"/>
  <c r="L975" i="1"/>
  <c r="K975" i="1"/>
  <c r="J975" i="1"/>
  <c r="I975" i="1"/>
  <c r="H975" i="1"/>
  <c r="G975" i="1"/>
  <c r="F975" i="1"/>
  <c r="E975" i="1"/>
  <c r="U974" i="1"/>
  <c r="X974" i="1" s="1"/>
  <c r="R974" i="1" a="1"/>
  <c r="R974" i="1" s="1"/>
  <c r="V974" i="1" s="1"/>
  <c r="L974" i="1"/>
  <c r="K974" i="1"/>
  <c r="J974" i="1"/>
  <c r="I974" i="1"/>
  <c r="H974" i="1"/>
  <c r="G974" i="1"/>
  <c r="F974" i="1"/>
  <c r="M974" i="1" s="1"/>
  <c r="E974" i="1"/>
  <c r="R973" i="1" a="1"/>
  <c r="L973" i="1"/>
  <c r="K973" i="1"/>
  <c r="J973" i="1"/>
  <c r="I973" i="1"/>
  <c r="H973" i="1"/>
  <c r="G973" i="1"/>
  <c r="M973" i="1" s="1"/>
  <c r="F973" i="1"/>
  <c r="E973" i="1"/>
  <c r="L972" i="1"/>
  <c r="K972" i="1"/>
  <c r="J972" i="1"/>
  <c r="I972" i="1"/>
  <c r="H972" i="1"/>
  <c r="G972" i="1"/>
  <c r="F972" i="1"/>
  <c r="E972" i="1"/>
  <c r="R971" i="1" a="1"/>
  <c r="L971" i="1"/>
  <c r="K971" i="1"/>
  <c r="J971" i="1"/>
  <c r="I971" i="1"/>
  <c r="H971" i="1"/>
  <c r="G971" i="1"/>
  <c r="M971" i="1" s="1"/>
  <c r="F971" i="1"/>
  <c r="E971" i="1"/>
  <c r="L970" i="1"/>
  <c r="K970" i="1"/>
  <c r="J970" i="1"/>
  <c r="I970" i="1"/>
  <c r="H970" i="1"/>
  <c r="G970" i="1"/>
  <c r="F970" i="1"/>
  <c r="E970" i="1"/>
  <c r="R969" i="1"/>
  <c r="V969" i="1" s="1"/>
  <c r="R969" i="1" a="1"/>
  <c r="U969" i="1" s="1"/>
  <c r="L969" i="1"/>
  <c r="K969" i="1"/>
  <c r="J969" i="1"/>
  <c r="I969" i="1"/>
  <c r="H969" i="1"/>
  <c r="G969" i="1"/>
  <c r="F969" i="1"/>
  <c r="E969" i="1"/>
  <c r="U968" i="1"/>
  <c r="X968" i="1" s="1"/>
  <c r="R968" i="1" a="1"/>
  <c r="R968" i="1" s="1"/>
  <c r="V968" i="1" s="1"/>
  <c r="L968" i="1"/>
  <c r="K968" i="1"/>
  <c r="J968" i="1"/>
  <c r="I968" i="1"/>
  <c r="H968" i="1"/>
  <c r="G968" i="1"/>
  <c r="F968" i="1"/>
  <c r="M968" i="1" s="1"/>
  <c r="E968" i="1"/>
  <c r="R967" i="1" a="1"/>
  <c r="L967" i="1"/>
  <c r="K967" i="1"/>
  <c r="J967" i="1"/>
  <c r="I967" i="1"/>
  <c r="H967" i="1"/>
  <c r="G967" i="1"/>
  <c r="M967" i="1" s="1"/>
  <c r="F967" i="1"/>
  <c r="E967" i="1"/>
  <c r="R966" i="1" a="1"/>
  <c r="L966" i="1"/>
  <c r="K966" i="1"/>
  <c r="J966" i="1"/>
  <c r="I966" i="1"/>
  <c r="H966" i="1"/>
  <c r="G966" i="1"/>
  <c r="F966" i="1"/>
  <c r="E966" i="1"/>
  <c r="R965" i="1"/>
  <c r="V965" i="1" s="1"/>
  <c r="R965" i="1" a="1"/>
  <c r="U965" i="1" s="1"/>
  <c r="L965" i="1"/>
  <c r="K965" i="1"/>
  <c r="J965" i="1"/>
  <c r="I965" i="1"/>
  <c r="H965" i="1"/>
  <c r="G965" i="1"/>
  <c r="F965" i="1"/>
  <c r="E965" i="1"/>
  <c r="U964" i="1"/>
  <c r="X964" i="1" s="1"/>
  <c r="R964" i="1" a="1"/>
  <c r="R964" i="1" s="1"/>
  <c r="V964" i="1" s="1"/>
  <c r="L964" i="1"/>
  <c r="K964" i="1"/>
  <c r="J964" i="1"/>
  <c r="I964" i="1"/>
  <c r="H964" i="1"/>
  <c r="G964" i="1"/>
  <c r="F964" i="1"/>
  <c r="M964" i="1" s="1"/>
  <c r="E964" i="1"/>
  <c r="R963" i="1" a="1"/>
  <c r="L963" i="1"/>
  <c r="K963" i="1"/>
  <c r="J963" i="1"/>
  <c r="I963" i="1"/>
  <c r="H963" i="1"/>
  <c r="G963" i="1"/>
  <c r="M963" i="1" s="1"/>
  <c r="F963" i="1"/>
  <c r="E963" i="1"/>
  <c r="R962" i="1" a="1"/>
  <c r="L962" i="1"/>
  <c r="K962" i="1"/>
  <c r="J962" i="1"/>
  <c r="I962" i="1"/>
  <c r="H962" i="1"/>
  <c r="G962" i="1"/>
  <c r="F962" i="1"/>
  <c r="E962" i="1"/>
  <c r="R961" i="1"/>
  <c r="V961" i="1" s="1"/>
  <c r="R961" i="1" a="1"/>
  <c r="U961" i="1" s="1"/>
  <c r="L961" i="1"/>
  <c r="K961" i="1"/>
  <c r="J961" i="1"/>
  <c r="I961" i="1"/>
  <c r="H961" i="1"/>
  <c r="G961" i="1"/>
  <c r="F961" i="1"/>
  <c r="E961" i="1"/>
  <c r="U960" i="1"/>
  <c r="X960" i="1" s="1"/>
  <c r="R960" i="1" a="1"/>
  <c r="R960" i="1" s="1"/>
  <c r="V960" i="1" s="1"/>
  <c r="L960" i="1"/>
  <c r="K960" i="1"/>
  <c r="J960" i="1"/>
  <c r="I960" i="1"/>
  <c r="H960" i="1"/>
  <c r="G960" i="1"/>
  <c r="F960" i="1"/>
  <c r="M960" i="1" s="1"/>
  <c r="E960" i="1"/>
  <c r="R959" i="1" a="1"/>
  <c r="L959" i="1"/>
  <c r="K959" i="1"/>
  <c r="J959" i="1"/>
  <c r="I959" i="1"/>
  <c r="H959" i="1"/>
  <c r="G959" i="1"/>
  <c r="M959" i="1" s="1"/>
  <c r="F959" i="1"/>
  <c r="E959" i="1"/>
  <c r="R958" i="1" a="1"/>
  <c r="L958" i="1"/>
  <c r="K958" i="1"/>
  <c r="J958" i="1"/>
  <c r="I958" i="1"/>
  <c r="H958" i="1"/>
  <c r="G958" i="1"/>
  <c r="F958" i="1"/>
  <c r="E958" i="1"/>
  <c r="R957" i="1"/>
  <c r="V957" i="1" s="1"/>
  <c r="R957" i="1" a="1"/>
  <c r="U957" i="1" s="1"/>
  <c r="L957" i="1"/>
  <c r="K957" i="1"/>
  <c r="J957" i="1"/>
  <c r="I957" i="1"/>
  <c r="H957" i="1"/>
  <c r="G957" i="1"/>
  <c r="F957" i="1"/>
  <c r="E957" i="1"/>
  <c r="U956" i="1"/>
  <c r="X956" i="1" s="1"/>
  <c r="R956" i="1" a="1"/>
  <c r="R956" i="1" s="1"/>
  <c r="V956" i="1" s="1"/>
  <c r="L956" i="1"/>
  <c r="K956" i="1"/>
  <c r="J956" i="1"/>
  <c r="I956" i="1"/>
  <c r="H956" i="1"/>
  <c r="G956" i="1"/>
  <c r="F956" i="1"/>
  <c r="M956" i="1" s="1"/>
  <c r="E956" i="1"/>
  <c r="R955" i="1" a="1"/>
  <c r="L955" i="1"/>
  <c r="K955" i="1"/>
  <c r="J955" i="1"/>
  <c r="I955" i="1"/>
  <c r="H955" i="1"/>
  <c r="G955" i="1"/>
  <c r="M955" i="1" s="1"/>
  <c r="F955" i="1"/>
  <c r="E955" i="1"/>
  <c r="R954" i="1" a="1"/>
  <c r="L954" i="1"/>
  <c r="K954" i="1"/>
  <c r="J954" i="1"/>
  <c r="I954" i="1"/>
  <c r="H954" i="1"/>
  <c r="G954" i="1"/>
  <c r="F954" i="1"/>
  <c r="E954" i="1"/>
  <c r="R953" i="1"/>
  <c r="V953" i="1" s="1"/>
  <c r="R953" i="1" a="1"/>
  <c r="U953" i="1" s="1"/>
  <c r="L953" i="1"/>
  <c r="K953" i="1"/>
  <c r="J953" i="1"/>
  <c r="I953" i="1"/>
  <c r="H953" i="1"/>
  <c r="G953" i="1"/>
  <c r="F953" i="1"/>
  <c r="E953" i="1"/>
  <c r="U952" i="1"/>
  <c r="X952" i="1" s="1"/>
  <c r="R952" i="1" a="1"/>
  <c r="R952" i="1" s="1"/>
  <c r="V952" i="1" s="1"/>
  <c r="L952" i="1"/>
  <c r="K952" i="1"/>
  <c r="J952" i="1"/>
  <c r="I952" i="1"/>
  <c r="H952" i="1"/>
  <c r="G952" i="1"/>
  <c r="F952" i="1"/>
  <c r="M952" i="1" s="1"/>
  <c r="E952" i="1"/>
  <c r="R951" i="1" a="1"/>
  <c r="L951" i="1"/>
  <c r="K951" i="1"/>
  <c r="J951" i="1"/>
  <c r="I951" i="1"/>
  <c r="H951" i="1"/>
  <c r="G951" i="1"/>
  <c r="M951" i="1" s="1"/>
  <c r="F951" i="1"/>
  <c r="E951" i="1"/>
  <c r="R950" i="1" a="1"/>
  <c r="L950" i="1"/>
  <c r="K950" i="1"/>
  <c r="J950" i="1"/>
  <c r="I950" i="1"/>
  <c r="H950" i="1"/>
  <c r="G950" i="1"/>
  <c r="F950" i="1"/>
  <c r="E950" i="1"/>
  <c r="R949" i="1"/>
  <c r="V949" i="1" s="1"/>
  <c r="R949" i="1" a="1"/>
  <c r="U949" i="1" s="1"/>
  <c r="L949" i="1"/>
  <c r="K949" i="1"/>
  <c r="J949" i="1"/>
  <c r="I949" i="1"/>
  <c r="H949" i="1"/>
  <c r="G949" i="1"/>
  <c r="F949" i="1"/>
  <c r="E949" i="1"/>
  <c r="U948" i="1"/>
  <c r="X948" i="1" s="1"/>
  <c r="R948" i="1" a="1"/>
  <c r="R948" i="1" s="1"/>
  <c r="V948" i="1" s="1"/>
  <c r="L948" i="1"/>
  <c r="K948" i="1"/>
  <c r="J948" i="1"/>
  <c r="I948" i="1"/>
  <c r="H948" i="1"/>
  <c r="G948" i="1"/>
  <c r="F948" i="1"/>
  <c r="M948" i="1" s="1"/>
  <c r="E948" i="1"/>
  <c r="L947" i="1"/>
  <c r="K947" i="1"/>
  <c r="J947" i="1"/>
  <c r="I947" i="1"/>
  <c r="H947" i="1"/>
  <c r="G947" i="1"/>
  <c r="F947" i="1"/>
  <c r="E947" i="1"/>
  <c r="U946" i="1"/>
  <c r="X946" i="1" s="1"/>
  <c r="R946" i="1" a="1"/>
  <c r="R946" i="1" s="1"/>
  <c r="V946" i="1" s="1"/>
  <c r="L946" i="1"/>
  <c r="K946" i="1"/>
  <c r="J946" i="1"/>
  <c r="I946" i="1"/>
  <c r="H946" i="1"/>
  <c r="G946" i="1"/>
  <c r="F946" i="1"/>
  <c r="M946" i="1" s="1"/>
  <c r="E946" i="1"/>
  <c r="R945" i="1" a="1"/>
  <c r="L945" i="1"/>
  <c r="K945" i="1"/>
  <c r="J945" i="1"/>
  <c r="I945" i="1"/>
  <c r="H945" i="1"/>
  <c r="G945" i="1"/>
  <c r="M945" i="1" s="1"/>
  <c r="F945" i="1"/>
  <c r="E945" i="1"/>
  <c r="L944" i="1"/>
  <c r="K944" i="1"/>
  <c r="J944" i="1"/>
  <c r="I944" i="1"/>
  <c r="H944" i="1"/>
  <c r="G944" i="1"/>
  <c r="F944" i="1"/>
  <c r="E944" i="1"/>
  <c r="R943" i="1" a="1"/>
  <c r="L943" i="1"/>
  <c r="K943" i="1"/>
  <c r="J943" i="1"/>
  <c r="I943" i="1"/>
  <c r="H943" i="1"/>
  <c r="G943" i="1"/>
  <c r="M943" i="1" s="1"/>
  <c r="F943" i="1"/>
  <c r="E943" i="1"/>
  <c r="R942" i="1" a="1"/>
  <c r="R942" i="1" s="1"/>
  <c r="V942" i="1" s="1"/>
  <c r="L942" i="1"/>
  <c r="K942" i="1"/>
  <c r="J942" i="1"/>
  <c r="I942" i="1"/>
  <c r="H942" i="1"/>
  <c r="G942" i="1"/>
  <c r="F942" i="1"/>
  <c r="M942" i="1" s="1"/>
  <c r="E942" i="1"/>
  <c r="R941" i="1"/>
  <c r="V941" i="1" s="1"/>
  <c r="X941" i="1" s="1"/>
  <c r="R941" i="1" a="1"/>
  <c r="U941" i="1" s="1"/>
  <c r="L941" i="1"/>
  <c r="K941" i="1"/>
  <c r="J941" i="1"/>
  <c r="I941" i="1"/>
  <c r="H941" i="1"/>
  <c r="G941" i="1"/>
  <c r="F941" i="1"/>
  <c r="E941" i="1"/>
  <c r="R940" i="1" a="1"/>
  <c r="R940" i="1" s="1"/>
  <c r="V940" i="1" s="1"/>
  <c r="L940" i="1"/>
  <c r="K940" i="1"/>
  <c r="J940" i="1"/>
  <c r="I940" i="1"/>
  <c r="H940" i="1"/>
  <c r="G940" i="1"/>
  <c r="F940" i="1"/>
  <c r="E940" i="1"/>
  <c r="L939" i="1"/>
  <c r="K939" i="1"/>
  <c r="J939" i="1"/>
  <c r="I939" i="1"/>
  <c r="H939" i="1"/>
  <c r="G939" i="1"/>
  <c r="M939" i="1" s="1"/>
  <c r="F939" i="1"/>
  <c r="E939" i="1"/>
  <c r="R938" i="1" a="1"/>
  <c r="R938" i="1" s="1"/>
  <c r="V938" i="1" s="1"/>
  <c r="L938" i="1"/>
  <c r="K938" i="1"/>
  <c r="J938" i="1"/>
  <c r="I938" i="1"/>
  <c r="H938" i="1"/>
  <c r="G938" i="1"/>
  <c r="F938" i="1"/>
  <c r="M938" i="1" s="1"/>
  <c r="E938" i="1"/>
  <c r="R937" i="1"/>
  <c r="V937" i="1" s="1"/>
  <c r="X937" i="1" s="1"/>
  <c r="R937" i="1" a="1"/>
  <c r="U937" i="1" s="1"/>
  <c r="L937" i="1"/>
  <c r="K937" i="1"/>
  <c r="J937" i="1"/>
  <c r="I937" i="1"/>
  <c r="G937" i="1"/>
  <c r="E937" i="1"/>
  <c r="R936" i="1" a="1"/>
  <c r="R936" i="1" s="1"/>
  <c r="V936" i="1" s="1"/>
  <c r="L936" i="1"/>
  <c r="K936" i="1"/>
  <c r="J936" i="1"/>
  <c r="I936" i="1"/>
  <c r="H936" i="1"/>
  <c r="G936" i="1"/>
  <c r="F936" i="1"/>
  <c r="E936" i="1"/>
  <c r="R935" i="1" a="1"/>
  <c r="L935" i="1"/>
  <c r="K935" i="1"/>
  <c r="J935" i="1"/>
  <c r="I935" i="1"/>
  <c r="H935" i="1"/>
  <c r="G935" i="1"/>
  <c r="M935" i="1" s="1"/>
  <c r="F935" i="1"/>
  <c r="E935" i="1"/>
  <c r="R934" i="1" a="1"/>
  <c r="R934" i="1" s="1"/>
  <c r="V934" i="1" s="1"/>
  <c r="L934" i="1"/>
  <c r="K934" i="1"/>
  <c r="J934" i="1"/>
  <c r="I934" i="1"/>
  <c r="H934" i="1"/>
  <c r="G934" i="1"/>
  <c r="F934" i="1"/>
  <c r="M934" i="1" s="1"/>
  <c r="E934" i="1"/>
  <c r="R933" i="1"/>
  <c r="V933" i="1" s="1"/>
  <c r="X933" i="1" s="1"/>
  <c r="R933" i="1" a="1"/>
  <c r="U933" i="1" s="1"/>
  <c r="L933" i="1"/>
  <c r="K933" i="1"/>
  <c r="J933" i="1"/>
  <c r="I933" i="1"/>
  <c r="H933" i="1"/>
  <c r="G933" i="1"/>
  <c r="F933" i="1"/>
  <c r="E933" i="1"/>
  <c r="R932" i="1" a="1"/>
  <c r="R932" i="1" s="1"/>
  <c r="V932" i="1" s="1"/>
  <c r="L932" i="1"/>
  <c r="K932" i="1"/>
  <c r="J932" i="1"/>
  <c r="I932" i="1"/>
  <c r="H932" i="1"/>
  <c r="G932" i="1"/>
  <c r="F932" i="1"/>
  <c r="E932" i="1"/>
  <c r="R931" i="1" a="1"/>
  <c r="L931" i="1"/>
  <c r="K931" i="1"/>
  <c r="J931" i="1"/>
  <c r="I931" i="1"/>
  <c r="H931" i="1"/>
  <c r="G931" i="1"/>
  <c r="M931" i="1" s="1"/>
  <c r="F931" i="1"/>
  <c r="E931" i="1"/>
  <c r="R930" i="1" a="1"/>
  <c r="R930" i="1" s="1"/>
  <c r="V930" i="1" s="1"/>
  <c r="L930" i="1"/>
  <c r="K930" i="1"/>
  <c r="J930" i="1"/>
  <c r="I930" i="1"/>
  <c r="H930" i="1"/>
  <c r="G930" i="1"/>
  <c r="F930" i="1"/>
  <c r="M930" i="1" s="1"/>
  <c r="E930" i="1"/>
  <c r="L929" i="1"/>
  <c r="K929" i="1"/>
  <c r="J929" i="1"/>
  <c r="I929" i="1"/>
  <c r="H929" i="1"/>
  <c r="G929" i="1"/>
  <c r="F929" i="1"/>
  <c r="E929" i="1"/>
  <c r="R928" i="1" a="1"/>
  <c r="R928" i="1" s="1"/>
  <c r="V928" i="1" s="1"/>
  <c r="L928" i="1"/>
  <c r="K928" i="1"/>
  <c r="J928" i="1"/>
  <c r="I928" i="1"/>
  <c r="H928" i="1"/>
  <c r="G928" i="1"/>
  <c r="F928" i="1"/>
  <c r="E928" i="1"/>
  <c r="R927" i="1" a="1"/>
  <c r="L927" i="1"/>
  <c r="K927" i="1"/>
  <c r="J927" i="1"/>
  <c r="I927" i="1"/>
  <c r="H927" i="1"/>
  <c r="G927" i="1"/>
  <c r="M927" i="1" s="1"/>
  <c r="F927" i="1"/>
  <c r="E927" i="1"/>
  <c r="R926" i="1" a="1"/>
  <c r="R926" i="1" s="1"/>
  <c r="V926" i="1" s="1"/>
  <c r="L926" i="1"/>
  <c r="K926" i="1"/>
  <c r="J926" i="1"/>
  <c r="I926" i="1"/>
  <c r="H926" i="1"/>
  <c r="G926" i="1"/>
  <c r="F926" i="1"/>
  <c r="M926" i="1" s="1"/>
  <c r="E926" i="1"/>
  <c r="L925" i="1"/>
  <c r="K925" i="1"/>
  <c r="J925" i="1"/>
  <c r="I925" i="1"/>
  <c r="H925" i="1"/>
  <c r="G925" i="1"/>
  <c r="F925" i="1"/>
  <c r="E925" i="1"/>
  <c r="R924" i="1" a="1"/>
  <c r="R924" i="1" s="1"/>
  <c r="V924" i="1" s="1"/>
  <c r="L924" i="1"/>
  <c r="K924" i="1"/>
  <c r="J924" i="1"/>
  <c r="I924" i="1"/>
  <c r="H924" i="1"/>
  <c r="G924" i="1"/>
  <c r="F924" i="1"/>
  <c r="E924" i="1"/>
  <c r="R923" i="1" a="1"/>
  <c r="L923" i="1"/>
  <c r="K923" i="1"/>
  <c r="J923" i="1"/>
  <c r="I923" i="1"/>
  <c r="H923" i="1"/>
  <c r="G923" i="1"/>
  <c r="M923" i="1" s="1"/>
  <c r="F923" i="1"/>
  <c r="E923" i="1"/>
  <c r="R922" i="1" a="1"/>
  <c r="R922" i="1" s="1"/>
  <c r="V922" i="1" s="1"/>
  <c r="L922" i="1"/>
  <c r="K922" i="1"/>
  <c r="J922" i="1"/>
  <c r="I922" i="1"/>
  <c r="H922" i="1"/>
  <c r="G922" i="1"/>
  <c r="F922" i="1"/>
  <c r="M922" i="1" s="1"/>
  <c r="E922" i="1"/>
  <c r="L921" i="1"/>
  <c r="K921" i="1"/>
  <c r="J921" i="1"/>
  <c r="I921" i="1"/>
  <c r="H921" i="1"/>
  <c r="G921" i="1"/>
  <c r="F921" i="1"/>
  <c r="E921" i="1"/>
  <c r="R920" i="1" a="1"/>
  <c r="R920" i="1" s="1"/>
  <c r="V920" i="1" s="1"/>
  <c r="L920" i="1"/>
  <c r="K920" i="1"/>
  <c r="J920" i="1"/>
  <c r="I920" i="1"/>
  <c r="H920" i="1"/>
  <c r="G920" i="1"/>
  <c r="F920" i="1"/>
  <c r="E920" i="1"/>
  <c r="L919" i="1"/>
  <c r="K919" i="1"/>
  <c r="J919" i="1"/>
  <c r="I919" i="1"/>
  <c r="H919" i="1"/>
  <c r="G919" i="1"/>
  <c r="M919" i="1" s="1"/>
  <c r="F919" i="1"/>
  <c r="E919" i="1"/>
  <c r="R918" i="1" a="1"/>
  <c r="R918" i="1" s="1"/>
  <c r="V918" i="1" s="1"/>
  <c r="L918" i="1"/>
  <c r="K918" i="1"/>
  <c r="J918" i="1"/>
  <c r="I918" i="1"/>
  <c r="H918" i="1"/>
  <c r="G918" i="1"/>
  <c r="F918" i="1"/>
  <c r="M918" i="1" s="1"/>
  <c r="E918" i="1"/>
  <c r="R917" i="1"/>
  <c r="V917" i="1" s="1"/>
  <c r="X917" i="1" s="1"/>
  <c r="R917" i="1" a="1"/>
  <c r="U917" i="1" s="1"/>
  <c r="L917" i="1"/>
  <c r="K917" i="1"/>
  <c r="J917" i="1"/>
  <c r="I917" i="1"/>
  <c r="H917" i="1"/>
  <c r="G917" i="1"/>
  <c r="F917" i="1"/>
  <c r="E917" i="1"/>
  <c r="R916" i="1" a="1"/>
  <c r="R916" i="1" s="1"/>
  <c r="V916" i="1" s="1"/>
  <c r="L916" i="1"/>
  <c r="K916" i="1"/>
  <c r="J916" i="1"/>
  <c r="I916" i="1"/>
  <c r="H916" i="1"/>
  <c r="G916" i="1"/>
  <c r="F916" i="1"/>
  <c r="E916" i="1"/>
  <c r="R915" i="1" a="1"/>
  <c r="L915" i="1"/>
  <c r="K915" i="1"/>
  <c r="J915" i="1"/>
  <c r="I915" i="1"/>
  <c r="H915" i="1"/>
  <c r="G915" i="1"/>
  <c r="M915" i="1" s="1"/>
  <c r="F915" i="1"/>
  <c r="E915" i="1"/>
  <c r="R914" i="1" a="1"/>
  <c r="R914" i="1" s="1"/>
  <c r="V914" i="1" s="1"/>
  <c r="L914" i="1"/>
  <c r="K914" i="1"/>
  <c r="J914" i="1"/>
  <c r="I914" i="1"/>
  <c r="H914" i="1"/>
  <c r="G914" i="1"/>
  <c r="F914" i="1"/>
  <c r="M914" i="1" s="1"/>
  <c r="E914" i="1"/>
  <c r="R913" i="1"/>
  <c r="V913" i="1" s="1"/>
  <c r="X913" i="1" s="1"/>
  <c r="R913" i="1" a="1"/>
  <c r="U913" i="1" s="1"/>
  <c r="L913" i="1"/>
  <c r="K913" i="1"/>
  <c r="J913" i="1"/>
  <c r="I913" i="1"/>
  <c r="H913" i="1"/>
  <c r="G913" i="1"/>
  <c r="F913" i="1"/>
  <c r="E913" i="1"/>
  <c r="R912" i="1" a="1"/>
  <c r="R912" i="1" s="1"/>
  <c r="V912" i="1" s="1"/>
  <c r="L912" i="1"/>
  <c r="K912" i="1"/>
  <c r="J912" i="1"/>
  <c r="I912" i="1"/>
  <c r="H912" i="1"/>
  <c r="G912" i="1"/>
  <c r="F912" i="1"/>
  <c r="E912" i="1"/>
  <c r="R911" i="1" a="1"/>
  <c r="L911" i="1"/>
  <c r="K911" i="1"/>
  <c r="J911" i="1"/>
  <c r="I911" i="1"/>
  <c r="H911" i="1"/>
  <c r="G911" i="1"/>
  <c r="M911" i="1" s="1"/>
  <c r="F911" i="1"/>
  <c r="E911" i="1"/>
  <c r="R910" i="1" a="1"/>
  <c r="R910" i="1" s="1"/>
  <c r="V910" i="1" s="1"/>
  <c r="L910" i="1"/>
  <c r="K910" i="1"/>
  <c r="J910" i="1"/>
  <c r="I910" i="1"/>
  <c r="H910" i="1"/>
  <c r="G910" i="1"/>
  <c r="F910" i="1"/>
  <c r="M910" i="1" s="1"/>
  <c r="E910" i="1"/>
  <c r="R909" i="1"/>
  <c r="V909" i="1" s="1"/>
  <c r="X909" i="1" s="1"/>
  <c r="R909" i="1" a="1"/>
  <c r="U909" i="1" s="1"/>
  <c r="L909" i="1"/>
  <c r="K909" i="1"/>
  <c r="J909" i="1"/>
  <c r="I909" i="1"/>
  <c r="H909" i="1"/>
  <c r="G909" i="1"/>
  <c r="F909" i="1"/>
  <c r="E909" i="1"/>
  <c r="R908" i="1" a="1"/>
  <c r="R908" i="1" s="1"/>
  <c r="V908" i="1" s="1"/>
  <c r="L908" i="1"/>
  <c r="K908" i="1"/>
  <c r="J908" i="1"/>
  <c r="I908" i="1"/>
  <c r="H908" i="1"/>
  <c r="G908" i="1"/>
  <c r="F908" i="1"/>
  <c r="E908" i="1"/>
  <c r="R907" i="1" a="1"/>
  <c r="L907" i="1"/>
  <c r="K907" i="1"/>
  <c r="J907" i="1"/>
  <c r="I907" i="1"/>
  <c r="H907" i="1"/>
  <c r="G907" i="1"/>
  <c r="M907" i="1" s="1"/>
  <c r="F907" i="1"/>
  <c r="E907" i="1"/>
  <c r="R906" i="1" a="1"/>
  <c r="R906" i="1" s="1"/>
  <c r="V906" i="1" s="1"/>
  <c r="L906" i="1"/>
  <c r="K906" i="1"/>
  <c r="J906" i="1"/>
  <c r="I906" i="1"/>
  <c r="H906" i="1"/>
  <c r="G906" i="1"/>
  <c r="F906" i="1"/>
  <c r="M906" i="1" s="1"/>
  <c r="E906" i="1"/>
  <c r="L905" i="1"/>
  <c r="K905" i="1"/>
  <c r="J905" i="1"/>
  <c r="I905" i="1"/>
  <c r="H905" i="1"/>
  <c r="G905" i="1"/>
  <c r="F905" i="1"/>
  <c r="E905" i="1"/>
  <c r="R904" i="1" a="1"/>
  <c r="R904" i="1" s="1"/>
  <c r="V904" i="1" s="1"/>
  <c r="L904" i="1"/>
  <c r="K904" i="1"/>
  <c r="J904" i="1"/>
  <c r="I904" i="1"/>
  <c r="H904" i="1"/>
  <c r="G904" i="1"/>
  <c r="F904" i="1"/>
  <c r="E904" i="1"/>
  <c r="R903" i="1" a="1"/>
  <c r="L903" i="1"/>
  <c r="K903" i="1"/>
  <c r="J903" i="1"/>
  <c r="I903" i="1"/>
  <c r="H903" i="1"/>
  <c r="G903" i="1"/>
  <c r="M903" i="1" s="1"/>
  <c r="F903" i="1"/>
  <c r="E903" i="1"/>
  <c r="R902" i="1" a="1"/>
  <c r="R902" i="1" s="1"/>
  <c r="V902" i="1" s="1"/>
  <c r="L902" i="1"/>
  <c r="K902" i="1"/>
  <c r="J902" i="1"/>
  <c r="I902" i="1"/>
  <c r="H902" i="1"/>
  <c r="G902" i="1"/>
  <c r="F902" i="1"/>
  <c r="M902" i="1" s="1"/>
  <c r="E902" i="1"/>
  <c r="R901" i="1"/>
  <c r="V901" i="1" s="1"/>
  <c r="X901" i="1" s="1"/>
  <c r="R901" i="1" a="1"/>
  <c r="U901" i="1" s="1"/>
  <c r="L901" i="1"/>
  <c r="K901" i="1"/>
  <c r="J901" i="1"/>
  <c r="I901" i="1"/>
  <c r="H901" i="1"/>
  <c r="G901" i="1"/>
  <c r="F901" i="1"/>
  <c r="E901" i="1"/>
  <c r="R900" i="1" a="1"/>
  <c r="R900" i="1" s="1"/>
  <c r="V900" i="1" s="1"/>
  <c r="L900" i="1"/>
  <c r="K900" i="1"/>
  <c r="J900" i="1"/>
  <c r="I900" i="1"/>
  <c r="H900" i="1"/>
  <c r="G900" i="1"/>
  <c r="F900" i="1"/>
  <c r="E900" i="1"/>
  <c r="R899" i="1" a="1"/>
  <c r="L899" i="1"/>
  <c r="K899" i="1"/>
  <c r="J899" i="1"/>
  <c r="I899" i="1"/>
  <c r="H899" i="1"/>
  <c r="G899" i="1"/>
  <c r="M899" i="1" s="1"/>
  <c r="F899" i="1"/>
  <c r="E899" i="1"/>
  <c r="R898" i="1" a="1"/>
  <c r="R898" i="1" s="1"/>
  <c r="V898" i="1" s="1"/>
  <c r="L898" i="1"/>
  <c r="K898" i="1"/>
  <c r="J898" i="1"/>
  <c r="I898" i="1"/>
  <c r="H898" i="1"/>
  <c r="G898" i="1"/>
  <c r="F898" i="1"/>
  <c r="M898" i="1" s="1"/>
  <c r="E898" i="1"/>
  <c r="R897" i="1"/>
  <c r="V897" i="1" s="1"/>
  <c r="X897" i="1" s="1"/>
  <c r="R897" i="1" a="1"/>
  <c r="U897" i="1" s="1"/>
  <c r="L897" i="1"/>
  <c r="K897" i="1"/>
  <c r="J897" i="1"/>
  <c r="I897" i="1"/>
  <c r="H897" i="1"/>
  <c r="G897" i="1"/>
  <c r="F897" i="1"/>
  <c r="E897" i="1"/>
  <c r="R896" i="1" a="1"/>
  <c r="R896" i="1" s="1"/>
  <c r="V896" i="1" s="1"/>
  <c r="L896" i="1"/>
  <c r="K896" i="1"/>
  <c r="J896" i="1"/>
  <c r="I896" i="1"/>
  <c r="H896" i="1"/>
  <c r="G896" i="1"/>
  <c r="F896" i="1"/>
  <c r="E896" i="1"/>
  <c r="R895" i="1"/>
  <c r="V895" i="1" s="1"/>
  <c r="R895" i="1" a="1"/>
  <c r="U895" i="1" s="1"/>
  <c r="L895" i="1"/>
  <c r="K895" i="1"/>
  <c r="J895" i="1"/>
  <c r="I895" i="1"/>
  <c r="H895" i="1"/>
  <c r="G895" i="1"/>
  <c r="F895" i="1"/>
  <c r="E895" i="1"/>
  <c r="U894" i="1"/>
  <c r="X894" i="1" s="1"/>
  <c r="R894" i="1" a="1"/>
  <c r="R894" i="1" s="1"/>
  <c r="V894" i="1" s="1"/>
  <c r="L894" i="1"/>
  <c r="K894" i="1"/>
  <c r="J894" i="1"/>
  <c r="I894" i="1"/>
  <c r="H894" i="1"/>
  <c r="G894" i="1"/>
  <c r="F894" i="1"/>
  <c r="M894" i="1" s="1"/>
  <c r="E894" i="1"/>
  <c r="L893" i="1"/>
  <c r="K893" i="1"/>
  <c r="J893" i="1"/>
  <c r="I893" i="1"/>
  <c r="H893" i="1"/>
  <c r="G893" i="1"/>
  <c r="F893" i="1"/>
  <c r="E893" i="1"/>
  <c r="L892" i="1"/>
  <c r="K892" i="1"/>
  <c r="J892" i="1"/>
  <c r="I892" i="1"/>
  <c r="H892" i="1"/>
  <c r="G892" i="1"/>
  <c r="F892" i="1"/>
  <c r="M892" i="1" s="1"/>
  <c r="E892" i="1"/>
  <c r="R891" i="1"/>
  <c r="V891" i="1" s="1"/>
  <c r="X891" i="1" s="1"/>
  <c r="R891" i="1" a="1"/>
  <c r="U891" i="1" s="1"/>
  <c r="L891" i="1"/>
  <c r="K891" i="1"/>
  <c r="J891" i="1"/>
  <c r="I891" i="1"/>
  <c r="H891" i="1"/>
  <c r="G891" i="1"/>
  <c r="F891" i="1"/>
  <c r="E891" i="1"/>
  <c r="R890" i="1" a="1"/>
  <c r="R890" i="1" s="1"/>
  <c r="V890" i="1" s="1"/>
  <c r="L890" i="1"/>
  <c r="K890" i="1"/>
  <c r="J890" i="1"/>
  <c r="I890" i="1"/>
  <c r="H890" i="1"/>
  <c r="G890" i="1"/>
  <c r="F890" i="1"/>
  <c r="E890" i="1"/>
  <c r="R889" i="1"/>
  <c r="V889" i="1" s="1"/>
  <c r="R889" i="1" a="1"/>
  <c r="U889" i="1" s="1"/>
  <c r="L889" i="1"/>
  <c r="K889" i="1"/>
  <c r="J889" i="1"/>
  <c r="I889" i="1"/>
  <c r="H889" i="1"/>
  <c r="G889" i="1"/>
  <c r="F889" i="1"/>
  <c r="E889" i="1"/>
  <c r="U888" i="1"/>
  <c r="X888" i="1" s="1"/>
  <c r="R888" i="1" a="1"/>
  <c r="R888" i="1" s="1"/>
  <c r="V888" i="1" s="1"/>
  <c r="L888" i="1"/>
  <c r="K888" i="1"/>
  <c r="J888" i="1"/>
  <c r="I888" i="1"/>
  <c r="H888" i="1"/>
  <c r="G888" i="1"/>
  <c r="F888" i="1"/>
  <c r="M888" i="1" s="1"/>
  <c r="E888" i="1"/>
  <c r="R887" i="1" a="1"/>
  <c r="L887" i="1"/>
  <c r="K887" i="1"/>
  <c r="J887" i="1"/>
  <c r="I887" i="1"/>
  <c r="H887" i="1"/>
  <c r="G887" i="1"/>
  <c r="M887" i="1" s="1"/>
  <c r="F887" i="1"/>
  <c r="E887" i="1"/>
  <c r="R886" i="1" a="1"/>
  <c r="L886" i="1"/>
  <c r="K886" i="1"/>
  <c r="J886" i="1"/>
  <c r="I886" i="1"/>
  <c r="H886" i="1"/>
  <c r="G886" i="1"/>
  <c r="F886" i="1"/>
  <c r="E886" i="1"/>
  <c r="R885" i="1" a="1"/>
  <c r="L885" i="1"/>
  <c r="K885" i="1"/>
  <c r="J885" i="1"/>
  <c r="I885" i="1"/>
  <c r="H885" i="1"/>
  <c r="G885" i="1"/>
  <c r="M885" i="1" s="1"/>
  <c r="F885" i="1"/>
  <c r="E885" i="1"/>
  <c r="R884" i="1" a="1"/>
  <c r="U884" i="1" s="1"/>
  <c r="L884" i="1"/>
  <c r="K884" i="1"/>
  <c r="J884" i="1"/>
  <c r="I884" i="1"/>
  <c r="H884" i="1"/>
  <c r="G884" i="1"/>
  <c r="F884" i="1"/>
  <c r="M884" i="1" s="1"/>
  <c r="E884" i="1"/>
  <c r="R883" i="1"/>
  <c r="V883" i="1" s="1"/>
  <c r="R883" i="1" a="1"/>
  <c r="U883" i="1" s="1"/>
  <c r="L883" i="1"/>
  <c r="K883" i="1"/>
  <c r="J883" i="1"/>
  <c r="I883" i="1"/>
  <c r="H883" i="1"/>
  <c r="G883" i="1"/>
  <c r="F883" i="1"/>
  <c r="E883" i="1"/>
  <c r="L882" i="1"/>
  <c r="K882" i="1"/>
  <c r="J882" i="1"/>
  <c r="I882" i="1"/>
  <c r="H882" i="1"/>
  <c r="G882" i="1"/>
  <c r="F882" i="1"/>
  <c r="M882" i="1" s="1"/>
  <c r="E882" i="1"/>
  <c r="R881" i="1"/>
  <c r="V881" i="1" s="1"/>
  <c r="R881" i="1" a="1"/>
  <c r="U881" i="1" s="1"/>
  <c r="L881" i="1"/>
  <c r="K881" i="1"/>
  <c r="J881" i="1"/>
  <c r="I881" i="1"/>
  <c r="H881" i="1"/>
  <c r="G881" i="1"/>
  <c r="F881" i="1"/>
  <c r="E881" i="1"/>
  <c r="R880" i="1" a="1"/>
  <c r="U880" i="1" s="1"/>
  <c r="L880" i="1"/>
  <c r="K880" i="1"/>
  <c r="J880" i="1"/>
  <c r="I880" i="1"/>
  <c r="H880" i="1"/>
  <c r="G880" i="1"/>
  <c r="F880" i="1"/>
  <c r="E880" i="1"/>
  <c r="R879" i="1" a="1"/>
  <c r="L879" i="1"/>
  <c r="K879" i="1"/>
  <c r="J879" i="1"/>
  <c r="I879" i="1"/>
  <c r="H879" i="1"/>
  <c r="G879" i="1"/>
  <c r="M879" i="1" s="1"/>
  <c r="F879" i="1"/>
  <c r="E879" i="1"/>
  <c r="R878" i="1" a="1"/>
  <c r="U878" i="1" s="1"/>
  <c r="L878" i="1"/>
  <c r="K878" i="1"/>
  <c r="J878" i="1"/>
  <c r="I878" i="1"/>
  <c r="H878" i="1"/>
  <c r="G878" i="1"/>
  <c r="F878" i="1"/>
  <c r="M878" i="1" s="1"/>
  <c r="E878" i="1"/>
  <c r="R877" i="1"/>
  <c r="V877" i="1" s="1"/>
  <c r="R877" i="1" a="1"/>
  <c r="U877" i="1" s="1"/>
  <c r="L877" i="1"/>
  <c r="K877" i="1"/>
  <c r="J877" i="1"/>
  <c r="I877" i="1"/>
  <c r="H877" i="1"/>
  <c r="G877" i="1"/>
  <c r="F877" i="1"/>
  <c r="E877" i="1"/>
  <c r="R876" i="1" a="1"/>
  <c r="U876" i="1" s="1"/>
  <c r="L876" i="1"/>
  <c r="K876" i="1"/>
  <c r="J876" i="1"/>
  <c r="I876" i="1"/>
  <c r="H876" i="1"/>
  <c r="G876" i="1"/>
  <c r="F876" i="1"/>
  <c r="E876" i="1"/>
  <c r="R875" i="1" a="1"/>
  <c r="L875" i="1"/>
  <c r="K875" i="1"/>
  <c r="J875" i="1"/>
  <c r="I875" i="1"/>
  <c r="H875" i="1"/>
  <c r="G875" i="1"/>
  <c r="M875" i="1" s="1"/>
  <c r="F875" i="1"/>
  <c r="E875" i="1"/>
  <c r="R874" i="1" a="1"/>
  <c r="U874" i="1" s="1"/>
  <c r="L874" i="1"/>
  <c r="K874" i="1"/>
  <c r="J874" i="1"/>
  <c r="I874" i="1"/>
  <c r="H874" i="1"/>
  <c r="G874" i="1"/>
  <c r="F874" i="1"/>
  <c r="M874" i="1" s="1"/>
  <c r="E874" i="1"/>
  <c r="R873" i="1"/>
  <c r="V873" i="1" s="1"/>
  <c r="R873" i="1" a="1"/>
  <c r="U873" i="1" s="1"/>
  <c r="L873" i="1"/>
  <c r="K873" i="1"/>
  <c r="J873" i="1"/>
  <c r="I873" i="1"/>
  <c r="H873" i="1"/>
  <c r="G873" i="1"/>
  <c r="F873" i="1"/>
  <c r="E873" i="1"/>
  <c r="R872" i="1" a="1"/>
  <c r="U872" i="1" s="1"/>
  <c r="L872" i="1"/>
  <c r="K872" i="1"/>
  <c r="J872" i="1"/>
  <c r="I872" i="1"/>
  <c r="H872" i="1"/>
  <c r="G872" i="1"/>
  <c r="F872" i="1"/>
  <c r="E872" i="1"/>
  <c r="R871" i="1" a="1"/>
  <c r="L871" i="1"/>
  <c r="K871" i="1"/>
  <c r="J871" i="1"/>
  <c r="I871" i="1"/>
  <c r="H871" i="1"/>
  <c r="G871" i="1"/>
  <c r="M871" i="1" s="1"/>
  <c r="F871" i="1"/>
  <c r="E871" i="1"/>
  <c r="R870" i="1" a="1"/>
  <c r="U870" i="1" s="1"/>
  <c r="L870" i="1"/>
  <c r="K870" i="1"/>
  <c r="J870" i="1"/>
  <c r="I870" i="1"/>
  <c r="H870" i="1"/>
  <c r="G870" i="1"/>
  <c r="F870" i="1"/>
  <c r="M870" i="1" s="1"/>
  <c r="E870" i="1"/>
  <c r="L869" i="1"/>
  <c r="K869" i="1"/>
  <c r="J869" i="1"/>
  <c r="I869" i="1"/>
  <c r="H869" i="1"/>
  <c r="G869" i="1"/>
  <c r="F869" i="1"/>
  <c r="E869" i="1"/>
  <c r="R868" i="1" a="1"/>
  <c r="U868" i="1" s="1"/>
  <c r="L868" i="1"/>
  <c r="K868" i="1"/>
  <c r="J868" i="1"/>
  <c r="I868" i="1"/>
  <c r="H868" i="1"/>
  <c r="G868" i="1"/>
  <c r="F868" i="1"/>
  <c r="E868" i="1"/>
  <c r="L867" i="1"/>
  <c r="K867" i="1"/>
  <c r="J867" i="1"/>
  <c r="I867" i="1"/>
  <c r="H867" i="1"/>
  <c r="G867" i="1"/>
  <c r="M867" i="1" s="1"/>
  <c r="F867" i="1"/>
  <c r="E867" i="1"/>
  <c r="R866" i="1" a="1"/>
  <c r="U866" i="1" s="1"/>
  <c r="L866" i="1"/>
  <c r="K866" i="1"/>
  <c r="J866" i="1"/>
  <c r="I866" i="1"/>
  <c r="H866" i="1"/>
  <c r="G866" i="1"/>
  <c r="F866" i="1"/>
  <c r="M866" i="1" s="1"/>
  <c r="E866" i="1"/>
  <c r="R865" i="1"/>
  <c r="V865" i="1" s="1"/>
  <c r="R865" i="1" a="1"/>
  <c r="U865" i="1" s="1"/>
  <c r="L865" i="1"/>
  <c r="K865" i="1"/>
  <c r="J865" i="1"/>
  <c r="I865" i="1"/>
  <c r="H865" i="1"/>
  <c r="G865" i="1"/>
  <c r="F865" i="1"/>
  <c r="E865" i="1"/>
  <c r="L864" i="1"/>
  <c r="K864" i="1"/>
  <c r="J864" i="1"/>
  <c r="I864" i="1"/>
  <c r="H864" i="1"/>
  <c r="G864" i="1"/>
  <c r="F864" i="1"/>
  <c r="M864" i="1" s="1"/>
  <c r="E864" i="1"/>
  <c r="R863" i="1"/>
  <c r="V863" i="1" s="1"/>
  <c r="R863" i="1" a="1"/>
  <c r="U863" i="1" s="1"/>
  <c r="L863" i="1"/>
  <c r="K863" i="1"/>
  <c r="J863" i="1"/>
  <c r="I863" i="1"/>
  <c r="H863" i="1"/>
  <c r="G863" i="1"/>
  <c r="F863" i="1"/>
  <c r="E863" i="1"/>
  <c r="R862" i="1" a="1"/>
  <c r="U862" i="1" s="1"/>
  <c r="L862" i="1"/>
  <c r="K862" i="1"/>
  <c r="J862" i="1"/>
  <c r="I862" i="1"/>
  <c r="H862" i="1"/>
  <c r="G862" i="1"/>
  <c r="F862" i="1"/>
  <c r="E862" i="1"/>
  <c r="R861" i="1" a="1"/>
  <c r="L861" i="1"/>
  <c r="K861" i="1"/>
  <c r="J861" i="1"/>
  <c r="I861" i="1"/>
  <c r="H861" i="1"/>
  <c r="G861" i="1"/>
  <c r="F861" i="1"/>
  <c r="E861" i="1"/>
  <c r="L860" i="1"/>
  <c r="K860" i="1"/>
  <c r="J860" i="1"/>
  <c r="I860" i="1"/>
  <c r="H860" i="1"/>
  <c r="G860" i="1"/>
  <c r="F860" i="1"/>
  <c r="M860" i="1" s="1"/>
  <c r="E860" i="1"/>
  <c r="L859" i="1"/>
  <c r="K859" i="1"/>
  <c r="J859" i="1"/>
  <c r="I859" i="1"/>
  <c r="H859" i="1"/>
  <c r="G859" i="1"/>
  <c r="F859" i="1"/>
  <c r="E859" i="1"/>
  <c r="R858" i="1" a="1"/>
  <c r="U858" i="1" s="1"/>
  <c r="L858" i="1"/>
  <c r="K858" i="1"/>
  <c r="J858" i="1"/>
  <c r="I858" i="1"/>
  <c r="H858" i="1"/>
  <c r="G858" i="1"/>
  <c r="F858" i="1"/>
  <c r="E858" i="1"/>
  <c r="L857" i="1"/>
  <c r="K857" i="1"/>
  <c r="J857" i="1"/>
  <c r="I857" i="1"/>
  <c r="H857" i="1"/>
  <c r="G857" i="1"/>
  <c r="M857" i="1" s="1"/>
  <c r="F857" i="1"/>
  <c r="E857" i="1"/>
  <c r="L856" i="1"/>
  <c r="K856" i="1"/>
  <c r="J856" i="1"/>
  <c r="I856" i="1"/>
  <c r="H856" i="1"/>
  <c r="G856" i="1"/>
  <c r="F856" i="1"/>
  <c r="E856" i="1"/>
  <c r="R855" i="1" a="1"/>
  <c r="U855" i="1" s="1"/>
  <c r="L855" i="1"/>
  <c r="K855" i="1"/>
  <c r="J855" i="1"/>
  <c r="I855" i="1"/>
  <c r="H855" i="1"/>
  <c r="G855" i="1"/>
  <c r="M855" i="1" s="1"/>
  <c r="F855" i="1"/>
  <c r="E855" i="1"/>
  <c r="R854" i="1" a="1"/>
  <c r="U854" i="1" s="1"/>
  <c r="L854" i="1"/>
  <c r="K854" i="1"/>
  <c r="J854" i="1"/>
  <c r="I854" i="1"/>
  <c r="H854" i="1"/>
  <c r="G854" i="1"/>
  <c r="F854" i="1"/>
  <c r="M854" i="1" s="1"/>
  <c r="E854" i="1"/>
  <c r="R853" i="1"/>
  <c r="V853" i="1" s="1"/>
  <c r="R853" i="1" a="1"/>
  <c r="U853" i="1" s="1"/>
  <c r="L853" i="1"/>
  <c r="K853" i="1"/>
  <c r="J853" i="1"/>
  <c r="I853" i="1"/>
  <c r="H853" i="1"/>
  <c r="G853" i="1"/>
  <c r="F853" i="1"/>
  <c r="E853" i="1"/>
  <c r="R852" i="1" a="1"/>
  <c r="U852" i="1" s="1"/>
  <c r="L852" i="1"/>
  <c r="K852" i="1"/>
  <c r="J852" i="1"/>
  <c r="I852" i="1"/>
  <c r="H852" i="1"/>
  <c r="G852" i="1"/>
  <c r="F852" i="1"/>
  <c r="E852" i="1"/>
  <c r="R851" i="1" a="1"/>
  <c r="U851" i="1" s="1"/>
  <c r="L851" i="1"/>
  <c r="K851" i="1"/>
  <c r="J851" i="1"/>
  <c r="I851" i="1"/>
  <c r="M851" i="1" s="1"/>
  <c r="G851" i="1"/>
  <c r="E851" i="1"/>
  <c r="R850" i="1" a="1"/>
  <c r="U850" i="1" s="1"/>
  <c r="L850" i="1"/>
  <c r="K850" i="1"/>
  <c r="J850" i="1"/>
  <c r="I850" i="1"/>
  <c r="H850" i="1"/>
  <c r="G850" i="1"/>
  <c r="F850" i="1"/>
  <c r="M850" i="1" s="1"/>
  <c r="E850" i="1"/>
  <c r="R849" i="1"/>
  <c r="V849" i="1" s="1"/>
  <c r="R849" i="1" a="1"/>
  <c r="U849" i="1" s="1"/>
  <c r="L849" i="1"/>
  <c r="K849" i="1"/>
  <c r="J849" i="1"/>
  <c r="I849" i="1"/>
  <c r="H849" i="1"/>
  <c r="G849" i="1"/>
  <c r="F849" i="1"/>
  <c r="E849" i="1"/>
  <c r="R848" i="1" a="1"/>
  <c r="U848" i="1" s="1"/>
  <c r="L848" i="1"/>
  <c r="K848" i="1"/>
  <c r="J848" i="1"/>
  <c r="I848" i="1"/>
  <c r="H848" i="1"/>
  <c r="G848" i="1"/>
  <c r="F848" i="1"/>
  <c r="E848" i="1"/>
  <c r="R847" i="1" a="1"/>
  <c r="U847" i="1" s="1"/>
  <c r="L847" i="1"/>
  <c r="K847" i="1"/>
  <c r="J847" i="1"/>
  <c r="I847" i="1"/>
  <c r="H847" i="1"/>
  <c r="G847" i="1"/>
  <c r="M847" i="1" s="1"/>
  <c r="F847" i="1"/>
  <c r="E847" i="1"/>
  <c r="R846" i="1" a="1"/>
  <c r="U846" i="1" s="1"/>
  <c r="L846" i="1"/>
  <c r="K846" i="1"/>
  <c r="J846" i="1"/>
  <c r="I846" i="1"/>
  <c r="H846" i="1"/>
  <c r="G846" i="1"/>
  <c r="F846" i="1"/>
  <c r="M846" i="1" s="1"/>
  <c r="E846" i="1"/>
  <c r="R845" i="1"/>
  <c r="V845" i="1" s="1"/>
  <c r="R845" i="1" a="1"/>
  <c r="U845" i="1" s="1"/>
  <c r="L845" i="1"/>
  <c r="K845" i="1"/>
  <c r="J845" i="1"/>
  <c r="I845" i="1"/>
  <c r="H845" i="1"/>
  <c r="G845" i="1"/>
  <c r="F845" i="1"/>
  <c r="E845" i="1"/>
  <c r="R844" i="1" a="1"/>
  <c r="U844" i="1" s="1"/>
  <c r="L844" i="1"/>
  <c r="K844" i="1"/>
  <c r="J844" i="1"/>
  <c r="I844" i="1"/>
  <c r="H844" i="1"/>
  <c r="G844" i="1"/>
  <c r="F844" i="1"/>
  <c r="E844" i="1"/>
  <c r="R843" i="1" a="1"/>
  <c r="U843" i="1" s="1"/>
  <c r="L843" i="1"/>
  <c r="K843" i="1"/>
  <c r="J843" i="1"/>
  <c r="I843" i="1"/>
  <c r="H843" i="1"/>
  <c r="G843" i="1"/>
  <c r="M843" i="1" s="1"/>
  <c r="F843" i="1"/>
  <c r="E843" i="1"/>
  <c r="R842" i="1" a="1"/>
  <c r="U842" i="1" s="1"/>
  <c r="L842" i="1"/>
  <c r="K842" i="1"/>
  <c r="J842" i="1"/>
  <c r="I842" i="1"/>
  <c r="H842" i="1"/>
  <c r="G842" i="1"/>
  <c r="F842" i="1"/>
  <c r="M842" i="1" s="1"/>
  <c r="E842" i="1"/>
  <c r="L841" i="1"/>
  <c r="K841" i="1"/>
  <c r="J841" i="1"/>
  <c r="I841" i="1"/>
  <c r="H841" i="1"/>
  <c r="G841" i="1"/>
  <c r="F841" i="1"/>
  <c r="E841" i="1"/>
  <c r="R840" i="1" a="1"/>
  <c r="U840" i="1" s="1"/>
  <c r="L840" i="1"/>
  <c r="K840" i="1"/>
  <c r="J840" i="1"/>
  <c r="I840" i="1"/>
  <c r="H840" i="1"/>
  <c r="G840" i="1"/>
  <c r="F840" i="1"/>
  <c r="E840" i="1"/>
  <c r="R839" i="1" a="1"/>
  <c r="U839" i="1" s="1"/>
  <c r="L839" i="1"/>
  <c r="K839" i="1"/>
  <c r="J839" i="1"/>
  <c r="I839" i="1"/>
  <c r="H839" i="1"/>
  <c r="G839" i="1"/>
  <c r="M839" i="1" s="1"/>
  <c r="F839" i="1"/>
  <c r="E839" i="1"/>
  <c r="R838" i="1" a="1"/>
  <c r="U838" i="1" s="1"/>
  <c r="L838" i="1"/>
  <c r="K838" i="1"/>
  <c r="J838" i="1"/>
  <c r="I838" i="1"/>
  <c r="H838" i="1"/>
  <c r="G838" i="1"/>
  <c r="F838" i="1"/>
  <c r="M838" i="1" s="1"/>
  <c r="E838" i="1"/>
  <c r="R837" i="1"/>
  <c r="V837" i="1" s="1"/>
  <c r="R837" i="1" a="1"/>
  <c r="U837" i="1" s="1"/>
  <c r="L837" i="1"/>
  <c r="K837" i="1"/>
  <c r="J837" i="1"/>
  <c r="I837" i="1"/>
  <c r="H837" i="1"/>
  <c r="G837" i="1"/>
  <c r="F837" i="1"/>
  <c r="E837" i="1"/>
  <c r="R836" i="1" a="1"/>
  <c r="U836" i="1" s="1"/>
  <c r="L836" i="1"/>
  <c r="K836" i="1"/>
  <c r="J836" i="1"/>
  <c r="I836" i="1"/>
  <c r="H836" i="1"/>
  <c r="G836" i="1"/>
  <c r="F836" i="1"/>
  <c r="E836" i="1"/>
  <c r="R835" i="1" a="1"/>
  <c r="U835" i="1" s="1"/>
  <c r="L835" i="1"/>
  <c r="K835" i="1"/>
  <c r="J835" i="1"/>
  <c r="I835" i="1"/>
  <c r="H835" i="1"/>
  <c r="G835" i="1"/>
  <c r="M835" i="1" s="1"/>
  <c r="F835" i="1"/>
  <c r="E835" i="1"/>
  <c r="R834" i="1" a="1"/>
  <c r="U834" i="1" s="1"/>
  <c r="L834" i="1"/>
  <c r="K834" i="1"/>
  <c r="J834" i="1"/>
  <c r="I834" i="1"/>
  <c r="H834" i="1"/>
  <c r="G834" i="1"/>
  <c r="F834" i="1"/>
  <c r="M834" i="1" s="1"/>
  <c r="E834" i="1"/>
  <c r="R833" i="1"/>
  <c r="V833" i="1" s="1"/>
  <c r="R833" i="1" a="1"/>
  <c r="U833" i="1" s="1"/>
  <c r="L833" i="1"/>
  <c r="K833" i="1"/>
  <c r="J833" i="1"/>
  <c r="I833" i="1"/>
  <c r="H833" i="1"/>
  <c r="G833" i="1"/>
  <c r="F833" i="1"/>
  <c r="E833" i="1"/>
  <c r="R832" i="1" a="1"/>
  <c r="U832" i="1" s="1"/>
  <c r="L832" i="1"/>
  <c r="K832" i="1"/>
  <c r="J832" i="1"/>
  <c r="I832" i="1"/>
  <c r="H832" i="1"/>
  <c r="G832" i="1"/>
  <c r="F832" i="1"/>
  <c r="E832" i="1"/>
  <c r="R831" i="1" a="1"/>
  <c r="U831" i="1" s="1"/>
  <c r="L831" i="1"/>
  <c r="K831" i="1"/>
  <c r="J831" i="1"/>
  <c r="I831" i="1"/>
  <c r="H831" i="1"/>
  <c r="G831" i="1"/>
  <c r="M831" i="1" s="1"/>
  <c r="F831" i="1"/>
  <c r="E831" i="1"/>
  <c r="R830" i="1" a="1"/>
  <c r="U830" i="1" s="1"/>
  <c r="L830" i="1"/>
  <c r="K830" i="1"/>
  <c r="J830" i="1"/>
  <c r="I830" i="1"/>
  <c r="H830" i="1"/>
  <c r="G830" i="1"/>
  <c r="F830" i="1"/>
  <c r="M830" i="1" s="1"/>
  <c r="E830" i="1"/>
  <c r="R829" i="1"/>
  <c r="V829" i="1" s="1"/>
  <c r="R829" i="1" a="1"/>
  <c r="U829" i="1" s="1"/>
  <c r="L829" i="1"/>
  <c r="K829" i="1"/>
  <c r="J829" i="1"/>
  <c r="I829" i="1"/>
  <c r="G829" i="1"/>
  <c r="E829" i="1"/>
  <c r="R828" i="1" a="1"/>
  <c r="U828" i="1" s="1"/>
  <c r="L828" i="1"/>
  <c r="K828" i="1"/>
  <c r="J828" i="1"/>
  <c r="I828" i="1"/>
  <c r="H828" i="1"/>
  <c r="G828" i="1"/>
  <c r="F828" i="1"/>
  <c r="E828" i="1"/>
  <c r="L827" i="1"/>
  <c r="K827" i="1"/>
  <c r="J827" i="1"/>
  <c r="I827" i="1"/>
  <c r="H827" i="1"/>
  <c r="G827" i="1"/>
  <c r="M827" i="1" s="1"/>
  <c r="F827" i="1"/>
  <c r="E827" i="1"/>
  <c r="R826" i="1" a="1"/>
  <c r="U826" i="1" s="1"/>
  <c r="L826" i="1"/>
  <c r="K826" i="1"/>
  <c r="J826" i="1"/>
  <c r="I826" i="1"/>
  <c r="H826" i="1"/>
  <c r="G826" i="1"/>
  <c r="F826" i="1"/>
  <c r="M826" i="1" s="1"/>
  <c r="E826" i="1"/>
  <c r="R825" i="1"/>
  <c r="V825" i="1" s="1"/>
  <c r="R825" i="1" a="1"/>
  <c r="U825" i="1" s="1"/>
  <c r="L825" i="1"/>
  <c r="K825" i="1"/>
  <c r="J825" i="1"/>
  <c r="I825" i="1"/>
  <c r="H825" i="1"/>
  <c r="G825" i="1"/>
  <c r="F825" i="1"/>
  <c r="E825" i="1"/>
  <c r="R824" i="1" a="1"/>
  <c r="U824" i="1" s="1"/>
  <c r="L824" i="1"/>
  <c r="K824" i="1"/>
  <c r="J824" i="1"/>
  <c r="I824" i="1"/>
  <c r="H824" i="1"/>
  <c r="G824" i="1"/>
  <c r="F824" i="1"/>
  <c r="E824" i="1"/>
  <c r="R823" i="1" a="1"/>
  <c r="U823" i="1" s="1"/>
  <c r="L823" i="1"/>
  <c r="K823" i="1"/>
  <c r="J823" i="1"/>
  <c r="I823" i="1"/>
  <c r="H823" i="1"/>
  <c r="G823" i="1"/>
  <c r="M823" i="1" s="1"/>
  <c r="F823" i="1"/>
  <c r="E823" i="1"/>
  <c r="R822" i="1" a="1"/>
  <c r="U822" i="1" s="1"/>
  <c r="L822" i="1"/>
  <c r="K822" i="1"/>
  <c r="J822" i="1"/>
  <c r="I822" i="1"/>
  <c r="H822" i="1"/>
  <c r="G822" i="1"/>
  <c r="F822" i="1"/>
  <c r="M822" i="1" s="1"/>
  <c r="E822" i="1"/>
  <c r="R821" i="1"/>
  <c r="V821" i="1" s="1"/>
  <c r="R821" i="1" a="1"/>
  <c r="U821" i="1" s="1"/>
  <c r="L821" i="1"/>
  <c r="K821" i="1"/>
  <c r="J821" i="1"/>
  <c r="I821" i="1"/>
  <c r="H821" i="1"/>
  <c r="G821" i="1"/>
  <c r="F821" i="1"/>
  <c r="E821" i="1"/>
  <c r="R820" i="1" a="1"/>
  <c r="U820" i="1" s="1"/>
  <c r="L820" i="1"/>
  <c r="K820" i="1"/>
  <c r="J820" i="1"/>
  <c r="I820" i="1"/>
  <c r="H820" i="1"/>
  <c r="G820" i="1"/>
  <c r="F820" i="1"/>
  <c r="E820" i="1"/>
  <c r="R819" i="1" a="1"/>
  <c r="U819" i="1" s="1"/>
  <c r="L819" i="1"/>
  <c r="K819" i="1"/>
  <c r="J819" i="1"/>
  <c r="I819" i="1"/>
  <c r="H819" i="1"/>
  <c r="G819" i="1"/>
  <c r="M819" i="1" s="1"/>
  <c r="F819" i="1"/>
  <c r="E819" i="1"/>
  <c r="L818" i="1"/>
  <c r="K818" i="1"/>
  <c r="J818" i="1"/>
  <c r="I818" i="1"/>
  <c r="H818" i="1"/>
  <c r="G818" i="1"/>
  <c r="F818" i="1"/>
  <c r="E818" i="1"/>
  <c r="R817" i="1" a="1"/>
  <c r="U817" i="1" s="1"/>
  <c r="L817" i="1"/>
  <c r="K817" i="1"/>
  <c r="J817" i="1"/>
  <c r="I817" i="1"/>
  <c r="H817" i="1"/>
  <c r="G817" i="1"/>
  <c r="M817" i="1" s="1"/>
  <c r="F817" i="1"/>
  <c r="E817" i="1"/>
  <c r="R816" i="1" a="1"/>
  <c r="U816" i="1" s="1"/>
  <c r="L816" i="1"/>
  <c r="K816" i="1"/>
  <c r="J816" i="1"/>
  <c r="I816" i="1"/>
  <c r="H816" i="1"/>
  <c r="G816" i="1"/>
  <c r="F816" i="1"/>
  <c r="M816" i="1" s="1"/>
  <c r="E816" i="1"/>
  <c r="L815" i="1"/>
  <c r="K815" i="1"/>
  <c r="J815" i="1"/>
  <c r="I815" i="1"/>
  <c r="H815" i="1"/>
  <c r="G815" i="1"/>
  <c r="F815" i="1"/>
  <c r="E815" i="1"/>
  <c r="L814" i="1"/>
  <c r="K814" i="1"/>
  <c r="J814" i="1"/>
  <c r="I814" i="1"/>
  <c r="H814" i="1"/>
  <c r="G814" i="1"/>
  <c r="F814" i="1"/>
  <c r="M814" i="1" s="1"/>
  <c r="E814" i="1"/>
  <c r="L813" i="1"/>
  <c r="K813" i="1"/>
  <c r="J813" i="1"/>
  <c r="I813" i="1"/>
  <c r="H813" i="1"/>
  <c r="G813" i="1"/>
  <c r="F813" i="1"/>
  <c r="E813" i="1"/>
  <c r="R812" i="1" a="1"/>
  <c r="U812" i="1" s="1"/>
  <c r="L812" i="1"/>
  <c r="K812" i="1"/>
  <c r="J812" i="1"/>
  <c r="I812" i="1"/>
  <c r="H812" i="1"/>
  <c r="G812" i="1"/>
  <c r="F812" i="1"/>
  <c r="E812" i="1"/>
  <c r="R811" i="1" a="1"/>
  <c r="U811" i="1" s="1"/>
  <c r="L811" i="1"/>
  <c r="K811" i="1"/>
  <c r="J811" i="1"/>
  <c r="I811" i="1"/>
  <c r="H811" i="1"/>
  <c r="G811" i="1"/>
  <c r="M811" i="1" s="1"/>
  <c r="F811" i="1"/>
  <c r="E811" i="1"/>
  <c r="R810" i="1" a="1"/>
  <c r="U810" i="1" s="1"/>
  <c r="L810" i="1"/>
  <c r="K810" i="1"/>
  <c r="J810" i="1"/>
  <c r="I810" i="1"/>
  <c r="H810" i="1"/>
  <c r="G810" i="1"/>
  <c r="F810" i="1"/>
  <c r="M810" i="1" s="1"/>
  <c r="E810" i="1"/>
  <c r="R809" i="1"/>
  <c r="V809" i="1" s="1"/>
  <c r="R809" i="1" a="1"/>
  <c r="U809" i="1" s="1"/>
  <c r="L809" i="1"/>
  <c r="K809" i="1"/>
  <c r="J809" i="1"/>
  <c r="I809" i="1"/>
  <c r="H809" i="1"/>
  <c r="G809" i="1"/>
  <c r="F809" i="1"/>
  <c r="E809" i="1"/>
  <c r="R808" i="1" a="1"/>
  <c r="U808" i="1" s="1"/>
  <c r="L808" i="1"/>
  <c r="K808" i="1"/>
  <c r="J808" i="1"/>
  <c r="I808" i="1"/>
  <c r="H808" i="1"/>
  <c r="G808" i="1"/>
  <c r="F808" i="1"/>
  <c r="E808" i="1"/>
  <c r="R807" i="1" a="1"/>
  <c r="U807" i="1" s="1"/>
  <c r="L807" i="1"/>
  <c r="K807" i="1"/>
  <c r="J807" i="1"/>
  <c r="I807" i="1"/>
  <c r="H807" i="1"/>
  <c r="G807" i="1"/>
  <c r="F807" i="1"/>
  <c r="E807" i="1"/>
  <c r="L806" i="1"/>
  <c r="K806" i="1"/>
  <c r="J806" i="1"/>
  <c r="I806" i="1"/>
  <c r="H806" i="1"/>
  <c r="G806" i="1"/>
  <c r="F806" i="1"/>
  <c r="E806" i="1"/>
  <c r="R805" i="1" a="1"/>
  <c r="U805" i="1" s="1"/>
  <c r="L805" i="1"/>
  <c r="K805" i="1"/>
  <c r="J805" i="1"/>
  <c r="I805" i="1"/>
  <c r="H805" i="1"/>
  <c r="G805" i="1"/>
  <c r="F805" i="1"/>
  <c r="E805" i="1"/>
  <c r="R804" i="1" a="1"/>
  <c r="U804" i="1" s="1"/>
  <c r="L804" i="1"/>
  <c r="K804" i="1"/>
  <c r="J804" i="1"/>
  <c r="I804" i="1"/>
  <c r="H804" i="1"/>
  <c r="G804" i="1"/>
  <c r="F804" i="1"/>
  <c r="M804" i="1" s="1"/>
  <c r="E804" i="1"/>
  <c r="R803" i="1"/>
  <c r="V803" i="1" s="1"/>
  <c r="R803" i="1" a="1"/>
  <c r="U803" i="1" s="1"/>
  <c r="L803" i="1"/>
  <c r="K803" i="1"/>
  <c r="J803" i="1"/>
  <c r="I803" i="1"/>
  <c r="H803" i="1"/>
  <c r="G803" i="1"/>
  <c r="F803" i="1"/>
  <c r="M803" i="1" s="1"/>
  <c r="E803" i="1"/>
  <c r="R802" i="1"/>
  <c r="V802" i="1" s="1"/>
  <c r="R802" i="1" a="1"/>
  <c r="U802" i="1" s="1"/>
  <c r="L802" i="1"/>
  <c r="K802" i="1"/>
  <c r="J802" i="1"/>
  <c r="I802" i="1"/>
  <c r="H802" i="1"/>
  <c r="G802" i="1"/>
  <c r="F802" i="1"/>
  <c r="E802" i="1"/>
  <c r="L801" i="1"/>
  <c r="K801" i="1"/>
  <c r="J801" i="1"/>
  <c r="I801" i="1"/>
  <c r="H801" i="1"/>
  <c r="G801" i="1"/>
  <c r="F801" i="1"/>
  <c r="M801" i="1" s="1"/>
  <c r="E801" i="1"/>
  <c r="R800" i="1"/>
  <c r="V800" i="1" s="1"/>
  <c r="R800" i="1" a="1"/>
  <c r="U800" i="1" s="1"/>
  <c r="L800" i="1"/>
  <c r="K800" i="1"/>
  <c r="J800" i="1"/>
  <c r="I800" i="1"/>
  <c r="H800" i="1"/>
  <c r="G800" i="1"/>
  <c r="F800" i="1"/>
  <c r="E800" i="1"/>
  <c r="R799" i="1" a="1"/>
  <c r="R799" i="1" s="1"/>
  <c r="V799" i="1" s="1"/>
  <c r="L799" i="1"/>
  <c r="K799" i="1"/>
  <c r="J799" i="1"/>
  <c r="I799" i="1"/>
  <c r="H799" i="1"/>
  <c r="G799" i="1"/>
  <c r="F799" i="1"/>
  <c r="E799" i="1"/>
  <c r="R798" i="1" a="1"/>
  <c r="U798" i="1" s="1"/>
  <c r="L798" i="1"/>
  <c r="K798" i="1"/>
  <c r="J798" i="1"/>
  <c r="I798" i="1"/>
  <c r="H798" i="1"/>
  <c r="G798" i="1"/>
  <c r="M798" i="1" s="1"/>
  <c r="F798" i="1"/>
  <c r="E798" i="1"/>
  <c r="L797" i="1"/>
  <c r="K797" i="1"/>
  <c r="J797" i="1"/>
  <c r="I797" i="1"/>
  <c r="H797" i="1"/>
  <c r="G797" i="1"/>
  <c r="F797" i="1"/>
  <c r="E797" i="1"/>
  <c r="R796" i="1" a="1"/>
  <c r="U796" i="1" s="1"/>
  <c r="L796" i="1"/>
  <c r="K796" i="1"/>
  <c r="J796" i="1"/>
  <c r="I796" i="1"/>
  <c r="H796" i="1"/>
  <c r="G796" i="1"/>
  <c r="M796" i="1" s="1"/>
  <c r="F796" i="1"/>
  <c r="E796" i="1"/>
  <c r="R795" i="1" a="1"/>
  <c r="R795" i="1" s="1"/>
  <c r="V795" i="1" s="1"/>
  <c r="L795" i="1"/>
  <c r="K795" i="1"/>
  <c r="J795" i="1"/>
  <c r="I795" i="1"/>
  <c r="H795" i="1"/>
  <c r="G795" i="1"/>
  <c r="F795" i="1"/>
  <c r="M795" i="1" s="1"/>
  <c r="E795" i="1"/>
  <c r="R794" i="1"/>
  <c r="V794" i="1" s="1"/>
  <c r="R794" i="1" a="1"/>
  <c r="U794" i="1" s="1"/>
  <c r="L794" i="1"/>
  <c r="K794" i="1"/>
  <c r="J794" i="1"/>
  <c r="I794" i="1"/>
  <c r="H794" i="1"/>
  <c r="G794" i="1"/>
  <c r="F794" i="1"/>
  <c r="E794" i="1"/>
  <c r="R793" i="1" a="1"/>
  <c r="R793" i="1" s="1"/>
  <c r="V793" i="1" s="1"/>
  <c r="L793" i="1"/>
  <c r="K793" i="1"/>
  <c r="J793" i="1"/>
  <c r="I793" i="1"/>
  <c r="H793" i="1"/>
  <c r="G793" i="1"/>
  <c r="F793" i="1"/>
  <c r="E793" i="1"/>
  <c r="R792" i="1" a="1"/>
  <c r="U792" i="1" s="1"/>
  <c r="L792" i="1"/>
  <c r="K792" i="1"/>
  <c r="J792" i="1"/>
  <c r="I792" i="1"/>
  <c r="H792" i="1"/>
  <c r="G792" i="1"/>
  <c r="M792" i="1" s="1"/>
  <c r="F792" i="1"/>
  <c r="E792" i="1"/>
  <c r="R791" i="1" a="1"/>
  <c r="R791" i="1" s="1"/>
  <c r="V791" i="1" s="1"/>
  <c r="L791" i="1"/>
  <c r="K791" i="1"/>
  <c r="J791" i="1"/>
  <c r="I791" i="1"/>
  <c r="H791" i="1"/>
  <c r="G791" i="1"/>
  <c r="F791" i="1"/>
  <c r="M791" i="1" s="1"/>
  <c r="E791" i="1"/>
  <c r="R790" i="1"/>
  <c r="V790" i="1" s="1"/>
  <c r="R790" i="1" a="1"/>
  <c r="U790" i="1" s="1"/>
  <c r="L790" i="1"/>
  <c r="K790" i="1"/>
  <c r="J790" i="1"/>
  <c r="I790" i="1"/>
  <c r="H790" i="1"/>
  <c r="G790" i="1"/>
  <c r="F790" i="1"/>
  <c r="E790" i="1"/>
  <c r="R789" i="1" a="1"/>
  <c r="R789" i="1" s="1"/>
  <c r="V789" i="1" s="1"/>
  <c r="L789" i="1"/>
  <c r="K789" i="1"/>
  <c r="J789" i="1"/>
  <c r="I789" i="1"/>
  <c r="H789" i="1"/>
  <c r="G789" i="1"/>
  <c r="F789" i="1"/>
  <c r="E789" i="1"/>
  <c r="R788" i="1" a="1"/>
  <c r="U788" i="1" s="1"/>
  <c r="L788" i="1"/>
  <c r="K788" i="1"/>
  <c r="J788" i="1"/>
  <c r="I788" i="1"/>
  <c r="H788" i="1"/>
  <c r="G788" i="1"/>
  <c r="M788" i="1" s="1"/>
  <c r="F788" i="1"/>
  <c r="E788" i="1"/>
  <c r="R787" i="1" a="1"/>
  <c r="R787" i="1" s="1"/>
  <c r="V787" i="1" s="1"/>
  <c r="L787" i="1"/>
  <c r="K787" i="1"/>
  <c r="J787" i="1"/>
  <c r="I787" i="1"/>
  <c r="H787" i="1"/>
  <c r="G787" i="1"/>
  <c r="F787" i="1"/>
  <c r="M787" i="1" s="1"/>
  <c r="E787" i="1"/>
  <c r="R786" i="1"/>
  <c r="V786" i="1" s="1"/>
  <c r="R786" i="1" a="1"/>
  <c r="U786" i="1" s="1"/>
  <c r="L786" i="1"/>
  <c r="K786" i="1"/>
  <c r="J786" i="1"/>
  <c r="I786" i="1"/>
  <c r="H786" i="1"/>
  <c r="G786" i="1"/>
  <c r="F786" i="1"/>
  <c r="E786" i="1"/>
  <c r="R785" i="1" a="1"/>
  <c r="R785" i="1" s="1"/>
  <c r="V785" i="1" s="1"/>
  <c r="L785" i="1"/>
  <c r="K785" i="1"/>
  <c r="J785" i="1"/>
  <c r="I785" i="1"/>
  <c r="H785" i="1"/>
  <c r="G785" i="1"/>
  <c r="F785" i="1"/>
  <c r="E785" i="1"/>
  <c r="R784" i="1" a="1"/>
  <c r="U784" i="1" s="1"/>
  <c r="L784" i="1"/>
  <c r="K784" i="1"/>
  <c r="J784" i="1"/>
  <c r="I784" i="1"/>
  <c r="H784" i="1"/>
  <c r="G784" i="1"/>
  <c r="M784" i="1" s="1"/>
  <c r="F784" i="1"/>
  <c r="E784" i="1"/>
  <c r="L783" i="1"/>
  <c r="K783" i="1"/>
  <c r="J783" i="1"/>
  <c r="I783" i="1"/>
  <c r="H783" i="1"/>
  <c r="G783" i="1"/>
  <c r="F783" i="1"/>
  <c r="E783" i="1"/>
  <c r="R782" i="1" a="1"/>
  <c r="U782" i="1" s="1"/>
  <c r="L782" i="1"/>
  <c r="K782" i="1"/>
  <c r="J782" i="1"/>
  <c r="I782" i="1"/>
  <c r="H782" i="1"/>
  <c r="G782" i="1"/>
  <c r="M782" i="1" s="1"/>
  <c r="F782" i="1"/>
  <c r="E782" i="1"/>
  <c r="R781" i="1" a="1"/>
  <c r="R781" i="1" s="1"/>
  <c r="V781" i="1" s="1"/>
  <c r="L781" i="1"/>
  <c r="K781" i="1"/>
  <c r="J781" i="1"/>
  <c r="I781" i="1"/>
  <c r="H781" i="1"/>
  <c r="G781" i="1"/>
  <c r="F781" i="1"/>
  <c r="M781" i="1" s="1"/>
  <c r="E781" i="1"/>
  <c r="R780" i="1"/>
  <c r="V780" i="1" s="1"/>
  <c r="R780" i="1" a="1"/>
  <c r="U780" i="1" s="1"/>
  <c r="L780" i="1"/>
  <c r="K780" i="1"/>
  <c r="J780" i="1"/>
  <c r="I780" i="1"/>
  <c r="H780" i="1"/>
  <c r="G780" i="1"/>
  <c r="F780" i="1"/>
  <c r="E780" i="1"/>
  <c r="R779" i="1" a="1"/>
  <c r="R779" i="1" s="1"/>
  <c r="V779" i="1" s="1"/>
  <c r="L779" i="1"/>
  <c r="K779" i="1"/>
  <c r="J779" i="1"/>
  <c r="I779" i="1"/>
  <c r="H779" i="1"/>
  <c r="G779" i="1"/>
  <c r="F779" i="1"/>
  <c r="E779" i="1"/>
  <c r="R778" i="1" a="1"/>
  <c r="U778" i="1" s="1"/>
  <c r="L778" i="1"/>
  <c r="K778" i="1"/>
  <c r="J778" i="1"/>
  <c r="I778" i="1"/>
  <c r="H778" i="1"/>
  <c r="G778" i="1"/>
  <c r="M778" i="1" s="1"/>
  <c r="F778" i="1"/>
  <c r="E778" i="1"/>
  <c r="R777" i="1" a="1"/>
  <c r="R777" i="1" s="1"/>
  <c r="V777" i="1" s="1"/>
  <c r="L777" i="1"/>
  <c r="K777" i="1"/>
  <c r="J777" i="1"/>
  <c r="I777" i="1"/>
  <c r="H777" i="1"/>
  <c r="G777" i="1"/>
  <c r="F777" i="1"/>
  <c r="M777" i="1" s="1"/>
  <c r="E777" i="1"/>
  <c r="R776" i="1"/>
  <c r="V776" i="1" s="1"/>
  <c r="R776" i="1" a="1"/>
  <c r="U776" i="1" s="1"/>
  <c r="L776" i="1"/>
  <c r="K776" i="1"/>
  <c r="J776" i="1"/>
  <c r="I776" i="1"/>
  <c r="H776" i="1"/>
  <c r="G776" i="1"/>
  <c r="F776" i="1"/>
  <c r="E776" i="1"/>
  <c r="R775" i="1" a="1"/>
  <c r="R775" i="1" s="1"/>
  <c r="V775" i="1" s="1"/>
  <c r="L775" i="1"/>
  <c r="K775" i="1"/>
  <c r="J775" i="1"/>
  <c r="I775" i="1"/>
  <c r="H775" i="1"/>
  <c r="G775" i="1"/>
  <c r="F775" i="1"/>
  <c r="E775" i="1"/>
  <c r="R774" i="1" a="1"/>
  <c r="U774" i="1" s="1"/>
  <c r="L774" i="1"/>
  <c r="K774" i="1"/>
  <c r="J774" i="1"/>
  <c r="I774" i="1"/>
  <c r="H774" i="1"/>
  <c r="G774" i="1"/>
  <c r="M774" i="1" s="1"/>
  <c r="F774" i="1"/>
  <c r="E774" i="1"/>
  <c r="L773" i="1"/>
  <c r="K773" i="1"/>
  <c r="J773" i="1"/>
  <c r="I773" i="1"/>
  <c r="H773" i="1"/>
  <c r="G773" i="1"/>
  <c r="F773" i="1"/>
  <c r="E773" i="1"/>
  <c r="R772" i="1" a="1"/>
  <c r="U772" i="1" s="1"/>
  <c r="L772" i="1"/>
  <c r="K772" i="1"/>
  <c r="J772" i="1"/>
  <c r="I772" i="1"/>
  <c r="H772" i="1"/>
  <c r="G772" i="1"/>
  <c r="M772" i="1" s="1"/>
  <c r="F772" i="1"/>
  <c r="E772" i="1"/>
  <c r="R771" i="1" a="1"/>
  <c r="R771" i="1" s="1"/>
  <c r="V771" i="1" s="1"/>
  <c r="L771" i="1"/>
  <c r="K771" i="1"/>
  <c r="J771" i="1"/>
  <c r="I771" i="1"/>
  <c r="H771" i="1"/>
  <c r="G771" i="1"/>
  <c r="F771" i="1"/>
  <c r="M771" i="1" s="1"/>
  <c r="E771" i="1"/>
  <c r="R770" i="1"/>
  <c r="V770" i="1" s="1"/>
  <c r="R770" i="1" a="1"/>
  <c r="U770" i="1" s="1"/>
  <c r="L770" i="1"/>
  <c r="K770" i="1"/>
  <c r="J770" i="1"/>
  <c r="I770" i="1"/>
  <c r="H770" i="1"/>
  <c r="G770" i="1"/>
  <c r="F770" i="1"/>
  <c r="E770" i="1"/>
  <c r="R769" i="1" a="1"/>
  <c r="R769" i="1" s="1"/>
  <c r="V769" i="1" s="1"/>
  <c r="L769" i="1"/>
  <c r="K769" i="1"/>
  <c r="J769" i="1"/>
  <c r="I769" i="1"/>
  <c r="H769" i="1"/>
  <c r="G769" i="1"/>
  <c r="F769" i="1"/>
  <c r="E769" i="1"/>
  <c r="L768" i="1"/>
  <c r="K768" i="1"/>
  <c r="J768" i="1"/>
  <c r="I768" i="1"/>
  <c r="H768" i="1"/>
  <c r="G768" i="1"/>
  <c r="M768" i="1" s="1"/>
  <c r="F768" i="1"/>
  <c r="E768" i="1"/>
  <c r="R767" i="1" a="1"/>
  <c r="R767" i="1" s="1"/>
  <c r="V767" i="1" s="1"/>
  <c r="L767" i="1"/>
  <c r="K767" i="1"/>
  <c r="J767" i="1"/>
  <c r="I767" i="1"/>
  <c r="H767" i="1"/>
  <c r="G767" i="1"/>
  <c r="F767" i="1"/>
  <c r="M767" i="1" s="1"/>
  <c r="E767" i="1"/>
  <c r="R766" i="1"/>
  <c r="V766" i="1" s="1"/>
  <c r="R766" i="1" a="1"/>
  <c r="U766" i="1" s="1"/>
  <c r="L766" i="1"/>
  <c r="K766" i="1"/>
  <c r="J766" i="1"/>
  <c r="I766" i="1"/>
  <c r="H766" i="1"/>
  <c r="G766" i="1"/>
  <c r="F766" i="1"/>
  <c r="E766" i="1"/>
  <c r="R765" i="1" a="1"/>
  <c r="R765" i="1" s="1"/>
  <c r="V765" i="1" s="1"/>
  <c r="L765" i="1"/>
  <c r="K765" i="1"/>
  <c r="J765" i="1"/>
  <c r="I765" i="1"/>
  <c r="H765" i="1"/>
  <c r="G765" i="1"/>
  <c r="F765" i="1"/>
  <c r="E765" i="1"/>
  <c r="R764" i="1" a="1"/>
  <c r="U764" i="1" s="1"/>
  <c r="L764" i="1"/>
  <c r="K764" i="1"/>
  <c r="J764" i="1"/>
  <c r="I764" i="1"/>
  <c r="H764" i="1"/>
  <c r="G764" i="1"/>
  <c r="M764" i="1" s="1"/>
  <c r="F764" i="1"/>
  <c r="E764" i="1"/>
  <c r="L763" i="1"/>
  <c r="K763" i="1"/>
  <c r="J763" i="1"/>
  <c r="I763" i="1"/>
  <c r="H763" i="1"/>
  <c r="G763" i="1"/>
  <c r="F763" i="1"/>
  <c r="E763" i="1"/>
  <c r="R762" i="1" a="1"/>
  <c r="U762" i="1" s="1"/>
  <c r="L762" i="1"/>
  <c r="K762" i="1"/>
  <c r="J762" i="1"/>
  <c r="I762" i="1"/>
  <c r="H762" i="1"/>
  <c r="G762" i="1"/>
  <c r="F762" i="1"/>
  <c r="E762" i="1"/>
  <c r="R761" i="1" a="1"/>
  <c r="U761" i="1" s="1"/>
  <c r="L761" i="1"/>
  <c r="K761" i="1"/>
  <c r="J761" i="1"/>
  <c r="I761" i="1"/>
  <c r="H761" i="1"/>
  <c r="G761" i="1"/>
  <c r="M761" i="1" s="1"/>
  <c r="F761" i="1"/>
  <c r="E761" i="1"/>
  <c r="R760" i="1" a="1"/>
  <c r="U760" i="1" s="1"/>
  <c r="L760" i="1"/>
  <c r="K760" i="1"/>
  <c r="J760" i="1"/>
  <c r="I760" i="1"/>
  <c r="H760" i="1"/>
  <c r="G760" i="1"/>
  <c r="F760" i="1"/>
  <c r="M760" i="1" s="1"/>
  <c r="E760" i="1"/>
  <c r="R759" i="1"/>
  <c r="V759" i="1" s="1"/>
  <c r="R759" i="1" a="1"/>
  <c r="U759" i="1" s="1"/>
  <c r="L759" i="1"/>
  <c r="K759" i="1"/>
  <c r="J759" i="1"/>
  <c r="I759" i="1"/>
  <c r="H759" i="1"/>
  <c r="G759" i="1"/>
  <c r="F759" i="1"/>
  <c r="E759" i="1"/>
  <c r="R758" i="1" a="1"/>
  <c r="U758" i="1" s="1"/>
  <c r="L758" i="1"/>
  <c r="K758" i="1"/>
  <c r="J758" i="1"/>
  <c r="I758" i="1"/>
  <c r="H758" i="1"/>
  <c r="G758" i="1"/>
  <c r="F758" i="1"/>
  <c r="E758" i="1"/>
  <c r="R757" i="1" a="1"/>
  <c r="U757" i="1" s="1"/>
  <c r="L757" i="1"/>
  <c r="K757" i="1"/>
  <c r="J757" i="1"/>
  <c r="I757" i="1"/>
  <c r="H757" i="1"/>
  <c r="G757" i="1"/>
  <c r="M757" i="1" s="1"/>
  <c r="F757" i="1"/>
  <c r="E757" i="1"/>
  <c r="R756" i="1" a="1"/>
  <c r="U756" i="1" s="1"/>
  <c r="L756" i="1"/>
  <c r="K756" i="1"/>
  <c r="J756" i="1"/>
  <c r="I756" i="1"/>
  <c r="H756" i="1"/>
  <c r="G756" i="1"/>
  <c r="F756" i="1"/>
  <c r="M756" i="1" s="1"/>
  <c r="E756" i="1"/>
  <c r="L755" i="1"/>
  <c r="K755" i="1"/>
  <c r="J755" i="1"/>
  <c r="I755" i="1"/>
  <c r="H755" i="1"/>
  <c r="G755" i="1"/>
  <c r="F755" i="1"/>
  <c r="E755" i="1"/>
  <c r="L754" i="1"/>
  <c r="K754" i="1"/>
  <c r="J754" i="1"/>
  <c r="I754" i="1"/>
  <c r="H754" i="1"/>
  <c r="G754" i="1"/>
  <c r="F754" i="1"/>
  <c r="M754" i="1" s="1"/>
  <c r="E754" i="1"/>
  <c r="L753" i="1"/>
  <c r="K753" i="1"/>
  <c r="J753" i="1"/>
  <c r="I753" i="1"/>
  <c r="H753" i="1"/>
  <c r="G753" i="1"/>
  <c r="F753" i="1"/>
  <c r="E753" i="1"/>
  <c r="R752" i="1" a="1"/>
  <c r="U752" i="1" s="1"/>
  <c r="L752" i="1"/>
  <c r="K752" i="1"/>
  <c r="J752" i="1"/>
  <c r="I752" i="1"/>
  <c r="H752" i="1"/>
  <c r="G752" i="1"/>
  <c r="F752" i="1"/>
  <c r="E752" i="1"/>
  <c r="R751" i="1" a="1"/>
  <c r="U751" i="1" s="1"/>
  <c r="L751" i="1"/>
  <c r="K751" i="1"/>
  <c r="J751" i="1"/>
  <c r="I751" i="1"/>
  <c r="H751" i="1"/>
  <c r="G751" i="1"/>
  <c r="M751" i="1" s="1"/>
  <c r="F751" i="1"/>
  <c r="E751" i="1"/>
  <c r="R750" i="1" a="1"/>
  <c r="U750" i="1" s="1"/>
  <c r="L750" i="1"/>
  <c r="K750" i="1"/>
  <c r="J750" i="1"/>
  <c r="I750" i="1"/>
  <c r="H750" i="1"/>
  <c r="G750" i="1"/>
  <c r="F750" i="1"/>
  <c r="M750" i="1" s="1"/>
  <c r="E750" i="1"/>
  <c r="R749" i="1"/>
  <c r="V749" i="1" s="1"/>
  <c r="R749" i="1" a="1"/>
  <c r="U749" i="1" s="1"/>
  <c r="L749" i="1"/>
  <c r="K749" i="1"/>
  <c r="J749" i="1"/>
  <c r="I749" i="1"/>
  <c r="H749" i="1"/>
  <c r="G749" i="1"/>
  <c r="F749" i="1"/>
  <c r="E749" i="1"/>
  <c r="L748" i="1"/>
  <c r="K748" i="1"/>
  <c r="J748" i="1"/>
  <c r="I748" i="1"/>
  <c r="H748" i="1"/>
  <c r="G748" i="1"/>
  <c r="F748" i="1"/>
  <c r="M748" i="1" s="1"/>
  <c r="E748" i="1"/>
  <c r="R747" i="1"/>
  <c r="V747" i="1" s="1"/>
  <c r="R747" i="1" a="1"/>
  <c r="U747" i="1" s="1"/>
  <c r="L747" i="1"/>
  <c r="K747" i="1"/>
  <c r="J747" i="1"/>
  <c r="I747" i="1"/>
  <c r="H747" i="1"/>
  <c r="G747" i="1"/>
  <c r="F747" i="1"/>
  <c r="E747" i="1"/>
  <c r="L746" i="1"/>
  <c r="K746" i="1"/>
  <c r="J746" i="1"/>
  <c r="I746" i="1"/>
  <c r="H746" i="1"/>
  <c r="G746" i="1"/>
  <c r="F746" i="1"/>
  <c r="M746" i="1" s="1"/>
  <c r="E746" i="1"/>
  <c r="R745" i="1"/>
  <c r="V745" i="1" s="1"/>
  <c r="R745" i="1" a="1"/>
  <c r="U745" i="1" s="1"/>
  <c r="L745" i="1"/>
  <c r="K745" i="1"/>
  <c r="J745" i="1"/>
  <c r="I745" i="1"/>
  <c r="H745" i="1"/>
  <c r="G745" i="1"/>
  <c r="F745" i="1"/>
  <c r="E745" i="1"/>
  <c r="R744" i="1" a="1"/>
  <c r="U744" i="1" s="1"/>
  <c r="L744" i="1"/>
  <c r="K744" i="1"/>
  <c r="J744" i="1"/>
  <c r="I744" i="1"/>
  <c r="H744" i="1"/>
  <c r="G744" i="1"/>
  <c r="F744" i="1"/>
  <c r="E744" i="1"/>
  <c r="L743" i="1"/>
  <c r="K743" i="1"/>
  <c r="J743" i="1"/>
  <c r="I743" i="1"/>
  <c r="H743" i="1"/>
  <c r="G743" i="1"/>
  <c r="M743" i="1" s="1"/>
  <c r="F743" i="1"/>
  <c r="E743" i="1"/>
  <c r="R742" i="1" a="1"/>
  <c r="U742" i="1" s="1"/>
  <c r="L742" i="1"/>
  <c r="K742" i="1"/>
  <c r="J742" i="1"/>
  <c r="I742" i="1"/>
  <c r="H742" i="1"/>
  <c r="G742" i="1"/>
  <c r="F742" i="1"/>
  <c r="M742" i="1" s="1"/>
  <c r="E742" i="1"/>
  <c r="R741" i="1"/>
  <c r="V741" i="1" s="1"/>
  <c r="R741" i="1" a="1"/>
  <c r="U741" i="1" s="1"/>
  <c r="L741" i="1"/>
  <c r="K741" i="1"/>
  <c r="J741" i="1"/>
  <c r="I741" i="1"/>
  <c r="H741" i="1"/>
  <c r="G741" i="1"/>
  <c r="F741" i="1"/>
  <c r="E741" i="1"/>
  <c r="L740" i="1"/>
  <c r="K740" i="1"/>
  <c r="J740" i="1"/>
  <c r="I740" i="1"/>
  <c r="H740" i="1"/>
  <c r="G740" i="1"/>
  <c r="F740" i="1"/>
  <c r="M740" i="1" s="1"/>
  <c r="E740" i="1"/>
  <c r="R739" i="1"/>
  <c r="V739" i="1" s="1"/>
  <c r="R739" i="1" a="1"/>
  <c r="U739" i="1" s="1"/>
  <c r="L739" i="1"/>
  <c r="K739" i="1"/>
  <c r="J739" i="1"/>
  <c r="I739" i="1"/>
  <c r="H739" i="1"/>
  <c r="G739" i="1"/>
  <c r="F739" i="1"/>
  <c r="E739" i="1"/>
  <c r="R738" i="1" a="1"/>
  <c r="U738" i="1" s="1"/>
  <c r="L738" i="1"/>
  <c r="K738" i="1"/>
  <c r="J738" i="1"/>
  <c r="I738" i="1"/>
  <c r="H738" i="1"/>
  <c r="G738" i="1"/>
  <c r="F738" i="1"/>
  <c r="E738" i="1"/>
  <c r="R737" i="1" a="1"/>
  <c r="U737" i="1" s="1"/>
  <c r="L737" i="1"/>
  <c r="K737" i="1"/>
  <c r="J737" i="1"/>
  <c r="I737" i="1"/>
  <c r="H737" i="1"/>
  <c r="G737" i="1"/>
  <c r="M737" i="1" s="1"/>
  <c r="F737" i="1"/>
  <c r="E737" i="1"/>
  <c r="R736" i="1" a="1"/>
  <c r="U736" i="1" s="1"/>
  <c r="L736" i="1"/>
  <c r="K736" i="1"/>
  <c r="J736" i="1"/>
  <c r="I736" i="1"/>
  <c r="H736" i="1"/>
  <c r="G736" i="1"/>
  <c r="F736" i="1"/>
  <c r="M736" i="1" s="1"/>
  <c r="E736" i="1"/>
  <c r="R735" i="1"/>
  <c r="V735" i="1" s="1"/>
  <c r="R735" i="1" a="1"/>
  <c r="U735" i="1" s="1"/>
  <c r="L735" i="1"/>
  <c r="K735" i="1"/>
  <c r="J735" i="1"/>
  <c r="I735" i="1"/>
  <c r="H735" i="1"/>
  <c r="G735" i="1"/>
  <c r="F735" i="1"/>
  <c r="E735" i="1"/>
  <c r="R734" i="1" a="1"/>
  <c r="U734" i="1" s="1"/>
  <c r="L734" i="1"/>
  <c r="K734" i="1"/>
  <c r="J734" i="1"/>
  <c r="I734" i="1"/>
  <c r="H734" i="1"/>
  <c r="G734" i="1"/>
  <c r="F734" i="1"/>
  <c r="E734" i="1"/>
  <c r="R733" i="1" a="1"/>
  <c r="U733" i="1" s="1"/>
  <c r="L733" i="1"/>
  <c r="K733" i="1"/>
  <c r="J733" i="1"/>
  <c r="I733" i="1"/>
  <c r="H733" i="1"/>
  <c r="G733" i="1"/>
  <c r="M733" i="1" s="1"/>
  <c r="F733" i="1"/>
  <c r="E733" i="1"/>
  <c r="R732" i="1" a="1"/>
  <c r="U732" i="1" s="1"/>
  <c r="L732" i="1"/>
  <c r="K732" i="1"/>
  <c r="J732" i="1"/>
  <c r="I732" i="1"/>
  <c r="H732" i="1"/>
  <c r="G732" i="1"/>
  <c r="F732" i="1"/>
  <c r="M732" i="1" s="1"/>
  <c r="E732" i="1"/>
  <c r="R731" i="1"/>
  <c r="V731" i="1" s="1"/>
  <c r="R731" i="1" a="1"/>
  <c r="U731" i="1" s="1"/>
  <c r="L731" i="1"/>
  <c r="K731" i="1"/>
  <c r="J731" i="1"/>
  <c r="I731" i="1"/>
  <c r="H731" i="1"/>
  <c r="G731" i="1"/>
  <c r="F731" i="1"/>
  <c r="E731" i="1"/>
  <c r="L730" i="1"/>
  <c r="K730" i="1"/>
  <c r="J730" i="1"/>
  <c r="I730" i="1"/>
  <c r="H730" i="1"/>
  <c r="G730" i="1"/>
  <c r="F730" i="1"/>
  <c r="M730" i="1" s="1"/>
  <c r="E730" i="1"/>
  <c r="R729" i="1"/>
  <c r="V729" i="1" s="1"/>
  <c r="R729" i="1" a="1"/>
  <c r="U729" i="1" s="1"/>
  <c r="L729" i="1"/>
  <c r="K729" i="1"/>
  <c r="J729" i="1"/>
  <c r="I729" i="1"/>
  <c r="H729" i="1"/>
  <c r="G729" i="1"/>
  <c r="F729" i="1"/>
  <c r="E729" i="1"/>
  <c r="L728" i="1"/>
  <c r="K728" i="1"/>
  <c r="J728" i="1"/>
  <c r="I728" i="1"/>
  <c r="H728" i="1"/>
  <c r="G728" i="1"/>
  <c r="F728" i="1"/>
  <c r="M728" i="1" s="1"/>
  <c r="E728" i="1"/>
  <c r="R727" i="1"/>
  <c r="V727" i="1" s="1"/>
  <c r="R727" i="1" a="1"/>
  <c r="U727" i="1" s="1"/>
  <c r="L727" i="1"/>
  <c r="K727" i="1"/>
  <c r="J727" i="1"/>
  <c r="I727" i="1"/>
  <c r="H727" i="1"/>
  <c r="G727" i="1"/>
  <c r="F727" i="1"/>
  <c r="E727" i="1"/>
  <c r="R726" i="1" a="1"/>
  <c r="U726" i="1" s="1"/>
  <c r="L726" i="1"/>
  <c r="K726" i="1"/>
  <c r="J726" i="1"/>
  <c r="I726" i="1"/>
  <c r="H726" i="1"/>
  <c r="G726" i="1"/>
  <c r="F726" i="1"/>
  <c r="E726" i="1"/>
  <c r="L725" i="1"/>
  <c r="K725" i="1"/>
  <c r="J725" i="1"/>
  <c r="I725" i="1"/>
  <c r="H725" i="1"/>
  <c r="G725" i="1"/>
  <c r="M725" i="1" s="1"/>
  <c r="F725" i="1"/>
  <c r="E725" i="1"/>
  <c r="R724" i="1" a="1"/>
  <c r="U724" i="1" s="1"/>
  <c r="L724" i="1"/>
  <c r="K724" i="1"/>
  <c r="J724" i="1"/>
  <c r="I724" i="1"/>
  <c r="H724" i="1"/>
  <c r="G724" i="1"/>
  <c r="F724" i="1"/>
  <c r="M724" i="1" s="1"/>
  <c r="E724" i="1"/>
  <c r="L723" i="1"/>
  <c r="K723" i="1"/>
  <c r="J723" i="1"/>
  <c r="I723" i="1"/>
  <c r="G723" i="1"/>
  <c r="E723" i="1"/>
  <c r="R722" i="1" a="1"/>
  <c r="U722" i="1" s="1"/>
  <c r="L722" i="1"/>
  <c r="K722" i="1"/>
  <c r="J722" i="1"/>
  <c r="I722" i="1"/>
  <c r="H722" i="1"/>
  <c r="G722" i="1"/>
  <c r="F722" i="1"/>
  <c r="E722" i="1"/>
  <c r="R721" i="1" a="1"/>
  <c r="L721" i="1"/>
  <c r="K721" i="1"/>
  <c r="J721" i="1"/>
  <c r="I721" i="1"/>
  <c r="H721" i="1"/>
  <c r="G721" i="1"/>
  <c r="M721" i="1" s="1"/>
  <c r="F721" i="1"/>
  <c r="E721" i="1"/>
  <c r="R720" i="1" a="1"/>
  <c r="U720" i="1" s="1"/>
  <c r="L720" i="1"/>
  <c r="K720" i="1"/>
  <c r="J720" i="1"/>
  <c r="I720" i="1"/>
  <c r="H720" i="1"/>
  <c r="G720" i="1"/>
  <c r="F720" i="1"/>
  <c r="M720" i="1" s="1"/>
  <c r="E720" i="1"/>
  <c r="L719" i="1"/>
  <c r="K719" i="1"/>
  <c r="J719" i="1"/>
  <c r="I719" i="1"/>
  <c r="H719" i="1"/>
  <c r="G719" i="1"/>
  <c r="F719" i="1"/>
  <c r="E719" i="1"/>
  <c r="L718" i="1"/>
  <c r="K718" i="1"/>
  <c r="J718" i="1"/>
  <c r="I718" i="1"/>
  <c r="H718" i="1"/>
  <c r="G718" i="1"/>
  <c r="F718" i="1"/>
  <c r="M718" i="1" s="1"/>
  <c r="E718" i="1"/>
  <c r="R717" i="1"/>
  <c r="V717" i="1" s="1"/>
  <c r="R717" i="1" a="1"/>
  <c r="U717" i="1" s="1"/>
  <c r="L717" i="1"/>
  <c r="K717" i="1"/>
  <c r="J717" i="1"/>
  <c r="I717" i="1"/>
  <c r="H717" i="1"/>
  <c r="G717" i="1"/>
  <c r="F717" i="1"/>
  <c r="E717" i="1"/>
  <c r="R716" i="1" a="1"/>
  <c r="U716" i="1" s="1"/>
  <c r="L716" i="1"/>
  <c r="K716" i="1"/>
  <c r="J716" i="1"/>
  <c r="I716" i="1"/>
  <c r="H716" i="1"/>
  <c r="G716" i="1"/>
  <c r="F716" i="1"/>
  <c r="E716" i="1"/>
  <c r="L715" i="1"/>
  <c r="K715" i="1"/>
  <c r="J715" i="1"/>
  <c r="I715" i="1"/>
  <c r="H715" i="1"/>
  <c r="G715" i="1"/>
  <c r="M715" i="1" s="1"/>
  <c r="F715" i="1"/>
  <c r="E715" i="1"/>
  <c r="R714" i="1" a="1"/>
  <c r="U714" i="1" s="1"/>
  <c r="L714" i="1"/>
  <c r="K714" i="1"/>
  <c r="J714" i="1"/>
  <c r="I714" i="1"/>
  <c r="H714" i="1"/>
  <c r="G714" i="1"/>
  <c r="F714" i="1"/>
  <c r="M714" i="1" s="1"/>
  <c r="E714" i="1"/>
  <c r="R713" i="1"/>
  <c r="V713" i="1" s="1"/>
  <c r="R713" i="1" a="1"/>
  <c r="U713" i="1" s="1"/>
  <c r="L713" i="1"/>
  <c r="K713" i="1"/>
  <c r="J713" i="1"/>
  <c r="I713" i="1"/>
  <c r="H713" i="1"/>
  <c r="G713" i="1"/>
  <c r="F713" i="1"/>
  <c r="E713" i="1"/>
  <c r="R712" i="1" a="1"/>
  <c r="U712" i="1" s="1"/>
  <c r="L712" i="1"/>
  <c r="K712" i="1"/>
  <c r="J712" i="1"/>
  <c r="I712" i="1"/>
  <c r="H712" i="1"/>
  <c r="G712" i="1"/>
  <c r="F712" i="1"/>
  <c r="E712" i="1"/>
  <c r="R711" i="1" a="1"/>
  <c r="L711" i="1"/>
  <c r="K711" i="1"/>
  <c r="J711" i="1"/>
  <c r="I711" i="1"/>
  <c r="H711" i="1"/>
  <c r="G711" i="1"/>
  <c r="M711" i="1" s="1"/>
  <c r="F711" i="1"/>
  <c r="E711" i="1"/>
  <c r="R710" i="1" a="1"/>
  <c r="U710" i="1" s="1"/>
  <c r="L710" i="1"/>
  <c r="K710" i="1"/>
  <c r="J710" i="1"/>
  <c r="I710" i="1"/>
  <c r="H710" i="1"/>
  <c r="G710" i="1"/>
  <c r="F710" i="1"/>
  <c r="M710" i="1" s="1"/>
  <c r="E710" i="1"/>
  <c r="R709" i="1"/>
  <c r="V709" i="1" s="1"/>
  <c r="R709" i="1" a="1"/>
  <c r="U709" i="1" s="1"/>
  <c r="L709" i="1"/>
  <c r="K709" i="1"/>
  <c r="J709" i="1"/>
  <c r="I709" i="1"/>
  <c r="H709" i="1"/>
  <c r="G709" i="1"/>
  <c r="F709" i="1"/>
  <c r="E709" i="1"/>
  <c r="R708" i="1" a="1"/>
  <c r="U708" i="1" s="1"/>
  <c r="L708" i="1"/>
  <c r="K708" i="1"/>
  <c r="J708" i="1"/>
  <c r="I708" i="1"/>
  <c r="H708" i="1"/>
  <c r="G708" i="1"/>
  <c r="F708" i="1"/>
  <c r="E708" i="1"/>
  <c r="R707" i="1" a="1"/>
  <c r="L707" i="1"/>
  <c r="K707" i="1"/>
  <c r="J707" i="1"/>
  <c r="I707" i="1"/>
  <c r="H707" i="1"/>
  <c r="G707" i="1"/>
  <c r="M707" i="1" s="1"/>
  <c r="F707" i="1"/>
  <c r="E707" i="1"/>
  <c r="L706" i="1"/>
  <c r="K706" i="1"/>
  <c r="J706" i="1"/>
  <c r="I706" i="1"/>
  <c r="H706" i="1"/>
  <c r="G706" i="1"/>
  <c r="F706" i="1"/>
  <c r="E706" i="1"/>
  <c r="R705" i="1" a="1"/>
  <c r="L705" i="1"/>
  <c r="K705" i="1"/>
  <c r="J705" i="1"/>
  <c r="I705" i="1"/>
  <c r="H705" i="1"/>
  <c r="G705" i="1"/>
  <c r="M705" i="1" s="1"/>
  <c r="F705" i="1"/>
  <c r="E705" i="1"/>
  <c r="R704" i="1" a="1"/>
  <c r="U704" i="1" s="1"/>
  <c r="L704" i="1"/>
  <c r="K704" i="1"/>
  <c r="J704" i="1"/>
  <c r="I704" i="1"/>
  <c r="H704" i="1"/>
  <c r="G704" i="1"/>
  <c r="F704" i="1"/>
  <c r="M704" i="1" s="1"/>
  <c r="E704" i="1"/>
  <c r="R703" i="1"/>
  <c r="V703" i="1" s="1"/>
  <c r="R703" i="1" a="1"/>
  <c r="U703" i="1" s="1"/>
  <c r="L703" i="1"/>
  <c r="K703" i="1"/>
  <c r="J703" i="1"/>
  <c r="I703" i="1"/>
  <c r="H703" i="1"/>
  <c r="G703" i="1"/>
  <c r="F703" i="1"/>
  <c r="E703" i="1"/>
  <c r="R702" i="1" a="1"/>
  <c r="U702" i="1" s="1"/>
  <c r="L702" i="1"/>
  <c r="K702" i="1"/>
  <c r="J702" i="1"/>
  <c r="I702" i="1"/>
  <c r="H702" i="1"/>
  <c r="G702" i="1"/>
  <c r="F702" i="1"/>
  <c r="E702" i="1"/>
  <c r="R701" i="1" a="1"/>
  <c r="L701" i="1"/>
  <c r="K701" i="1"/>
  <c r="J701" i="1"/>
  <c r="I701" i="1"/>
  <c r="H701" i="1"/>
  <c r="G701" i="1"/>
  <c r="M701" i="1" s="1"/>
  <c r="F701" i="1"/>
  <c r="E701" i="1"/>
  <c r="R700" i="1" a="1"/>
  <c r="U700" i="1" s="1"/>
  <c r="L700" i="1"/>
  <c r="K700" i="1"/>
  <c r="J700" i="1"/>
  <c r="I700" i="1"/>
  <c r="H700" i="1"/>
  <c r="G700" i="1"/>
  <c r="F700" i="1"/>
  <c r="M700" i="1" s="1"/>
  <c r="E700" i="1"/>
  <c r="R699" i="1"/>
  <c r="V699" i="1" s="1"/>
  <c r="R699" i="1" a="1"/>
  <c r="U699" i="1" s="1"/>
  <c r="L699" i="1"/>
  <c r="K699" i="1"/>
  <c r="J699" i="1"/>
  <c r="I699" i="1"/>
  <c r="H699" i="1"/>
  <c r="G699" i="1"/>
  <c r="F699" i="1"/>
  <c r="E699" i="1"/>
  <c r="R698" i="1" a="1"/>
  <c r="U698" i="1" s="1"/>
  <c r="L698" i="1"/>
  <c r="K698" i="1"/>
  <c r="J698" i="1"/>
  <c r="I698" i="1"/>
  <c r="H698" i="1"/>
  <c r="G698" i="1"/>
  <c r="F698" i="1"/>
  <c r="E698" i="1"/>
  <c r="L697" i="1"/>
  <c r="K697" i="1"/>
  <c r="J697" i="1"/>
  <c r="I697" i="1"/>
  <c r="H697" i="1"/>
  <c r="G697" i="1"/>
  <c r="M697" i="1" s="1"/>
  <c r="F697" i="1"/>
  <c r="E697" i="1"/>
  <c r="R696" i="1" a="1"/>
  <c r="U696" i="1" s="1"/>
  <c r="L696" i="1"/>
  <c r="K696" i="1"/>
  <c r="J696" i="1"/>
  <c r="I696" i="1"/>
  <c r="H696" i="1"/>
  <c r="G696" i="1"/>
  <c r="F696" i="1"/>
  <c r="M696" i="1" s="1"/>
  <c r="E696" i="1"/>
  <c r="R695" i="1"/>
  <c r="V695" i="1" s="1"/>
  <c r="R695" i="1" a="1"/>
  <c r="U695" i="1" s="1"/>
  <c r="L695" i="1"/>
  <c r="K695" i="1"/>
  <c r="J695" i="1"/>
  <c r="I695" i="1"/>
  <c r="H695" i="1"/>
  <c r="G695" i="1"/>
  <c r="F695" i="1"/>
  <c r="E695" i="1"/>
  <c r="R694" i="1" a="1"/>
  <c r="U694" i="1" s="1"/>
  <c r="L694" i="1"/>
  <c r="K694" i="1"/>
  <c r="J694" i="1"/>
  <c r="I694" i="1"/>
  <c r="H694" i="1"/>
  <c r="G694" i="1"/>
  <c r="F694" i="1"/>
  <c r="E694" i="1"/>
  <c r="R693" i="1" a="1"/>
  <c r="L693" i="1"/>
  <c r="K693" i="1"/>
  <c r="J693" i="1"/>
  <c r="I693" i="1"/>
  <c r="H693" i="1"/>
  <c r="G693" i="1"/>
  <c r="M693" i="1" s="1"/>
  <c r="F693" i="1"/>
  <c r="E693" i="1"/>
  <c r="R692" i="1" a="1"/>
  <c r="U692" i="1" s="1"/>
  <c r="L692" i="1"/>
  <c r="K692" i="1"/>
  <c r="J692" i="1"/>
  <c r="I692" i="1"/>
  <c r="H692" i="1"/>
  <c r="G692" i="1"/>
  <c r="F692" i="1"/>
  <c r="M692" i="1" s="1"/>
  <c r="E692" i="1"/>
  <c r="R691" i="1"/>
  <c r="V691" i="1" s="1"/>
  <c r="R691" i="1" a="1"/>
  <c r="U691" i="1" s="1"/>
  <c r="L691" i="1"/>
  <c r="K691" i="1"/>
  <c r="J691" i="1"/>
  <c r="I691" i="1"/>
  <c r="H691" i="1"/>
  <c r="G691" i="1"/>
  <c r="F691" i="1"/>
  <c r="E691" i="1"/>
  <c r="R690" i="1" a="1"/>
  <c r="U690" i="1" s="1"/>
  <c r="L690" i="1"/>
  <c r="K690" i="1"/>
  <c r="J690" i="1"/>
  <c r="I690" i="1"/>
  <c r="H690" i="1"/>
  <c r="G690" i="1"/>
  <c r="F690" i="1"/>
  <c r="E690" i="1"/>
  <c r="R689" i="1" a="1"/>
  <c r="L689" i="1"/>
  <c r="K689" i="1"/>
  <c r="J689" i="1"/>
  <c r="I689" i="1"/>
  <c r="H689" i="1"/>
  <c r="G689" i="1"/>
  <c r="M689" i="1" s="1"/>
  <c r="F689" i="1"/>
  <c r="E689" i="1"/>
  <c r="R688" i="1" a="1"/>
  <c r="U688" i="1" s="1"/>
  <c r="L688" i="1"/>
  <c r="K688" i="1"/>
  <c r="J688" i="1"/>
  <c r="I688" i="1"/>
  <c r="H688" i="1"/>
  <c r="G688" i="1"/>
  <c r="F688" i="1"/>
  <c r="M688" i="1" s="1"/>
  <c r="E688" i="1"/>
  <c r="R687" i="1"/>
  <c r="V687" i="1" s="1"/>
  <c r="R687" i="1" a="1"/>
  <c r="U687" i="1" s="1"/>
  <c r="L687" i="1"/>
  <c r="K687" i="1"/>
  <c r="J687" i="1"/>
  <c r="I687" i="1"/>
  <c r="H687" i="1"/>
  <c r="G687" i="1"/>
  <c r="F687" i="1"/>
  <c r="E687" i="1"/>
  <c r="L686" i="1"/>
  <c r="K686" i="1"/>
  <c r="J686" i="1"/>
  <c r="I686" i="1"/>
  <c r="H686" i="1"/>
  <c r="G686" i="1"/>
  <c r="F686" i="1"/>
  <c r="M686" i="1" s="1"/>
  <c r="E686" i="1"/>
  <c r="R685" i="1"/>
  <c r="V685" i="1" s="1"/>
  <c r="R685" i="1" a="1"/>
  <c r="U685" i="1" s="1"/>
  <c r="L685" i="1"/>
  <c r="K685" i="1"/>
  <c r="J685" i="1"/>
  <c r="I685" i="1"/>
  <c r="H685" i="1"/>
  <c r="G685" i="1"/>
  <c r="F685" i="1"/>
  <c r="E685" i="1"/>
  <c r="R684" i="1" a="1"/>
  <c r="U684" i="1" s="1"/>
  <c r="L684" i="1"/>
  <c r="K684" i="1"/>
  <c r="J684" i="1"/>
  <c r="I684" i="1"/>
  <c r="H684" i="1"/>
  <c r="G684" i="1"/>
  <c r="F684" i="1"/>
  <c r="E684" i="1"/>
  <c r="R683" i="1" a="1"/>
  <c r="L683" i="1"/>
  <c r="K683" i="1"/>
  <c r="J683" i="1"/>
  <c r="I683" i="1"/>
  <c r="H683" i="1"/>
  <c r="G683" i="1"/>
  <c r="M683" i="1" s="1"/>
  <c r="F683" i="1"/>
  <c r="E683" i="1"/>
  <c r="R682" i="1" a="1"/>
  <c r="U682" i="1" s="1"/>
  <c r="L682" i="1"/>
  <c r="K682" i="1"/>
  <c r="J682" i="1"/>
  <c r="I682" i="1"/>
  <c r="H682" i="1"/>
  <c r="G682" i="1"/>
  <c r="F682" i="1"/>
  <c r="M682" i="1" s="1"/>
  <c r="E682" i="1"/>
  <c r="R681" i="1"/>
  <c r="V681" i="1" s="1"/>
  <c r="R681" i="1" a="1"/>
  <c r="U681" i="1" s="1"/>
  <c r="L681" i="1"/>
  <c r="K681" i="1"/>
  <c r="J681" i="1"/>
  <c r="I681" i="1"/>
  <c r="H681" i="1"/>
  <c r="G681" i="1"/>
  <c r="F681" i="1"/>
  <c r="E681" i="1"/>
  <c r="R680" i="1" a="1"/>
  <c r="U680" i="1" s="1"/>
  <c r="L680" i="1"/>
  <c r="K680" i="1"/>
  <c r="J680" i="1"/>
  <c r="I680" i="1"/>
  <c r="H680" i="1"/>
  <c r="G680" i="1"/>
  <c r="F680" i="1"/>
  <c r="E680" i="1"/>
  <c r="R679" i="1" a="1"/>
  <c r="L679" i="1"/>
  <c r="K679" i="1"/>
  <c r="J679" i="1"/>
  <c r="I679" i="1"/>
  <c r="H679" i="1"/>
  <c r="G679" i="1"/>
  <c r="M679" i="1" s="1"/>
  <c r="F679" i="1"/>
  <c r="E679" i="1"/>
  <c r="R678" i="1" a="1"/>
  <c r="U678" i="1" s="1"/>
  <c r="L678" i="1"/>
  <c r="K678" i="1"/>
  <c r="J678" i="1"/>
  <c r="I678" i="1"/>
  <c r="H678" i="1"/>
  <c r="G678" i="1"/>
  <c r="F678" i="1"/>
  <c r="M678" i="1" s="1"/>
  <c r="E678" i="1"/>
  <c r="L677" i="1"/>
  <c r="K677" i="1"/>
  <c r="J677" i="1"/>
  <c r="I677" i="1"/>
  <c r="H677" i="1"/>
  <c r="G677" i="1"/>
  <c r="F677" i="1"/>
  <c r="E677" i="1"/>
  <c r="R676" i="1" a="1"/>
  <c r="U676" i="1" s="1"/>
  <c r="L676" i="1"/>
  <c r="K676" i="1"/>
  <c r="J676" i="1"/>
  <c r="I676" i="1"/>
  <c r="H676" i="1"/>
  <c r="G676" i="1"/>
  <c r="F676" i="1"/>
  <c r="E676" i="1"/>
  <c r="R675" i="1" a="1"/>
  <c r="L675" i="1"/>
  <c r="K675" i="1"/>
  <c r="J675" i="1"/>
  <c r="I675" i="1"/>
  <c r="H675" i="1"/>
  <c r="G675" i="1"/>
  <c r="M675" i="1" s="1"/>
  <c r="F675" i="1"/>
  <c r="E675" i="1"/>
  <c r="R674" i="1" a="1"/>
  <c r="U674" i="1" s="1"/>
  <c r="L674" i="1"/>
  <c r="K674" i="1"/>
  <c r="J674" i="1"/>
  <c r="I674" i="1"/>
  <c r="H674" i="1"/>
  <c r="G674" i="1"/>
  <c r="F674" i="1"/>
  <c r="M674" i="1" s="1"/>
  <c r="E674" i="1"/>
  <c r="R673" i="1"/>
  <c r="V673" i="1" s="1"/>
  <c r="R673" i="1" a="1"/>
  <c r="U673" i="1" s="1"/>
  <c r="L673" i="1"/>
  <c r="K673" i="1"/>
  <c r="J673" i="1"/>
  <c r="I673" i="1"/>
  <c r="H673" i="1"/>
  <c r="G673" i="1"/>
  <c r="F673" i="1"/>
  <c r="E673" i="1"/>
  <c r="R672" i="1" a="1"/>
  <c r="U672" i="1" s="1"/>
  <c r="L672" i="1"/>
  <c r="K672" i="1"/>
  <c r="J672" i="1"/>
  <c r="I672" i="1"/>
  <c r="H672" i="1"/>
  <c r="G672" i="1"/>
  <c r="F672" i="1"/>
  <c r="E672" i="1"/>
  <c r="L671" i="1"/>
  <c r="K671" i="1"/>
  <c r="J671" i="1"/>
  <c r="I671" i="1"/>
  <c r="H671" i="1"/>
  <c r="G671" i="1"/>
  <c r="M671" i="1" s="1"/>
  <c r="F671" i="1"/>
  <c r="E671" i="1"/>
  <c r="L670" i="1"/>
  <c r="K670" i="1"/>
  <c r="J670" i="1"/>
  <c r="I670" i="1"/>
  <c r="H670" i="1"/>
  <c r="G670" i="1"/>
  <c r="F670" i="1"/>
  <c r="E670" i="1"/>
  <c r="R669" i="1" a="1"/>
  <c r="L669" i="1"/>
  <c r="K669" i="1"/>
  <c r="J669" i="1"/>
  <c r="I669" i="1"/>
  <c r="H669" i="1"/>
  <c r="G669" i="1"/>
  <c r="M669" i="1" s="1"/>
  <c r="F669" i="1"/>
  <c r="E669" i="1"/>
  <c r="R668" i="1" a="1"/>
  <c r="U668" i="1" s="1"/>
  <c r="L668" i="1"/>
  <c r="K668" i="1"/>
  <c r="J668" i="1"/>
  <c r="I668" i="1"/>
  <c r="H668" i="1"/>
  <c r="G668" i="1"/>
  <c r="F668" i="1"/>
  <c r="M668" i="1" s="1"/>
  <c r="E668" i="1"/>
  <c r="R667" i="1"/>
  <c r="V667" i="1" s="1"/>
  <c r="R667" i="1" a="1"/>
  <c r="U667" i="1" s="1"/>
  <c r="L667" i="1"/>
  <c r="K667" i="1"/>
  <c r="J667" i="1"/>
  <c r="I667" i="1"/>
  <c r="H667" i="1"/>
  <c r="G667" i="1"/>
  <c r="F667" i="1"/>
  <c r="E667" i="1"/>
  <c r="R666" i="1" a="1"/>
  <c r="U666" i="1" s="1"/>
  <c r="L666" i="1"/>
  <c r="K666" i="1"/>
  <c r="J666" i="1"/>
  <c r="I666" i="1"/>
  <c r="H666" i="1"/>
  <c r="G666" i="1"/>
  <c r="F666" i="1"/>
  <c r="E666" i="1"/>
  <c r="R665" i="1" a="1"/>
  <c r="L665" i="1"/>
  <c r="K665" i="1"/>
  <c r="J665" i="1"/>
  <c r="I665" i="1"/>
  <c r="H665" i="1"/>
  <c r="G665" i="1"/>
  <c r="M665" i="1" s="1"/>
  <c r="F665" i="1"/>
  <c r="E665" i="1"/>
  <c r="L664" i="1"/>
  <c r="K664" i="1"/>
  <c r="J664" i="1"/>
  <c r="I664" i="1"/>
  <c r="H664" i="1"/>
  <c r="G664" i="1"/>
  <c r="F664" i="1"/>
  <c r="E664" i="1"/>
  <c r="R663" i="1" a="1"/>
  <c r="L663" i="1"/>
  <c r="K663" i="1"/>
  <c r="J663" i="1"/>
  <c r="I663" i="1"/>
  <c r="H663" i="1"/>
  <c r="G663" i="1"/>
  <c r="M663" i="1" s="1"/>
  <c r="F663" i="1"/>
  <c r="E663" i="1"/>
  <c r="R662" i="1" a="1"/>
  <c r="U662" i="1" s="1"/>
  <c r="L662" i="1"/>
  <c r="K662" i="1"/>
  <c r="J662" i="1"/>
  <c r="I662" i="1"/>
  <c r="H662" i="1"/>
  <c r="G662" i="1"/>
  <c r="F662" i="1"/>
  <c r="M662" i="1" s="1"/>
  <c r="E662" i="1"/>
  <c r="R661" i="1"/>
  <c r="V661" i="1" s="1"/>
  <c r="R661" i="1" a="1"/>
  <c r="U661" i="1" s="1"/>
  <c r="L661" i="1"/>
  <c r="K661" i="1"/>
  <c r="J661" i="1"/>
  <c r="I661" i="1"/>
  <c r="H661" i="1"/>
  <c r="G661" i="1"/>
  <c r="F661" i="1"/>
  <c r="E661" i="1"/>
  <c r="L660" i="1"/>
  <c r="K660" i="1"/>
  <c r="J660" i="1"/>
  <c r="I660" i="1"/>
  <c r="H660" i="1"/>
  <c r="G660" i="1"/>
  <c r="F660" i="1"/>
  <c r="M660" i="1" s="1"/>
  <c r="E660" i="1"/>
  <c r="R659" i="1"/>
  <c r="V659" i="1" s="1"/>
  <c r="R659" i="1" a="1"/>
  <c r="U659" i="1" s="1"/>
  <c r="L659" i="1"/>
  <c r="K659" i="1"/>
  <c r="J659" i="1"/>
  <c r="I659" i="1"/>
  <c r="H659" i="1"/>
  <c r="G659" i="1"/>
  <c r="F659" i="1"/>
  <c r="E659" i="1"/>
  <c r="R658" i="1" a="1"/>
  <c r="U658" i="1" s="1"/>
  <c r="L658" i="1"/>
  <c r="K658" i="1"/>
  <c r="J658" i="1"/>
  <c r="I658" i="1"/>
  <c r="H658" i="1"/>
  <c r="G658" i="1"/>
  <c r="F658" i="1"/>
  <c r="E658" i="1"/>
  <c r="R657" i="1" a="1"/>
  <c r="L657" i="1"/>
  <c r="K657" i="1"/>
  <c r="J657" i="1"/>
  <c r="I657" i="1"/>
  <c r="H657" i="1"/>
  <c r="G657" i="1"/>
  <c r="M657" i="1" s="1"/>
  <c r="F657" i="1"/>
  <c r="E657" i="1"/>
  <c r="R656" i="1" a="1"/>
  <c r="R656" i="1" s="1"/>
  <c r="V656" i="1" s="1"/>
  <c r="L656" i="1"/>
  <c r="K656" i="1"/>
  <c r="J656" i="1"/>
  <c r="I656" i="1"/>
  <c r="H656" i="1"/>
  <c r="G656" i="1"/>
  <c r="F656" i="1"/>
  <c r="M656" i="1" s="1"/>
  <c r="E656" i="1"/>
  <c r="R655" i="1"/>
  <c r="V655" i="1" s="1"/>
  <c r="R655" i="1" a="1"/>
  <c r="U655" i="1" s="1"/>
  <c r="L655" i="1"/>
  <c r="K655" i="1"/>
  <c r="J655" i="1"/>
  <c r="I655" i="1"/>
  <c r="H655" i="1"/>
  <c r="G655" i="1"/>
  <c r="F655" i="1"/>
  <c r="E655" i="1"/>
  <c r="R654" i="1" a="1"/>
  <c r="R654" i="1" s="1"/>
  <c r="V654" i="1" s="1"/>
  <c r="L654" i="1"/>
  <c r="K654" i="1"/>
  <c r="J654" i="1"/>
  <c r="I654" i="1"/>
  <c r="H654" i="1"/>
  <c r="G654" i="1"/>
  <c r="F654" i="1"/>
  <c r="E654" i="1"/>
  <c r="R653" i="1" a="1"/>
  <c r="L653" i="1"/>
  <c r="K653" i="1"/>
  <c r="J653" i="1"/>
  <c r="I653" i="1"/>
  <c r="H653" i="1"/>
  <c r="G653" i="1"/>
  <c r="M653" i="1" s="1"/>
  <c r="F653" i="1"/>
  <c r="E653" i="1"/>
  <c r="R652" i="1" a="1"/>
  <c r="R652" i="1" s="1"/>
  <c r="V652" i="1" s="1"/>
  <c r="L652" i="1"/>
  <c r="K652" i="1"/>
  <c r="J652" i="1"/>
  <c r="I652" i="1"/>
  <c r="H652" i="1"/>
  <c r="G652" i="1"/>
  <c r="F652" i="1"/>
  <c r="M652" i="1" s="1"/>
  <c r="E652" i="1"/>
  <c r="R651" i="1"/>
  <c r="V651" i="1" s="1"/>
  <c r="R651" i="1" a="1"/>
  <c r="U651" i="1" s="1"/>
  <c r="L651" i="1"/>
  <c r="K651" i="1"/>
  <c r="J651" i="1"/>
  <c r="I651" i="1"/>
  <c r="H651" i="1"/>
  <c r="G651" i="1"/>
  <c r="F651" i="1"/>
  <c r="E651" i="1"/>
  <c r="R650" i="1" a="1"/>
  <c r="R650" i="1" s="1"/>
  <c r="V650" i="1" s="1"/>
  <c r="L650" i="1"/>
  <c r="K650" i="1"/>
  <c r="J650" i="1"/>
  <c r="I650" i="1"/>
  <c r="H650" i="1"/>
  <c r="G650" i="1"/>
  <c r="F650" i="1"/>
  <c r="E650" i="1"/>
  <c r="R649" i="1" a="1"/>
  <c r="L649" i="1"/>
  <c r="K649" i="1"/>
  <c r="J649" i="1"/>
  <c r="I649" i="1"/>
  <c r="H649" i="1"/>
  <c r="G649" i="1"/>
  <c r="M649" i="1" s="1"/>
  <c r="F649" i="1"/>
  <c r="E649" i="1"/>
  <c r="R648" i="1" a="1"/>
  <c r="R648" i="1" s="1"/>
  <c r="V648" i="1" s="1"/>
  <c r="L648" i="1"/>
  <c r="K648" i="1"/>
  <c r="J648" i="1"/>
  <c r="I648" i="1"/>
  <c r="H648" i="1"/>
  <c r="G648" i="1"/>
  <c r="F648" i="1"/>
  <c r="M648" i="1" s="1"/>
  <c r="E648" i="1"/>
  <c r="R647" i="1"/>
  <c r="V647" i="1" s="1"/>
  <c r="R647" i="1" a="1"/>
  <c r="U647" i="1" s="1"/>
  <c r="L647" i="1"/>
  <c r="K647" i="1"/>
  <c r="J647" i="1"/>
  <c r="I647" i="1"/>
  <c r="H647" i="1"/>
  <c r="G647" i="1"/>
  <c r="F647" i="1"/>
  <c r="E647" i="1"/>
  <c r="R646" i="1" a="1"/>
  <c r="R646" i="1" s="1"/>
  <c r="V646" i="1" s="1"/>
  <c r="L646" i="1"/>
  <c r="K646" i="1"/>
  <c r="J646" i="1"/>
  <c r="I646" i="1"/>
  <c r="H646" i="1"/>
  <c r="G646" i="1"/>
  <c r="F646" i="1"/>
  <c r="E646" i="1"/>
  <c r="R645" i="1" a="1"/>
  <c r="L645" i="1"/>
  <c r="K645" i="1"/>
  <c r="J645" i="1"/>
  <c r="I645" i="1"/>
  <c r="H645" i="1"/>
  <c r="G645" i="1"/>
  <c r="M645" i="1" s="1"/>
  <c r="F645" i="1"/>
  <c r="E645" i="1"/>
  <c r="R644" i="1" a="1"/>
  <c r="R644" i="1" s="1"/>
  <c r="V644" i="1" s="1"/>
  <c r="L644" i="1"/>
  <c r="K644" i="1"/>
  <c r="J644" i="1"/>
  <c r="I644" i="1"/>
  <c r="H644" i="1"/>
  <c r="G644" i="1"/>
  <c r="F644" i="1"/>
  <c r="M644" i="1" s="1"/>
  <c r="E644" i="1"/>
  <c r="R643" i="1"/>
  <c r="V643" i="1" s="1"/>
  <c r="R643" i="1" a="1"/>
  <c r="U643" i="1" s="1"/>
  <c r="L643" i="1"/>
  <c r="K643" i="1"/>
  <c r="J643" i="1"/>
  <c r="I643" i="1"/>
  <c r="H643" i="1"/>
  <c r="G643" i="1"/>
  <c r="F643" i="1"/>
  <c r="E643" i="1"/>
  <c r="R642" i="1" a="1"/>
  <c r="R642" i="1" s="1"/>
  <c r="V642" i="1" s="1"/>
  <c r="L642" i="1"/>
  <c r="K642" i="1"/>
  <c r="J642" i="1"/>
  <c r="I642" i="1"/>
  <c r="H642" i="1"/>
  <c r="G642" i="1"/>
  <c r="F642" i="1"/>
  <c r="E642" i="1"/>
  <c r="L641" i="1"/>
  <c r="K641" i="1"/>
  <c r="J641" i="1"/>
  <c r="I641" i="1"/>
  <c r="H641" i="1"/>
  <c r="G641" i="1"/>
  <c r="M641" i="1" s="1"/>
  <c r="F641" i="1"/>
  <c r="E641" i="1"/>
  <c r="R640" i="1" a="1"/>
  <c r="R640" i="1" s="1"/>
  <c r="V640" i="1" s="1"/>
  <c r="L640" i="1"/>
  <c r="K640" i="1"/>
  <c r="J640" i="1"/>
  <c r="I640" i="1"/>
  <c r="H640" i="1"/>
  <c r="G640" i="1"/>
  <c r="F640" i="1"/>
  <c r="M640" i="1" s="1"/>
  <c r="E640" i="1"/>
  <c r="R639" i="1"/>
  <c r="V639" i="1" s="1"/>
  <c r="R639" i="1" a="1"/>
  <c r="U639" i="1" s="1"/>
  <c r="L639" i="1"/>
  <c r="K639" i="1"/>
  <c r="J639" i="1"/>
  <c r="I639" i="1"/>
  <c r="H639" i="1"/>
  <c r="G639" i="1"/>
  <c r="F639" i="1"/>
  <c r="E639" i="1"/>
  <c r="R638" i="1" a="1"/>
  <c r="R638" i="1" s="1"/>
  <c r="V638" i="1" s="1"/>
  <c r="L638" i="1"/>
  <c r="K638" i="1"/>
  <c r="J638" i="1"/>
  <c r="I638" i="1"/>
  <c r="H638" i="1"/>
  <c r="G638" i="1"/>
  <c r="F638" i="1"/>
  <c r="E638" i="1"/>
  <c r="R637" i="1" a="1"/>
  <c r="L637" i="1"/>
  <c r="K637" i="1"/>
  <c r="J637" i="1"/>
  <c r="I637" i="1"/>
  <c r="H637" i="1"/>
  <c r="G637" i="1"/>
  <c r="M637" i="1" s="1"/>
  <c r="F637" i="1"/>
  <c r="E637" i="1"/>
  <c r="R636" i="1" a="1"/>
  <c r="R636" i="1" s="1"/>
  <c r="V636" i="1" s="1"/>
  <c r="L636" i="1"/>
  <c r="K636" i="1"/>
  <c r="J636" i="1"/>
  <c r="I636" i="1"/>
  <c r="H636" i="1"/>
  <c r="G636" i="1"/>
  <c r="F636" i="1"/>
  <c r="M636" i="1" s="1"/>
  <c r="E636" i="1"/>
  <c r="R635" i="1"/>
  <c r="V635" i="1" s="1"/>
  <c r="R635" i="1" a="1"/>
  <c r="U635" i="1" s="1"/>
  <c r="L635" i="1"/>
  <c r="K635" i="1"/>
  <c r="J635" i="1"/>
  <c r="I635" i="1"/>
  <c r="H635" i="1"/>
  <c r="G635" i="1"/>
  <c r="F635" i="1"/>
  <c r="E635" i="1"/>
  <c r="R634" i="1" a="1"/>
  <c r="R634" i="1" s="1"/>
  <c r="V634" i="1" s="1"/>
  <c r="L634" i="1"/>
  <c r="K634" i="1"/>
  <c r="J634" i="1"/>
  <c r="I634" i="1"/>
  <c r="H634" i="1"/>
  <c r="G634" i="1"/>
  <c r="F634" i="1"/>
  <c r="E634" i="1"/>
  <c r="L633" i="1"/>
  <c r="K633" i="1"/>
  <c r="J633" i="1"/>
  <c r="I633" i="1"/>
  <c r="H633" i="1"/>
  <c r="G633" i="1"/>
  <c r="M633" i="1" s="1"/>
  <c r="F633" i="1"/>
  <c r="E633" i="1"/>
  <c r="R632" i="1" a="1"/>
  <c r="R632" i="1" s="1"/>
  <c r="V632" i="1" s="1"/>
  <c r="K632" i="1"/>
  <c r="J632" i="1"/>
  <c r="I632" i="1"/>
  <c r="H632" i="1"/>
  <c r="G632" i="1"/>
  <c r="F632" i="1"/>
  <c r="E632" i="1"/>
  <c r="R631" i="1" a="1"/>
  <c r="R631" i="1" s="1"/>
  <c r="V631" i="1" s="1"/>
  <c r="L631" i="1"/>
  <c r="K631" i="1"/>
  <c r="J631" i="1"/>
  <c r="I631" i="1"/>
  <c r="H631" i="1"/>
  <c r="G631" i="1"/>
  <c r="F631" i="1"/>
  <c r="M631" i="1" s="1"/>
  <c r="E631" i="1"/>
  <c r="L630" i="1"/>
  <c r="K630" i="1"/>
  <c r="J630" i="1"/>
  <c r="I630" i="1"/>
  <c r="H630" i="1"/>
  <c r="G630" i="1"/>
  <c r="F630" i="1"/>
  <c r="E630" i="1"/>
  <c r="R629" i="1" a="1"/>
  <c r="R629" i="1" s="1"/>
  <c r="V629" i="1" s="1"/>
  <c r="L629" i="1"/>
  <c r="K629" i="1"/>
  <c r="J629" i="1"/>
  <c r="I629" i="1"/>
  <c r="H629" i="1"/>
  <c r="G629" i="1"/>
  <c r="F629" i="1"/>
  <c r="E629" i="1"/>
  <c r="R628" i="1" a="1"/>
  <c r="L628" i="1"/>
  <c r="K628" i="1"/>
  <c r="J628" i="1"/>
  <c r="I628" i="1"/>
  <c r="H628" i="1"/>
  <c r="G628" i="1"/>
  <c r="M628" i="1" s="1"/>
  <c r="F628" i="1"/>
  <c r="E628" i="1"/>
  <c r="R627" i="1" a="1"/>
  <c r="R627" i="1" s="1"/>
  <c r="V627" i="1" s="1"/>
  <c r="L627" i="1"/>
  <c r="K627" i="1"/>
  <c r="J627" i="1"/>
  <c r="I627" i="1"/>
  <c r="H627" i="1"/>
  <c r="G627" i="1"/>
  <c r="F627" i="1"/>
  <c r="M627" i="1" s="1"/>
  <c r="E627" i="1"/>
  <c r="R626" i="1"/>
  <c r="V626" i="1" s="1"/>
  <c r="R626" i="1" a="1"/>
  <c r="U626" i="1" s="1"/>
  <c r="L626" i="1"/>
  <c r="K626" i="1"/>
  <c r="J626" i="1"/>
  <c r="I626" i="1"/>
  <c r="H626" i="1"/>
  <c r="G626" i="1"/>
  <c r="F626" i="1"/>
  <c r="E626" i="1"/>
  <c r="R625" i="1" a="1"/>
  <c r="R625" i="1" s="1"/>
  <c r="V625" i="1" s="1"/>
  <c r="L625" i="1"/>
  <c r="K625" i="1"/>
  <c r="J625" i="1"/>
  <c r="I625" i="1"/>
  <c r="H625" i="1"/>
  <c r="G625" i="1"/>
  <c r="F625" i="1"/>
  <c r="E625" i="1"/>
  <c r="R624" i="1" a="1"/>
  <c r="L624" i="1"/>
  <c r="K624" i="1"/>
  <c r="J624" i="1"/>
  <c r="I624" i="1"/>
  <c r="H624" i="1"/>
  <c r="G624" i="1"/>
  <c r="M624" i="1" s="1"/>
  <c r="F624" i="1"/>
  <c r="E624" i="1"/>
  <c r="R623" i="1" a="1"/>
  <c r="R623" i="1" s="1"/>
  <c r="V623" i="1" s="1"/>
  <c r="L623" i="1"/>
  <c r="K623" i="1"/>
  <c r="J623" i="1"/>
  <c r="I623" i="1"/>
  <c r="H623" i="1"/>
  <c r="G623" i="1"/>
  <c r="F623" i="1"/>
  <c r="M623" i="1" s="1"/>
  <c r="E623" i="1"/>
  <c r="R622" i="1"/>
  <c r="V622" i="1" s="1"/>
  <c r="R622" i="1" a="1"/>
  <c r="U622" i="1" s="1"/>
  <c r="L622" i="1"/>
  <c r="K622" i="1"/>
  <c r="J622" i="1"/>
  <c r="I622" i="1"/>
  <c r="H622" i="1"/>
  <c r="G622" i="1"/>
  <c r="F622" i="1"/>
  <c r="E622" i="1"/>
  <c r="R621" i="1" a="1"/>
  <c r="R621" i="1" s="1"/>
  <c r="V621" i="1" s="1"/>
  <c r="L621" i="1"/>
  <c r="K621" i="1"/>
  <c r="J621" i="1"/>
  <c r="I621" i="1"/>
  <c r="H621" i="1"/>
  <c r="G621" i="1"/>
  <c r="F621" i="1"/>
  <c r="E621" i="1"/>
  <c r="R620" i="1" a="1"/>
  <c r="L620" i="1"/>
  <c r="K620" i="1"/>
  <c r="J620" i="1"/>
  <c r="I620" i="1"/>
  <c r="H620" i="1"/>
  <c r="G620" i="1"/>
  <c r="M620" i="1" s="1"/>
  <c r="F620" i="1"/>
  <c r="E620" i="1"/>
  <c r="R619" i="1" a="1"/>
  <c r="R619" i="1" s="1"/>
  <c r="V619" i="1" s="1"/>
  <c r="L619" i="1"/>
  <c r="K619" i="1"/>
  <c r="J619" i="1"/>
  <c r="I619" i="1"/>
  <c r="H619" i="1"/>
  <c r="G619" i="1"/>
  <c r="F619" i="1"/>
  <c r="M619" i="1" s="1"/>
  <c r="E619" i="1"/>
  <c r="R618" i="1"/>
  <c r="V618" i="1" s="1"/>
  <c r="R618" i="1" a="1"/>
  <c r="U618" i="1" s="1"/>
  <c r="L618" i="1"/>
  <c r="K618" i="1"/>
  <c r="J618" i="1"/>
  <c r="I618" i="1"/>
  <c r="H618" i="1"/>
  <c r="G618" i="1"/>
  <c r="F618" i="1"/>
  <c r="E618" i="1"/>
  <c r="R617" i="1" a="1"/>
  <c r="R617" i="1" s="1"/>
  <c r="V617" i="1" s="1"/>
  <c r="L617" i="1"/>
  <c r="K617" i="1"/>
  <c r="J617" i="1"/>
  <c r="I617" i="1"/>
  <c r="H617" i="1"/>
  <c r="G617" i="1"/>
  <c r="F617" i="1"/>
  <c r="E617" i="1"/>
  <c r="R616" i="1" a="1"/>
  <c r="L616" i="1"/>
  <c r="K616" i="1"/>
  <c r="J616" i="1"/>
  <c r="I616" i="1"/>
  <c r="H616" i="1"/>
  <c r="G616" i="1"/>
  <c r="M616" i="1" s="1"/>
  <c r="F616" i="1"/>
  <c r="E616" i="1"/>
  <c r="R615" i="1" a="1"/>
  <c r="R615" i="1" s="1"/>
  <c r="V615" i="1" s="1"/>
  <c r="L615" i="1"/>
  <c r="K615" i="1"/>
  <c r="J615" i="1"/>
  <c r="I615" i="1"/>
  <c r="H615" i="1"/>
  <c r="G615" i="1"/>
  <c r="F615" i="1"/>
  <c r="M615" i="1" s="1"/>
  <c r="E615" i="1"/>
  <c r="R614" i="1"/>
  <c r="V614" i="1" s="1"/>
  <c r="R614" i="1" a="1"/>
  <c r="U614" i="1" s="1"/>
  <c r="L614" i="1"/>
  <c r="K614" i="1"/>
  <c r="J614" i="1"/>
  <c r="I614" i="1"/>
  <c r="H614" i="1"/>
  <c r="G614" i="1"/>
  <c r="F614" i="1"/>
  <c r="E614" i="1"/>
  <c r="R613" i="1" a="1"/>
  <c r="R613" i="1" s="1"/>
  <c r="V613" i="1" s="1"/>
  <c r="L613" i="1"/>
  <c r="K613" i="1"/>
  <c r="J613" i="1"/>
  <c r="I613" i="1"/>
  <c r="H613" i="1"/>
  <c r="G613" i="1"/>
  <c r="F613" i="1"/>
  <c r="E613" i="1"/>
  <c r="R612" i="1" a="1"/>
  <c r="L612" i="1"/>
  <c r="K612" i="1"/>
  <c r="J612" i="1"/>
  <c r="I612" i="1"/>
  <c r="H612" i="1"/>
  <c r="G612" i="1"/>
  <c r="M612" i="1" s="1"/>
  <c r="F612" i="1"/>
  <c r="E612" i="1"/>
  <c r="R611" i="1" a="1"/>
  <c r="R611" i="1" s="1"/>
  <c r="V611" i="1" s="1"/>
  <c r="L611" i="1"/>
  <c r="K611" i="1"/>
  <c r="J611" i="1"/>
  <c r="I611" i="1"/>
  <c r="H611" i="1"/>
  <c r="G611" i="1"/>
  <c r="F611" i="1"/>
  <c r="M611" i="1" s="1"/>
  <c r="E611" i="1"/>
  <c r="R610" i="1"/>
  <c r="V610" i="1" s="1"/>
  <c r="R610" i="1" a="1"/>
  <c r="U610" i="1" s="1"/>
  <c r="L610" i="1"/>
  <c r="K610" i="1"/>
  <c r="J610" i="1"/>
  <c r="I610" i="1"/>
  <c r="H610" i="1"/>
  <c r="G610" i="1"/>
  <c r="F610" i="1"/>
  <c r="E610" i="1"/>
  <c r="R609" i="1" a="1"/>
  <c r="R609" i="1" s="1"/>
  <c r="V609" i="1" s="1"/>
  <c r="L609" i="1"/>
  <c r="K609" i="1"/>
  <c r="J609" i="1"/>
  <c r="I609" i="1"/>
  <c r="H609" i="1"/>
  <c r="G609" i="1"/>
  <c r="F609" i="1"/>
  <c r="E609" i="1"/>
  <c r="R608" i="1" a="1"/>
  <c r="L608" i="1"/>
  <c r="K608" i="1"/>
  <c r="J608" i="1"/>
  <c r="I608" i="1"/>
  <c r="H608" i="1"/>
  <c r="G608" i="1"/>
  <c r="M608" i="1" s="1"/>
  <c r="F608" i="1"/>
  <c r="E608" i="1"/>
  <c r="R607" i="1" a="1"/>
  <c r="R607" i="1" s="1"/>
  <c r="V607" i="1" s="1"/>
  <c r="L607" i="1"/>
  <c r="K607" i="1"/>
  <c r="J607" i="1"/>
  <c r="I607" i="1"/>
  <c r="H607" i="1"/>
  <c r="G607" i="1"/>
  <c r="F607" i="1"/>
  <c r="M607" i="1" s="1"/>
  <c r="E607" i="1"/>
  <c r="R606" i="1"/>
  <c r="V606" i="1" s="1"/>
  <c r="R606" i="1" a="1"/>
  <c r="U606" i="1" s="1"/>
  <c r="L606" i="1"/>
  <c r="K606" i="1"/>
  <c r="J606" i="1"/>
  <c r="I606" i="1"/>
  <c r="H606" i="1"/>
  <c r="G606" i="1"/>
  <c r="F606" i="1"/>
  <c r="E606" i="1"/>
  <c r="L605" i="1"/>
  <c r="K605" i="1"/>
  <c r="J605" i="1"/>
  <c r="I605" i="1"/>
  <c r="H605" i="1"/>
  <c r="G605" i="1"/>
  <c r="F605" i="1"/>
  <c r="M605" i="1" s="1"/>
  <c r="E605" i="1"/>
  <c r="R604" i="1"/>
  <c r="V604" i="1" s="1"/>
  <c r="R604" i="1" a="1"/>
  <c r="U604" i="1" s="1"/>
  <c r="L604" i="1"/>
  <c r="K604" i="1"/>
  <c r="J604" i="1"/>
  <c r="I604" i="1"/>
  <c r="H604" i="1"/>
  <c r="G604" i="1"/>
  <c r="F604" i="1"/>
  <c r="E604" i="1"/>
  <c r="R603" i="1" a="1"/>
  <c r="R603" i="1" s="1"/>
  <c r="V603" i="1" s="1"/>
  <c r="L603" i="1"/>
  <c r="K603" i="1"/>
  <c r="J603" i="1"/>
  <c r="I603" i="1"/>
  <c r="H603" i="1"/>
  <c r="G603" i="1"/>
  <c r="F603" i="1"/>
  <c r="E603" i="1"/>
  <c r="R602" i="1" a="1"/>
  <c r="L602" i="1"/>
  <c r="K602" i="1"/>
  <c r="J602" i="1"/>
  <c r="I602" i="1"/>
  <c r="H602" i="1"/>
  <c r="G602" i="1"/>
  <c r="M602" i="1" s="1"/>
  <c r="F602" i="1"/>
  <c r="E602" i="1"/>
  <c r="L601" i="1"/>
  <c r="K601" i="1"/>
  <c r="J601" i="1"/>
  <c r="I601" i="1"/>
  <c r="H601" i="1"/>
  <c r="G601" i="1"/>
  <c r="F601" i="1"/>
  <c r="E601" i="1"/>
  <c r="R600" i="1" a="1"/>
  <c r="L600" i="1"/>
  <c r="K600" i="1"/>
  <c r="J600" i="1"/>
  <c r="I600" i="1"/>
  <c r="H600" i="1"/>
  <c r="G600" i="1"/>
  <c r="M600" i="1" s="1"/>
  <c r="F600" i="1"/>
  <c r="E600" i="1"/>
  <c r="R599" i="1" a="1"/>
  <c r="R599" i="1" s="1"/>
  <c r="V599" i="1" s="1"/>
  <c r="L599" i="1"/>
  <c r="K599" i="1"/>
  <c r="J599" i="1"/>
  <c r="I599" i="1"/>
  <c r="H599" i="1"/>
  <c r="G599" i="1"/>
  <c r="F599" i="1"/>
  <c r="M599" i="1" s="1"/>
  <c r="E599" i="1"/>
  <c r="R598" i="1"/>
  <c r="V598" i="1" s="1"/>
  <c r="R598" i="1" a="1"/>
  <c r="U598" i="1" s="1"/>
  <c r="L598" i="1"/>
  <c r="K598" i="1"/>
  <c r="J598" i="1"/>
  <c r="I598" i="1"/>
  <c r="H598" i="1"/>
  <c r="G598" i="1"/>
  <c r="F598" i="1"/>
  <c r="E598" i="1"/>
  <c r="R597" i="1" a="1"/>
  <c r="R597" i="1" s="1"/>
  <c r="V597" i="1" s="1"/>
  <c r="L597" i="1"/>
  <c r="K597" i="1"/>
  <c r="J597" i="1"/>
  <c r="I597" i="1"/>
  <c r="H597" i="1"/>
  <c r="G597" i="1"/>
  <c r="F597" i="1"/>
  <c r="E597" i="1"/>
  <c r="R596" i="1" a="1"/>
  <c r="L596" i="1"/>
  <c r="K596" i="1"/>
  <c r="J596" i="1"/>
  <c r="I596" i="1"/>
  <c r="H596" i="1"/>
  <c r="G596" i="1"/>
  <c r="M596" i="1" s="1"/>
  <c r="F596" i="1"/>
  <c r="E596" i="1"/>
  <c r="R595" i="1" a="1"/>
  <c r="R595" i="1" s="1"/>
  <c r="V595" i="1" s="1"/>
  <c r="L595" i="1"/>
  <c r="K595" i="1"/>
  <c r="J595" i="1"/>
  <c r="I595" i="1"/>
  <c r="H595" i="1"/>
  <c r="G595" i="1"/>
  <c r="F595" i="1"/>
  <c r="M595" i="1" s="1"/>
  <c r="E595" i="1"/>
  <c r="R594" i="1"/>
  <c r="V594" i="1" s="1"/>
  <c r="R594" i="1" a="1"/>
  <c r="U594" i="1" s="1"/>
  <c r="L594" i="1"/>
  <c r="K594" i="1"/>
  <c r="J594" i="1"/>
  <c r="I594" i="1"/>
  <c r="H594" i="1"/>
  <c r="G594" i="1"/>
  <c r="F594" i="1"/>
  <c r="E594" i="1"/>
  <c r="L593" i="1"/>
  <c r="K593" i="1"/>
  <c r="J593" i="1"/>
  <c r="I593" i="1"/>
  <c r="H593" i="1"/>
  <c r="G593" i="1"/>
  <c r="F593" i="1"/>
  <c r="M593" i="1" s="1"/>
  <c r="E593" i="1"/>
  <c r="R592" i="1"/>
  <c r="V592" i="1" s="1"/>
  <c r="R592" i="1" a="1"/>
  <c r="U592" i="1" s="1"/>
  <c r="L592" i="1"/>
  <c r="K592" i="1"/>
  <c r="J592" i="1"/>
  <c r="I592" i="1"/>
  <c r="H592" i="1"/>
  <c r="G592" i="1"/>
  <c r="F592" i="1"/>
  <c r="E592" i="1"/>
  <c r="R591" i="1" a="1"/>
  <c r="R591" i="1" s="1"/>
  <c r="V591" i="1" s="1"/>
  <c r="L591" i="1"/>
  <c r="K591" i="1"/>
  <c r="J591" i="1"/>
  <c r="I591" i="1"/>
  <c r="H591" i="1"/>
  <c r="G591" i="1"/>
  <c r="F591" i="1"/>
  <c r="E591" i="1"/>
  <c r="R590" i="1" a="1"/>
  <c r="L590" i="1"/>
  <c r="K590" i="1"/>
  <c r="J590" i="1"/>
  <c r="I590" i="1"/>
  <c r="H590" i="1"/>
  <c r="G590" i="1"/>
  <c r="M590" i="1" s="1"/>
  <c r="F590" i="1"/>
  <c r="E590" i="1"/>
  <c r="R589" i="1" a="1"/>
  <c r="R589" i="1" s="1"/>
  <c r="V589" i="1" s="1"/>
  <c r="L589" i="1"/>
  <c r="K589" i="1"/>
  <c r="J589" i="1"/>
  <c r="I589" i="1"/>
  <c r="H589" i="1"/>
  <c r="G589" i="1"/>
  <c r="F589" i="1"/>
  <c r="M589" i="1" s="1"/>
  <c r="E589" i="1"/>
  <c r="R588" i="1"/>
  <c r="V588" i="1" s="1"/>
  <c r="R588" i="1" a="1"/>
  <c r="U588" i="1" s="1"/>
  <c r="L588" i="1"/>
  <c r="K588" i="1"/>
  <c r="J588" i="1"/>
  <c r="I588" i="1"/>
  <c r="H588" i="1"/>
  <c r="G588" i="1"/>
  <c r="F588" i="1"/>
  <c r="E588" i="1"/>
  <c r="L587" i="1"/>
  <c r="K587" i="1"/>
  <c r="J587" i="1"/>
  <c r="I587" i="1"/>
  <c r="H587" i="1"/>
  <c r="G587" i="1"/>
  <c r="F587" i="1"/>
  <c r="M587" i="1" s="1"/>
  <c r="E587" i="1"/>
  <c r="R586" i="1"/>
  <c r="V586" i="1" s="1"/>
  <c r="R586" i="1" a="1"/>
  <c r="U586" i="1" s="1"/>
  <c r="L586" i="1"/>
  <c r="K586" i="1"/>
  <c r="J586" i="1"/>
  <c r="I586" i="1"/>
  <c r="H586" i="1"/>
  <c r="G586" i="1"/>
  <c r="F586" i="1"/>
  <c r="E586" i="1"/>
  <c r="R585" i="1" a="1"/>
  <c r="R585" i="1" s="1"/>
  <c r="V585" i="1" s="1"/>
  <c r="L585" i="1"/>
  <c r="K585" i="1"/>
  <c r="J585" i="1"/>
  <c r="I585" i="1"/>
  <c r="H585" i="1"/>
  <c r="G585" i="1"/>
  <c r="F585" i="1"/>
  <c r="E585" i="1"/>
  <c r="R584" i="1" a="1"/>
  <c r="L584" i="1"/>
  <c r="K584" i="1"/>
  <c r="J584" i="1"/>
  <c r="I584" i="1"/>
  <c r="H584" i="1"/>
  <c r="G584" i="1"/>
  <c r="M584" i="1" s="1"/>
  <c r="F584" i="1"/>
  <c r="E584" i="1"/>
  <c r="R583" i="1" a="1"/>
  <c r="R583" i="1" s="1"/>
  <c r="V583" i="1" s="1"/>
  <c r="L583" i="1"/>
  <c r="K583" i="1"/>
  <c r="J583" i="1"/>
  <c r="I583" i="1"/>
  <c r="H583" i="1"/>
  <c r="G583" i="1"/>
  <c r="F583" i="1"/>
  <c r="M583" i="1" s="1"/>
  <c r="E583" i="1"/>
  <c r="R582" i="1"/>
  <c r="V582" i="1" s="1"/>
  <c r="R582" i="1" a="1"/>
  <c r="U582" i="1" s="1"/>
  <c r="L582" i="1"/>
  <c r="K582" i="1"/>
  <c r="J582" i="1"/>
  <c r="I582" i="1"/>
  <c r="H582" i="1"/>
  <c r="G582" i="1"/>
  <c r="F582" i="1"/>
  <c r="E582" i="1"/>
  <c r="L581" i="1"/>
  <c r="K581" i="1"/>
  <c r="J581" i="1"/>
  <c r="I581" i="1"/>
  <c r="H581" i="1"/>
  <c r="G581" i="1"/>
  <c r="F581" i="1"/>
  <c r="M581" i="1" s="1"/>
  <c r="E581" i="1"/>
  <c r="R580" i="1"/>
  <c r="V580" i="1" s="1"/>
  <c r="R580" i="1" a="1"/>
  <c r="U580" i="1" s="1"/>
  <c r="L580" i="1"/>
  <c r="K580" i="1"/>
  <c r="J580" i="1"/>
  <c r="I580" i="1"/>
  <c r="H580" i="1"/>
  <c r="G580" i="1"/>
  <c r="F580" i="1"/>
  <c r="E580" i="1"/>
  <c r="R579" i="1" a="1"/>
  <c r="R579" i="1" s="1"/>
  <c r="V579" i="1" s="1"/>
  <c r="L579" i="1"/>
  <c r="K579" i="1"/>
  <c r="J579" i="1"/>
  <c r="I579" i="1"/>
  <c r="H579" i="1"/>
  <c r="G579" i="1"/>
  <c r="F579" i="1"/>
  <c r="E579" i="1"/>
  <c r="R578" i="1" a="1"/>
  <c r="L578" i="1"/>
  <c r="K578" i="1"/>
  <c r="J578" i="1"/>
  <c r="I578" i="1"/>
  <c r="H578" i="1"/>
  <c r="G578" i="1"/>
  <c r="M578" i="1" s="1"/>
  <c r="F578" i="1"/>
  <c r="E578" i="1"/>
  <c r="R577" i="1" a="1"/>
  <c r="R577" i="1" s="1"/>
  <c r="V577" i="1" s="1"/>
  <c r="L577" i="1"/>
  <c r="K577" i="1"/>
  <c r="J577" i="1"/>
  <c r="I577" i="1"/>
  <c r="H577" i="1"/>
  <c r="G577" i="1"/>
  <c r="F577" i="1"/>
  <c r="M577" i="1" s="1"/>
  <c r="E577" i="1"/>
  <c r="R576" i="1"/>
  <c r="V576" i="1" s="1"/>
  <c r="R576" i="1" a="1"/>
  <c r="U576" i="1" s="1"/>
  <c r="L576" i="1"/>
  <c r="K576" i="1"/>
  <c r="J576" i="1"/>
  <c r="I576" i="1"/>
  <c r="H576" i="1"/>
  <c r="G576" i="1"/>
  <c r="F576" i="1"/>
  <c r="E576" i="1"/>
  <c r="L575" i="1"/>
  <c r="K575" i="1"/>
  <c r="J575" i="1"/>
  <c r="I575" i="1"/>
  <c r="H575" i="1"/>
  <c r="G575" i="1"/>
  <c r="F575" i="1"/>
  <c r="M575" i="1" s="1"/>
  <c r="E575" i="1"/>
  <c r="L574" i="1"/>
  <c r="K574" i="1"/>
  <c r="J574" i="1"/>
  <c r="I574" i="1"/>
  <c r="H574" i="1"/>
  <c r="G574" i="1"/>
  <c r="F574" i="1"/>
  <c r="E574" i="1"/>
  <c r="R573" i="1" a="1"/>
  <c r="R573" i="1" s="1"/>
  <c r="V573" i="1" s="1"/>
  <c r="L573" i="1"/>
  <c r="K573" i="1"/>
  <c r="J573" i="1"/>
  <c r="I573" i="1"/>
  <c r="H573" i="1"/>
  <c r="G573" i="1"/>
  <c r="F573" i="1"/>
  <c r="E573" i="1"/>
  <c r="R572" i="1" a="1"/>
  <c r="L572" i="1"/>
  <c r="K572" i="1"/>
  <c r="J572" i="1"/>
  <c r="I572" i="1"/>
  <c r="H572" i="1"/>
  <c r="G572" i="1"/>
  <c r="M572" i="1" s="1"/>
  <c r="F572" i="1"/>
  <c r="E572" i="1"/>
  <c r="R571" i="1" a="1"/>
  <c r="R571" i="1" s="1"/>
  <c r="V571" i="1" s="1"/>
  <c r="L571" i="1"/>
  <c r="K571" i="1"/>
  <c r="J571" i="1"/>
  <c r="I571" i="1"/>
  <c r="H571" i="1"/>
  <c r="G571" i="1"/>
  <c r="F571" i="1"/>
  <c r="M571" i="1" s="1"/>
  <c r="E571" i="1"/>
  <c r="R570" i="1"/>
  <c r="V570" i="1" s="1"/>
  <c r="R570" i="1" a="1"/>
  <c r="U570" i="1" s="1"/>
  <c r="L570" i="1"/>
  <c r="K570" i="1"/>
  <c r="J570" i="1"/>
  <c r="I570" i="1"/>
  <c r="H570" i="1"/>
  <c r="G570" i="1"/>
  <c r="F570" i="1"/>
  <c r="E570" i="1"/>
  <c r="L569" i="1"/>
  <c r="K569" i="1"/>
  <c r="J569" i="1"/>
  <c r="I569" i="1"/>
  <c r="H569" i="1"/>
  <c r="G569" i="1"/>
  <c r="F569" i="1"/>
  <c r="M569" i="1" s="1"/>
  <c r="E569" i="1"/>
  <c r="R568" i="1"/>
  <c r="V568" i="1" s="1"/>
  <c r="R568" i="1" a="1"/>
  <c r="U568" i="1" s="1"/>
  <c r="L568" i="1"/>
  <c r="K568" i="1"/>
  <c r="J568" i="1"/>
  <c r="I568" i="1"/>
  <c r="H568" i="1"/>
  <c r="G568" i="1"/>
  <c r="F568" i="1"/>
  <c r="E568" i="1"/>
  <c r="R567" i="1" a="1"/>
  <c r="R567" i="1" s="1"/>
  <c r="V567" i="1" s="1"/>
  <c r="L567" i="1"/>
  <c r="K567" i="1"/>
  <c r="J567" i="1"/>
  <c r="I567" i="1"/>
  <c r="H567" i="1"/>
  <c r="G567" i="1"/>
  <c r="F567" i="1"/>
  <c r="E567" i="1"/>
  <c r="R566" i="1" a="1"/>
  <c r="L566" i="1"/>
  <c r="K566" i="1"/>
  <c r="J566" i="1"/>
  <c r="I566" i="1"/>
  <c r="H566" i="1"/>
  <c r="G566" i="1"/>
  <c r="M566" i="1" s="1"/>
  <c r="F566" i="1"/>
  <c r="E566" i="1"/>
  <c r="R565" i="1" a="1"/>
  <c r="R565" i="1" s="1"/>
  <c r="V565" i="1" s="1"/>
  <c r="L565" i="1"/>
  <c r="K565" i="1"/>
  <c r="J565" i="1"/>
  <c r="I565" i="1"/>
  <c r="H565" i="1"/>
  <c r="G565" i="1"/>
  <c r="F565" i="1"/>
  <c r="M565" i="1" s="1"/>
  <c r="E565" i="1"/>
  <c r="R564" i="1"/>
  <c r="V564" i="1" s="1"/>
  <c r="R564" i="1" a="1"/>
  <c r="U564" i="1" s="1"/>
  <c r="L564" i="1"/>
  <c r="K564" i="1"/>
  <c r="J564" i="1"/>
  <c r="I564" i="1"/>
  <c r="H564" i="1"/>
  <c r="G564" i="1"/>
  <c r="F564" i="1"/>
  <c r="E564" i="1"/>
  <c r="R563" i="1" a="1"/>
  <c r="R563" i="1" s="1"/>
  <c r="V563" i="1" s="1"/>
  <c r="L563" i="1"/>
  <c r="K563" i="1"/>
  <c r="J563" i="1"/>
  <c r="I563" i="1"/>
  <c r="H563" i="1"/>
  <c r="G563" i="1"/>
  <c r="F563" i="1"/>
  <c r="E563" i="1"/>
  <c r="R562" i="1" a="1"/>
  <c r="L562" i="1"/>
  <c r="K562" i="1"/>
  <c r="J562" i="1"/>
  <c r="I562" i="1"/>
  <c r="H562" i="1"/>
  <c r="G562" i="1"/>
  <c r="M562" i="1" s="1"/>
  <c r="F562" i="1"/>
  <c r="E562" i="1"/>
  <c r="L561" i="1"/>
  <c r="K561" i="1"/>
  <c r="J561" i="1"/>
  <c r="I561" i="1"/>
  <c r="H561" i="1"/>
  <c r="G561" i="1"/>
  <c r="F561" i="1"/>
  <c r="E561" i="1"/>
  <c r="L560" i="1"/>
  <c r="K560" i="1"/>
  <c r="J560" i="1"/>
  <c r="I560" i="1"/>
  <c r="H560" i="1"/>
  <c r="G560" i="1"/>
  <c r="M560" i="1" s="1"/>
  <c r="F560" i="1"/>
  <c r="E560" i="1"/>
  <c r="R559" i="1" a="1"/>
  <c r="R559" i="1" s="1"/>
  <c r="V559" i="1" s="1"/>
  <c r="L559" i="1"/>
  <c r="K559" i="1"/>
  <c r="J559" i="1"/>
  <c r="I559" i="1"/>
  <c r="H559" i="1"/>
  <c r="G559" i="1"/>
  <c r="F559" i="1"/>
  <c r="M559" i="1" s="1"/>
  <c r="E559" i="1"/>
  <c r="R558" i="1"/>
  <c r="V558" i="1" s="1"/>
  <c r="R558" i="1" a="1"/>
  <c r="U558" i="1" s="1"/>
  <c r="L558" i="1"/>
  <c r="K558" i="1"/>
  <c r="J558" i="1"/>
  <c r="I558" i="1"/>
  <c r="H558" i="1"/>
  <c r="G558" i="1"/>
  <c r="F558" i="1"/>
  <c r="E558" i="1"/>
  <c r="L557" i="1"/>
  <c r="K557" i="1"/>
  <c r="J557" i="1"/>
  <c r="I557" i="1"/>
  <c r="H557" i="1"/>
  <c r="G557" i="1"/>
  <c r="F557" i="1"/>
  <c r="M557" i="1" s="1"/>
  <c r="E557" i="1"/>
  <c r="R556" i="1"/>
  <c r="V556" i="1" s="1"/>
  <c r="R556" i="1" a="1"/>
  <c r="U556" i="1" s="1"/>
  <c r="L556" i="1"/>
  <c r="K556" i="1"/>
  <c r="J556" i="1"/>
  <c r="I556" i="1"/>
  <c r="H556" i="1"/>
  <c r="G556" i="1"/>
  <c r="F556" i="1"/>
  <c r="E556" i="1"/>
  <c r="R555" i="1" a="1"/>
  <c r="R555" i="1" s="1"/>
  <c r="V555" i="1" s="1"/>
  <c r="L555" i="1"/>
  <c r="K555" i="1"/>
  <c r="J555" i="1"/>
  <c r="I555" i="1"/>
  <c r="H555" i="1"/>
  <c r="G555" i="1"/>
  <c r="F555" i="1"/>
  <c r="E555" i="1"/>
  <c r="L554" i="1"/>
  <c r="K554" i="1"/>
  <c r="J554" i="1"/>
  <c r="I554" i="1"/>
  <c r="H554" i="1"/>
  <c r="G554" i="1"/>
  <c r="M554" i="1" s="1"/>
  <c r="F554" i="1"/>
  <c r="E554" i="1"/>
  <c r="L553" i="1"/>
  <c r="K553" i="1"/>
  <c r="J553" i="1"/>
  <c r="I553" i="1"/>
  <c r="H553" i="1"/>
  <c r="G553" i="1"/>
  <c r="F553" i="1"/>
  <c r="E553" i="1"/>
  <c r="R552" i="1" a="1"/>
  <c r="L552" i="1"/>
  <c r="K552" i="1"/>
  <c r="J552" i="1"/>
  <c r="I552" i="1"/>
  <c r="H552" i="1"/>
  <c r="G552" i="1"/>
  <c r="M552" i="1" s="1"/>
  <c r="F552" i="1"/>
  <c r="E552" i="1"/>
  <c r="R551" i="1" a="1"/>
  <c r="R551" i="1" s="1"/>
  <c r="V551" i="1" s="1"/>
  <c r="L551" i="1"/>
  <c r="K551" i="1"/>
  <c r="J551" i="1"/>
  <c r="I551" i="1"/>
  <c r="H551" i="1"/>
  <c r="G551" i="1"/>
  <c r="F551" i="1"/>
  <c r="M551" i="1" s="1"/>
  <c r="E551" i="1"/>
  <c r="R550" i="1"/>
  <c r="V550" i="1" s="1"/>
  <c r="R550" i="1" a="1"/>
  <c r="U550" i="1" s="1"/>
  <c r="L550" i="1"/>
  <c r="K550" i="1"/>
  <c r="J550" i="1"/>
  <c r="I550" i="1"/>
  <c r="H550" i="1"/>
  <c r="G550" i="1"/>
  <c r="F550" i="1"/>
  <c r="E550" i="1"/>
  <c r="R549" i="1" a="1"/>
  <c r="R549" i="1" s="1"/>
  <c r="V549" i="1" s="1"/>
  <c r="L549" i="1"/>
  <c r="K549" i="1"/>
  <c r="J549" i="1"/>
  <c r="I549" i="1"/>
  <c r="H549" i="1"/>
  <c r="G549" i="1"/>
  <c r="F549" i="1"/>
  <c r="E549" i="1"/>
  <c r="R548" i="1" a="1"/>
  <c r="L548" i="1"/>
  <c r="K548" i="1"/>
  <c r="J548" i="1"/>
  <c r="I548" i="1"/>
  <c r="H548" i="1"/>
  <c r="G548" i="1"/>
  <c r="M548" i="1" s="1"/>
  <c r="F548" i="1"/>
  <c r="E548" i="1"/>
  <c r="R547" i="1" a="1"/>
  <c r="R547" i="1" s="1"/>
  <c r="V547" i="1" s="1"/>
  <c r="L547" i="1"/>
  <c r="K547" i="1"/>
  <c r="J547" i="1"/>
  <c r="I547" i="1"/>
  <c r="H547" i="1"/>
  <c r="G547" i="1"/>
  <c r="F547" i="1"/>
  <c r="M547" i="1" s="1"/>
  <c r="E547" i="1"/>
  <c r="R546" i="1"/>
  <c r="V546" i="1" s="1"/>
  <c r="R546" i="1" a="1"/>
  <c r="U546" i="1" s="1"/>
  <c r="L546" i="1"/>
  <c r="K546" i="1"/>
  <c r="J546" i="1"/>
  <c r="I546" i="1"/>
  <c r="H546" i="1"/>
  <c r="G546" i="1"/>
  <c r="F546" i="1"/>
  <c r="E546" i="1"/>
  <c r="R545" i="1" a="1"/>
  <c r="R545" i="1" s="1"/>
  <c r="V545" i="1" s="1"/>
  <c r="L545" i="1"/>
  <c r="K545" i="1"/>
  <c r="J545" i="1"/>
  <c r="I545" i="1"/>
  <c r="H545" i="1"/>
  <c r="G545" i="1"/>
  <c r="F545" i="1"/>
  <c r="E545" i="1"/>
  <c r="R544" i="1" a="1"/>
  <c r="L544" i="1"/>
  <c r="K544" i="1"/>
  <c r="J544" i="1"/>
  <c r="I544" i="1"/>
  <c r="H544" i="1"/>
  <c r="G544" i="1"/>
  <c r="M544" i="1" s="1"/>
  <c r="F544" i="1"/>
  <c r="E544" i="1"/>
  <c r="R543" i="1" a="1"/>
  <c r="R543" i="1" s="1"/>
  <c r="V543" i="1" s="1"/>
  <c r="L543" i="1"/>
  <c r="K543" i="1"/>
  <c r="J543" i="1"/>
  <c r="I543" i="1"/>
  <c r="G543" i="1"/>
  <c r="M543" i="1" s="1"/>
  <c r="E543" i="1"/>
  <c r="R542" i="1"/>
  <c r="V542" i="1" s="1"/>
  <c r="R542" i="1" a="1"/>
  <c r="U542" i="1" s="1"/>
  <c r="L542" i="1"/>
  <c r="K542" i="1"/>
  <c r="J542" i="1"/>
  <c r="I542" i="1"/>
  <c r="H542" i="1"/>
  <c r="G542" i="1"/>
  <c r="F542" i="1"/>
  <c r="E542" i="1"/>
  <c r="R541" i="1" a="1"/>
  <c r="R541" i="1" s="1"/>
  <c r="V541" i="1" s="1"/>
  <c r="L541" i="1"/>
  <c r="K541" i="1"/>
  <c r="J541" i="1"/>
  <c r="I541" i="1"/>
  <c r="H541" i="1"/>
  <c r="G541" i="1"/>
  <c r="F541" i="1"/>
  <c r="E541" i="1"/>
  <c r="R540" i="1" a="1"/>
  <c r="L540" i="1"/>
  <c r="K540" i="1"/>
  <c r="J540" i="1"/>
  <c r="I540" i="1"/>
  <c r="H540" i="1"/>
  <c r="G540" i="1"/>
  <c r="M540" i="1" s="1"/>
  <c r="F540" i="1"/>
  <c r="E540" i="1"/>
  <c r="L539" i="1"/>
  <c r="K539" i="1"/>
  <c r="J539" i="1"/>
  <c r="I539" i="1"/>
  <c r="H539" i="1"/>
  <c r="G539" i="1"/>
  <c r="F539" i="1"/>
  <c r="E539" i="1"/>
  <c r="L538" i="1"/>
  <c r="K538" i="1"/>
  <c r="J538" i="1"/>
  <c r="I538" i="1"/>
  <c r="H538" i="1"/>
  <c r="G538" i="1"/>
  <c r="M538" i="1" s="1"/>
  <c r="F538" i="1"/>
  <c r="E538" i="1"/>
  <c r="L537" i="1"/>
  <c r="K537" i="1"/>
  <c r="J537" i="1"/>
  <c r="I537" i="1"/>
  <c r="H537" i="1"/>
  <c r="G537" i="1"/>
  <c r="F537" i="1"/>
  <c r="E537" i="1"/>
  <c r="R536" i="1" a="1"/>
  <c r="L536" i="1"/>
  <c r="K536" i="1"/>
  <c r="J536" i="1"/>
  <c r="I536" i="1"/>
  <c r="H536" i="1"/>
  <c r="G536" i="1"/>
  <c r="M536" i="1" s="1"/>
  <c r="F536" i="1"/>
  <c r="E536" i="1"/>
  <c r="R535" i="1" a="1"/>
  <c r="R535" i="1" s="1"/>
  <c r="V535" i="1" s="1"/>
  <c r="L535" i="1"/>
  <c r="K535" i="1"/>
  <c r="J535" i="1"/>
  <c r="I535" i="1"/>
  <c r="H535" i="1"/>
  <c r="G535" i="1"/>
  <c r="F535" i="1"/>
  <c r="M535" i="1" s="1"/>
  <c r="E535" i="1"/>
  <c r="R534" i="1"/>
  <c r="V534" i="1" s="1"/>
  <c r="R534" i="1" a="1"/>
  <c r="U534" i="1" s="1"/>
  <c r="L534" i="1"/>
  <c r="K534" i="1"/>
  <c r="J534" i="1"/>
  <c r="I534" i="1"/>
  <c r="H534" i="1"/>
  <c r="G534" i="1"/>
  <c r="F534" i="1"/>
  <c r="E534" i="1"/>
  <c r="R533" i="1" a="1"/>
  <c r="R533" i="1" s="1"/>
  <c r="V533" i="1" s="1"/>
  <c r="L533" i="1"/>
  <c r="K533" i="1"/>
  <c r="J533" i="1"/>
  <c r="I533" i="1"/>
  <c r="H533" i="1"/>
  <c r="G533" i="1"/>
  <c r="F533" i="1"/>
  <c r="E533" i="1"/>
  <c r="R532" i="1" a="1"/>
  <c r="L532" i="1"/>
  <c r="K532" i="1"/>
  <c r="J532" i="1"/>
  <c r="I532" i="1"/>
  <c r="H532" i="1"/>
  <c r="G532" i="1"/>
  <c r="M532" i="1" s="1"/>
  <c r="F532" i="1"/>
  <c r="E532" i="1"/>
  <c r="R531" i="1" a="1"/>
  <c r="R531" i="1" s="1"/>
  <c r="V531" i="1" s="1"/>
  <c r="L531" i="1"/>
  <c r="K531" i="1"/>
  <c r="J531" i="1"/>
  <c r="I531" i="1"/>
  <c r="H531" i="1"/>
  <c r="G531" i="1"/>
  <c r="F531" i="1"/>
  <c r="M531" i="1" s="1"/>
  <c r="E531" i="1"/>
  <c r="R530" i="1"/>
  <c r="V530" i="1" s="1"/>
  <c r="R530" i="1" a="1"/>
  <c r="U530" i="1" s="1"/>
  <c r="L530" i="1"/>
  <c r="K530" i="1"/>
  <c r="J530" i="1"/>
  <c r="I530" i="1"/>
  <c r="H530" i="1"/>
  <c r="G530" i="1"/>
  <c r="F530" i="1"/>
  <c r="E530" i="1"/>
  <c r="R529" i="1" a="1"/>
  <c r="R529" i="1" s="1"/>
  <c r="V529" i="1" s="1"/>
  <c r="L529" i="1"/>
  <c r="K529" i="1"/>
  <c r="J529" i="1"/>
  <c r="I529" i="1"/>
  <c r="H529" i="1"/>
  <c r="G529" i="1"/>
  <c r="F529" i="1"/>
  <c r="E529" i="1"/>
  <c r="L528" i="1"/>
  <c r="K528" i="1"/>
  <c r="J528" i="1"/>
  <c r="I528" i="1"/>
  <c r="H528" i="1"/>
  <c r="G528" i="1"/>
  <c r="M528" i="1" s="1"/>
  <c r="F528" i="1"/>
  <c r="E528" i="1"/>
  <c r="R527" i="1" a="1"/>
  <c r="R527" i="1" s="1"/>
  <c r="V527" i="1" s="1"/>
  <c r="L527" i="1"/>
  <c r="K527" i="1"/>
  <c r="J527" i="1"/>
  <c r="I527" i="1"/>
  <c r="H527" i="1"/>
  <c r="G527" i="1"/>
  <c r="F527" i="1"/>
  <c r="M527" i="1" s="1"/>
  <c r="E527" i="1"/>
  <c r="R526" i="1"/>
  <c r="V526" i="1" s="1"/>
  <c r="R526" i="1" a="1"/>
  <c r="U526" i="1" s="1"/>
  <c r="L526" i="1"/>
  <c r="K526" i="1"/>
  <c r="J526" i="1"/>
  <c r="I526" i="1"/>
  <c r="H526" i="1"/>
  <c r="G526" i="1"/>
  <c r="F526" i="1"/>
  <c r="E526" i="1"/>
  <c r="L525" i="1"/>
  <c r="K525" i="1"/>
  <c r="J525" i="1"/>
  <c r="I525" i="1"/>
  <c r="H525" i="1"/>
  <c r="G525" i="1"/>
  <c r="F525" i="1"/>
  <c r="M525" i="1" s="1"/>
  <c r="E525" i="1"/>
  <c r="R524" i="1"/>
  <c r="V524" i="1" s="1"/>
  <c r="R524" i="1" a="1"/>
  <c r="U524" i="1" s="1"/>
  <c r="L524" i="1"/>
  <c r="K524" i="1"/>
  <c r="J524" i="1"/>
  <c r="I524" i="1"/>
  <c r="H524" i="1"/>
  <c r="G524" i="1"/>
  <c r="F524" i="1"/>
  <c r="E524" i="1"/>
  <c r="R523" i="1" a="1"/>
  <c r="R523" i="1" s="1"/>
  <c r="V523" i="1" s="1"/>
  <c r="L523" i="1"/>
  <c r="K523" i="1"/>
  <c r="J523" i="1"/>
  <c r="I523" i="1"/>
  <c r="H523" i="1"/>
  <c r="G523" i="1"/>
  <c r="F523" i="1"/>
  <c r="E523" i="1"/>
  <c r="R522" i="1" a="1"/>
  <c r="L522" i="1"/>
  <c r="K522" i="1"/>
  <c r="J522" i="1"/>
  <c r="I522" i="1"/>
  <c r="H522" i="1"/>
  <c r="G522" i="1"/>
  <c r="M522" i="1" s="1"/>
  <c r="F522" i="1"/>
  <c r="E522" i="1"/>
  <c r="R521" i="1" a="1"/>
  <c r="R521" i="1" s="1"/>
  <c r="V521" i="1" s="1"/>
  <c r="L521" i="1"/>
  <c r="K521" i="1"/>
  <c r="J521" i="1"/>
  <c r="I521" i="1"/>
  <c r="H521" i="1"/>
  <c r="G521" i="1"/>
  <c r="F521" i="1"/>
  <c r="M521" i="1" s="1"/>
  <c r="E521" i="1"/>
  <c r="R520" i="1"/>
  <c r="V520" i="1" s="1"/>
  <c r="R520" i="1" a="1"/>
  <c r="U520" i="1" s="1"/>
  <c r="L520" i="1"/>
  <c r="K520" i="1"/>
  <c r="J520" i="1"/>
  <c r="I520" i="1"/>
  <c r="H520" i="1"/>
  <c r="G520" i="1"/>
  <c r="F520" i="1"/>
  <c r="E520" i="1"/>
  <c r="R519" i="1" a="1"/>
  <c r="R519" i="1" s="1"/>
  <c r="V519" i="1" s="1"/>
  <c r="L519" i="1"/>
  <c r="K519" i="1"/>
  <c r="J519" i="1"/>
  <c r="I519" i="1"/>
  <c r="H519" i="1"/>
  <c r="G519" i="1"/>
  <c r="F519" i="1"/>
  <c r="E519" i="1"/>
  <c r="R518" i="1" a="1"/>
  <c r="L518" i="1"/>
  <c r="K518" i="1"/>
  <c r="J518" i="1"/>
  <c r="I518" i="1"/>
  <c r="H518" i="1"/>
  <c r="G518" i="1"/>
  <c r="M518" i="1" s="1"/>
  <c r="F518" i="1"/>
  <c r="E518" i="1"/>
  <c r="R517" i="1" a="1"/>
  <c r="R517" i="1" s="1"/>
  <c r="V517" i="1" s="1"/>
  <c r="L517" i="1"/>
  <c r="K517" i="1"/>
  <c r="J517" i="1"/>
  <c r="I517" i="1"/>
  <c r="H517" i="1"/>
  <c r="G517" i="1"/>
  <c r="F517" i="1"/>
  <c r="M517" i="1" s="1"/>
  <c r="E517" i="1"/>
  <c r="R516" i="1"/>
  <c r="V516" i="1" s="1"/>
  <c r="R516" i="1" a="1"/>
  <c r="U516" i="1" s="1"/>
  <c r="L516" i="1"/>
  <c r="K516" i="1"/>
  <c r="J516" i="1"/>
  <c r="I516" i="1"/>
  <c r="H516" i="1"/>
  <c r="G516" i="1"/>
  <c r="F516" i="1"/>
  <c r="E516" i="1"/>
  <c r="R515" i="1" a="1"/>
  <c r="R515" i="1" s="1"/>
  <c r="V515" i="1" s="1"/>
  <c r="L515" i="1"/>
  <c r="K515" i="1"/>
  <c r="J515" i="1"/>
  <c r="I515" i="1"/>
  <c r="H515" i="1"/>
  <c r="G515" i="1"/>
  <c r="F515" i="1"/>
  <c r="E515" i="1"/>
  <c r="R514" i="1" a="1"/>
  <c r="L514" i="1"/>
  <c r="K514" i="1"/>
  <c r="J514" i="1"/>
  <c r="I514" i="1"/>
  <c r="H514" i="1"/>
  <c r="G514" i="1"/>
  <c r="M514" i="1" s="1"/>
  <c r="F514" i="1"/>
  <c r="E514" i="1"/>
  <c r="R513" i="1" a="1"/>
  <c r="R513" i="1" s="1"/>
  <c r="V513" i="1" s="1"/>
  <c r="L513" i="1"/>
  <c r="K513" i="1"/>
  <c r="J513" i="1"/>
  <c r="I513" i="1"/>
  <c r="H513" i="1"/>
  <c r="G513" i="1"/>
  <c r="F513" i="1"/>
  <c r="M513" i="1" s="1"/>
  <c r="E513" i="1"/>
  <c r="R512" i="1"/>
  <c r="V512" i="1" s="1"/>
  <c r="R512" i="1" a="1"/>
  <c r="U512" i="1" s="1"/>
  <c r="L512" i="1"/>
  <c r="K512" i="1"/>
  <c r="J512" i="1"/>
  <c r="I512" i="1"/>
  <c r="H512" i="1"/>
  <c r="G512" i="1"/>
  <c r="F512" i="1"/>
  <c r="E512" i="1"/>
  <c r="R511" i="1" a="1"/>
  <c r="R511" i="1" s="1"/>
  <c r="V511" i="1" s="1"/>
  <c r="L511" i="1"/>
  <c r="K511" i="1"/>
  <c r="J511" i="1"/>
  <c r="I511" i="1"/>
  <c r="H511" i="1"/>
  <c r="G511" i="1"/>
  <c r="F511" i="1"/>
  <c r="E511" i="1"/>
  <c r="R510" i="1" a="1"/>
  <c r="L510" i="1"/>
  <c r="K510" i="1"/>
  <c r="J510" i="1"/>
  <c r="I510" i="1"/>
  <c r="H510" i="1"/>
  <c r="G510" i="1"/>
  <c r="M510" i="1" s="1"/>
  <c r="F510" i="1"/>
  <c r="E510" i="1"/>
  <c r="L509" i="1"/>
  <c r="K509" i="1"/>
  <c r="J509" i="1"/>
  <c r="I509" i="1"/>
  <c r="H509" i="1"/>
  <c r="G509" i="1"/>
  <c r="F509" i="1"/>
  <c r="E509" i="1"/>
  <c r="L508" i="1"/>
  <c r="K508" i="1"/>
  <c r="J508" i="1"/>
  <c r="I508" i="1"/>
  <c r="H508" i="1"/>
  <c r="G508" i="1"/>
  <c r="M508" i="1" s="1"/>
  <c r="F508" i="1"/>
  <c r="E508" i="1"/>
  <c r="R507" i="1" a="1"/>
  <c r="R507" i="1" s="1"/>
  <c r="V507" i="1" s="1"/>
  <c r="L507" i="1"/>
  <c r="K507" i="1"/>
  <c r="J507" i="1"/>
  <c r="I507" i="1"/>
  <c r="H507" i="1"/>
  <c r="G507" i="1"/>
  <c r="F507" i="1"/>
  <c r="M507" i="1" s="1"/>
  <c r="E507" i="1"/>
  <c r="R506" i="1"/>
  <c r="V506" i="1" s="1"/>
  <c r="R506" i="1" a="1"/>
  <c r="U506" i="1" s="1"/>
  <c r="L506" i="1"/>
  <c r="K506" i="1"/>
  <c r="J506" i="1"/>
  <c r="I506" i="1"/>
  <c r="H506" i="1"/>
  <c r="G506" i="1"/>
  <c r="F506" i="1"/>
  <c r="E506" i="1"/>
  <c r="R505" i="1" a="1"/>
  <c r="R505" i="1" s="1"/>
  <c r="V505" i="1" s="1"/>
  <c r="L505" i="1"/>
  <c r="K505" i="1"/>
  <c r="J505" i="1"/>
  <c r="I505" i="1"/>
  <c r="H505" i="1"/>
  <c r="G505" i="1"/>
  <c r="F505" i="1"/>
  <c r="E505" i="1"/>
  <c r="R504" i="1" a="1"/>
  <c r="L504" i="1"/>
  <c r="K504" i="1"/>
  <c r="J504" i="1"/>
  <c r="I504" i="1"/>
  <c r="H504" i="1"/>
  <c r="G504" i="1"/>
  <c r="M504" i="1" s="1"/>
  <c r="F504" i="1"/>
  <c r="E504" i="1"/>
  <c r="L503" i="1"/>
  <c r="K503" i="1"/>
  <c r="J503" i="1"/>
  <c r="I503" i="1"/>
  <c r="H503" i="1"/>
  <c r="G503" i="1"/>
  <c r="F503" i="1"/>
  <c r="E503" i="1"/>
  <c r="L502" i="1"/>
  <c r="K502" i="1"/>
  <c r="J502" i="1"/>
  <c r="I502" i="1"/>
  <c r="H502" i="1"/>
  <c r="G502" i="1"/>
  <c r="M502" i="1" s="1"/>
  <c r="F502" i="1"/>
  <c r="E502" i="1"/>
  <c r="R501" i="1" a="1"/>
  <c r="R501" i="1" s="1"/>
  <c r="V501" i="1" s="1"/>
  <c r="L501" i="1"/>
  <c r="K501" i="1"/>
  <c r="J501" i="1"/>
  <c r="I501" i="1"/>
  <c r="H501" i="1"/>
  <c r="G501" i="1"/>
  <c r="F501" i="1"/>
  <c r="M501" i="1" s="1"/>
  <c r="E501" i="1"/>
  <c r="R500" i="1"/>
  <c r="V500" i="1" s="1"/>
  <c r="R500" i="1" a="1"/>
  <c r="U500" i="1" s="1"/>
  <c r="L500" i="1"/>
  <c r="K500" i="1"/>
  <c r="J500" i="1"/>
  <c r="I500" i="1"/>
  <c r="H500" i="1"/>
  <c r="G500" i="1"/>
  <c r="F500" i="1"/>
  <c r="E500" i="1"/>
  <c r="R499" i="1" a="1"/>
  <c r="R499" i="1" s="1"/>
  <c r="V499" i="1" s="1"/>
  <c r="L499" i="1"/>
  <c r="K499" i="1"/>
  <c r="J499" i="1"/>
  <c r="I499" i="1"/>
  <c r="H499" i="1"/>
  <c r="G499" i="1"/>
  <c r="F499" i="1"/>
  <c r="E499" i="1"/>
  <c r="R498" i="1" a="1"/>
  <c r="L498" i="1"/>
  <c r="K498" i="1"/>
  <c r="J498" i="1"/>
  <c r="I498" i="1"/>
  <c r="H498" i="1"/>
  <c r="G498" i="1"/>
  <c r="M498" i="1" s="1"/>
  <c r="F498" i="1"/>
  <c r="E498" i="1"/>
  <c r="R497" i="1" a="1"/>
  <c r="R497" i="1" s="1"/>
  <c r="V497" i="1" s="1"/>
  <c r="L497" i="1"/>
  <c r="K497" i="1"/>
  <c r="J497" i="1"/>
  <c r="I497" i="1"/>
  <c r="H497" i="1"/>
  <c r="G497" i="1"/>
  <c r="F497" i="1"/>
  <c r="M497" i="1" s="1"/>
  <c r="E497" i="1"/>
  <c r="R496" i="1"/>
  <c r="V496" i="1" s="1"/>
  <c r="R496" i="1" a="1"/>
  <c r="U496" i="1" s="1"/>
  <c r="L496" i="1"/>
  <c r="K496" i="1"/>
  <c r="J496" i="1"/>
  <c r="I496" i="1"/>
  <c r="H496" i="1"/>
  <c r="G496" i="1"/>
  <c r="F496" i="1"/>
  <c r="E496" i="1"/>
  <c r="R495" i="1" a="1"/>
  <c r="R495" i="1" s="1"/>
  <c r="V495" i="1" s="1"/>
  <c r="L495" i="1"/>
  <c r="K495" i="1"/>
  <c r="J495" i="1"/>
  <c r="I495" i="1"/>
  <c r="H495" i="1"/>
  <c r="G495" i="1"/>
  <c r="F495" i="1"/>
  <c r="E495" i="1"/>
  <c r="L494" i="1"/>
  <c r="K494" i="1"/>
  <c r="J494" i="1"/>
  <c r="I494" i="1"/>
  <c r="H494" i="1"/>
  <c r="G494" i="1"/>
  <c r="M494" i="1" s="1"/>
  <c r="F494" i="1"/>
  <c r="E494" i="1"/>
  <c r="R493" i="1" a="1"/>
  <c r="R493" i="1" s="1"/>
  <c r="V493" i="1" s="1"/>
  <c r="L493" i="1"/>
  <c r="K493" i="1"/>
  <c r="J493" i="1"/>
  <c r="I493" i="1"/>
  <c r="H493" i="1"/>
  <c r="G493" i="1"/>
  <c r="F493" i="1"/>
  <c r="M493" i="1" s="1"/>
  <c r="E493" i="1"/>
  <c r="R492" i="1"/>
  <c r="V492" i="1" s="1"/>
  <c r="R492" i="1" a="1"/>
  <c r="U492" i="1" s="1"/>
  <c r="L492" i="1"/>
  <c r="K492" i="1"/>
  <c r="J492" i="1"/>
  <c r="I492" i="1"/>
  <c r="H492" i="1"/>
  <c r="G492" i="1"/>
  <c r="F492" i="1"/>
  <c r="E492" i="1"/>
  <c r="R491" i="1" a="1"/>
  <c r="R491" i="1" s="1"/>
  <c r="V491" i="1" s="1"/>
  <c r="L491" i="1"/>
  <c r="K491" i="1"/>
  <c r="J491" i="1"/>
  <c r="I491" i="1"/>
  <c r="H491" i="1"/>
  <c r="G491" i="1"/>
  <c r="F491" i="1"/>
  <c r="E491" i="1"/>
  <c r="L490" i="1"/>
  <c r="K490" i="1"/>
  <c r="J490" i="1"/>
  <c r="I490" i="1"/>
  <c r="H490" i="1"/>
  <c r="G490" i="1"/>
  <c r="M490" i="1" s="1"/>
  <c r="F490" i="1"/>
  <c r="E490" i="1"/>
  <c r="R489" i="1" a="1"/>
  <c r="R489" i="1" s="1"/>
  <c r="V489" i="1" s="1"/>
  <c r="L489" i="1"/>
  <c r="K489" i="1"/>
  <c r="J489" i="1"/>
  <c r="I489" i="1"/>
  <c r="H489" i="1"/>
  <c r="G489" i="1"/>
  <c r="F489" i="1"/>
  <c r="M489" i="1" s="1"/>
  <c r="E489" i="1"/>
  <c r="R488" i="1"/>
  <c r="V488" i="1" s="1"/>
  <c r="R488" i="1" a="1"/>
  <c r="U488" i="1" s="1"/>
  <c r="L488" i="1"/>
  <c r="K488" i="1"/>
  <c r="J488" i="1"/>
  <c r="I488" i="1"/>
  <c r="H488" i="1"/>
  <c r="G488" i="1"/>
  <c r="F488" i="1"/>
  <c r="E488" i="1"/>
  <c r="R487" i="1" a="1"/>
  <c r="R487" i="1" s="1"/>
  <c r="V487" i="1" s="1"/>
  <c r="L487" i="1"/>
  <c r="K487" i="1"/>
  <c r="J487" i="1"/>
  <c r="I487" i="1"/>
  <c r="H487" i="1"/>
  <c r="G487" i="1"/>
  <c r="F487" i="1"/>
  <c r="E487" i="1"/>
  <c r="R486" i="1" a="1"/>
  <c r="L486" i="1"/>
  <c r="K486" i="1"/>
  <c r="J486" i="1"/>
  <c r="I486" i="1"/>
  <c r="H486" i="1"/>
  <c r="G486" i="1"/>
  <c r="M486" i="1" s="1"/>
  <c r="F486" i="1"/>
  <c r="E486" i="1"/>
  <c r="R485" i="1" a="1"/>
  <c r="R485" i="1" s="1"/>
  <c r="V485" i="1" s="1"/>
  <c r="L485" i="1"/>
  <c r="K485" i="1"/>
  <c r="J485" i="1"/>
  <c r="I485" i="1"/>
  <c r="H485" i="1"/>
  <c r="G485" i="1"/>
  <c r="F485" i="1"/>
  <c r="M485" i="1" s="1"/>
  <c r="E485" i="1"/>
  <c r="L484" i="1"/>
  <c r="K484" i="1"/>
  <c r="J484" i="1"/>
  <c r="I484" i="1"/>
  <c r="H484" i="1"/>
  <c r="G484" i="1"/>
  <c r="F484" i="1"/>
  <c r="E484" i="1"/>
  <c r="R483" i="1" a="1"/>
  <c r="R483" i="1" s="1"/>
  <c r="V483" i="1" s="1"/>
  <c r="L483" i="1"/>
  <c r="K483" i="1"/>
  <c r="J483" i="1"/>
  <c r="I483" i="1"/>
  <c r="H483" i="1"/>
  <c r="G483" i="1"/>
  <c r="F483" i="1"/>
  <c r="E483" i="1"/>
  <c r="R482" i="1" a="1"/>
  <c r="L482" i="1"/>
  <c r="K482" i="1"/>
  <c r="J482" i="1"/>
  <c r="I482" i="1"/>
  <c r="M482" i="1" s="1"/>
  <c r="G482" i="1"/>
  <c r="E482" i="1"/>
  <c r="L481" i="1"/>
  <c r="K481" i="1"/>
  <c r="J481" i="1"/>
  <c r="I481" i="1"/>
  <c r="H481" i="1"/>
  <c r="G481" i="1"/>
  <c r="F481" i="1"/>
  <c r="E481" i="1"/>
  <c r="R480" i="1" a="1"/>
  <c r="L480" i="1"/>
  <c r="K480" i="1"/>
  <c r="J480" i="1"/>
  <c r="I480" i="1"/>
  <c r="H480" i="1"/>
  <c r="G480" i="1"/>
  <c r="M480" i="1" s="1"/>
  <c r="F480" i="1"/>
  <c r="E480" i="1"/>
  <c r="R479" i="1" a="1"/>
  <c r="R479" i="1" s="1"/>
  <c r="V479" i="1" s="1"/>
  <c r="L479" i="1"/>
  <c r="K479" i="1"/>
  <c r="J479" i="1"/>
  <c r="I479" i="1"/>
  <c r="H479" i="1"/>
  <c r="G479" i="1"/>
  <c r="F479" i="1"/>
  <c r="M479" i="1" s="1"/>
  <c r="E479" i="1"/>
  <c r="R478" i="1"/>
  <c r="V478" i="1" s="1"/>
  <c r="R478" i="1" a="1"/>
  <c r="U478" i="1" s="1"/>
  <c r="L478" i="1"/>
  <c r="K478" i="1"/>
  <c r="J478" i="1"/>
  <c r="I478" i="1"/>
  <c r="H478" i="1"/>
  <c r="G478" i="1"/>
  <c r="F478" i="1"/>
  <c r="E478" i="1"/>
  <c r="R477" i="1" a="1"/>
  <c r="R477" i="1" s="1"/>
  <c r="V477" i="1" s="1"/>
  <c r="L477" i="1"/>
  <c r="K477" i="1"/>
  <c r="J477" i="1"/>
  <c r="I477" i="1"/>
  <c r="H477" i="1"/>
  <c r="G477" i="1"/>
  <c r="F477" i="1"/>
  <c r="E477" i="1"/>
  <c r="L476" i="1"/>
  <c r="K476" i="1"/>
  <c r="J476" i="1"/>
  <c r="I476" i="1"/>
  <c r="H476" i="1"/>
  <c r="G476" i="1"/>
  <c r="F476" i="1"/>
  <c r="E476" i="1"/>
  <c r="R475" i="1" a="1"/>
  <c r="R475" i="1" s="1"/>
  <c r="V475" i="1" s="1"/>
  <c r="L475" i="1"/>
  <c r="K475" i="1"/>
  <c r="J475" i="1"/>
  <c r="I475" i="1"/>
  <c r="H475" i="1"/>
  <c r="G475" i="1"/>
  <c r="F475" i="1"/>
  <c r="M475" i="1" s="1"/>
  <c r="E475" i="1"/>
  <c r="R474" i="1"/>
  <c r="V474" i="1" s="1"/>
  <c r="R474" i="1" a="1"/>
  <c r="U474" i="1" s="1"/>
  <c r="L474" i="1"/>
  <c r="K474" i="1"/>
  <c r="J474" i="1"/>
  <c r="I474" i="1"/>
  <c r="H474" i="1"/>
  <c r="G474" i="1"/>
  <c r="F474" i="1"/>
  <c r="M474" i="1" s="1"/>
  <c r="E474" i="1"/>
  <c r="R473" i="1" a="1"/>
  <c r="R473" i="1" s="1"/>
  <c r="V473" i="1" s="1"/>
  <c r="L473" i="1"/>
  <c r="K473" i="1"/>
  <c r="J473" i="1"/>
  <c r="I473" i="1"/>
  <c r="H473" i="1"/>
  <c r="G473" i="1"/>
  <c r="F473" i="1"/>
  <c r="E473" i="1"/>
  <c r="R472" i="1" a="1"/>
  <c r="L472" i="1"/>
  <c r="K472" i="1"/>
  <c r="J472" i="1"/>
  <c r="I472" i="1"/>
  <c r="H472" i="1"/>
  <c r="G472" i="1"/>
  <c r="F472" i="1"/>
  <c r="E472" i="1"/>
  <c r="L471" i="1"/>
  <c r="K471" i="1"/>
  <c r="J471" i="1"/>
  <c r="I471" i="1"/>
  <c r="H471" i="1"/>
  <c r="G471" i="1"/>
  <c r="F471" i="1"/>
  <c r="E471" i="1"/>
  <c r="L470" i="1"/>
  <c r="K470" i="1"/>
  <c r="J470" i="1"/>
  <c r="I470" i="1"/>
  <c r="H470" i="1"/>
  <c r="G470" i="1"/>
  <c r="F470" i="1"/>
  <c r="E470" i="1"/>
  <c r="L469" i="1"/>
  <c r="K469" i="1"/>
  <c r="J469" i="1"/>
  <c r="I469" i="1"/>
  <c r="H469" i="1"/>
  <c r="G469" i="1"/>
  <c r="F469" i="1"/>
  <c r="E469" i="1"/>
  <c r="R468" i="1" a="1"/>
  <c r="U468" i="1" s="1"/>
  <c r="L468" i="1"/>
  <c r="K468" i="1"/>
  <c r="J468" i="1"/>
  <c r="I468" i="1"/>
  <c r="H468" i="1"/>
  <c r="G468" i="1"/>
  <c r="F468" i="1"/>
  <c r="M468" i="1" s="1"/>
  <c r="E468" i="1"/>
  <c r="R467" i="1"/>
  <c r="V467" i="1" s="1"/>
  <c r="R467" i="1" a="1"/>
  <c r="U467" i="1" s="1"/>
  <c r="L467" i="1"/>
  <c r="K467" i="1"/>
  <c r="J467" i="1"/>
  <c r="I467" i="1"/>
  <c r="H467" i="1"/>
  <c r="G467" i="1"/>
  <c r="F467" i="1"/>
  <c r="M467" i="1" s="1"/>
  <c r="E467" i="1"/>
  <c r="R466" i="1" a="1"/>
  <c r="U466" i="1" s="1"/>
  <c r="L466" i="1"/>
  <c r="K466" i="1"/>
  <c r="J466" i="1"/>
  <c r="I466" i="1"/>
  <c r="H466" i="1"/>
  <c r="G466" i="1"/>
  <c r="F466" i="1"/>
  <c r="E466" i="1"/>
  <c r="R465" i="1" a="1"/>
  <c r="L465" i="1"/>
  <c r="K465" i="1"/>
  <c r="J465" i="1"/>
  <c r="I465" i="1"/>
  <c r="H465" i="1"/>
  <c r="G465" i="1"/>
  <c r="F465" i="1"/>
  <c r="E465" i="1"/>
  <c r="R464" i="1" a="1"/>
  <c r="U464" i="1" s="1"/>
  <c r="L464" i="1"/>
  <c r="K464" i="1"/>
  <c r="J464" i="1"/>
  <c r="I464" i="1"/>
  <c r="H464" i="1"/>
  <c r="G464" i="1"/>
  <c r="F464" i="1"/>
  <c r="M464" i="1" s="1"/>
  <c r="E464" i="1"/>
  <c r="R463" i="1"/>
  <c r="V463" i="1" s="1"/>
  <c r="R463" i="1" a="1"/>
  <c r="U463" i="1" s="1"/>
  <c r="L463" i="1"/>
  <c r="K463" i="1"/>
  <c r="J463" i="1"/>
  <c r="I463" i="1"/>
  <c r="H463" i="1"/>
  <c r="G463" i="1"/>
  <c r="F463" i="1"/>
  <c r="M463" i="1" s="1"/>
  <c r="E463" i="1"/>
  <c r="R462" i="1"/>
  <c r="V462" i="1" s="1"/>
  <c r="R462" i="1" a="1"/>
  <c r="U462" i="1" s="1"/>
  <c r="L462" i="1"/>
  <c r="K462" i="1"/>
  <c r="J462" i="1"/>
  <c r="I462" i="1"/>
  <c r="H462" i="1"/>
  <c r="G462" i="1"/>
  <c r="F462" i="1"/>
  <c r="M462" i="1" s="1"/>
  <c r="E462" i="1"/>
  <c r="R461" i="1"/>
  <c r="V461" i="1" s="1"/>
  <c r="R461" i="1" a="1"/>
  <c r="U461" i="1" s="1"/>
  <c r="L461" i="1"/>
  <c r="K461" i="1"/>
  <c r="J461" i="1"/>
  <c r="I461" i="1"/>
  <c r="H461" i="1"/>
  <c r="G461" i="1"/>
  <c r="F461" i="1"/>
  <c r="M461" i="1" s="1"/>
  <c r="E461" i="1"/>
  <c r="R460" i="1"/>
  <c r="V460" i="1" s="1"/>
  <c r="R460" i="1" a="1"/>
  <c r="U460" i="1" s="1"/>
  <c r="L460" i="1"/>
  <c r="K460" i="1"/>
  <c r="J460" i="1"/>
  <c r="I460" i="1"/>
  <c r="H460" i="1"/>
  <c r="G460" i="1"/>
  <c r="F460" i="1"/>
  <c r="M460" i="1" s="1"/>
  <c r="E460" i="1"/>
  <c r="R459" i="1"/>
  <c r="V459" i="1" s="1"/>
  <c r="R459" i="1" a="1"/>
  <c r="U459" i="1" s="1"/>
  <c r="L459" i="1"/>
  <c r="K459" i="1"/>
  <c r="J459" i="1"/>
  <c r="I459" i="1"/>
  <c r="H459" i="1"/>
  <c r="G459" i="1"/>
  <c r="F459" i="1"/>
  <c r="M459" i="1" s="1"/>
  <c r="E459" i="1"/>
  <c r="R458" i="1"/>
  <c r="V458" i="1" s="1"/>
  <c r="R458" i="1" a="1"/>
  <c r="U458" i="1" s="1"/>
  <c r="L458" i="1"/>
  <c r="K458" i="1"/>
  <c r="J458" i="1"/>
  <c r="I458" i="1"/>
  <c r="H458" i="1"/>
  <c r="G458" i="1"/>
  <c r="F458" i="1"/>
  <c r="M458" i="1" s="1"/>
  <c r="E458" i="1"/>
  <c r="R457" i="1"/>
  <c r="V457" i="1" s="1"/>
  <c r="R457" i="1" a="1"/>
  <c r="U457" i="1" s="1"/>
  <c r="L457" i="1"/>
  <c r="K457" i="1"/>
  <c r="J457" i="1"/>
  <c r="I457" i="1"/>
  <c r="H457" i="1"/>
  <c r="G457" i="1"/>
  <c r="F457" i="1"/>
  <c r="M457" i="1" s="1"/>
  <c r="E457" i="1"/>
  <c r="R456" i="1"/>
  <c r="V456" i="1" s="1"/>
  <c r="R456" i="1" a="1"/>
  <c r="U456" i="1" s="1"/>
  <c r="L456" i="1"/>
  <c r="K456" i="1"/>
  <c r="J456" i="1"/>
  <c r="I456" i="1"/>
  <c r="H456" i="1"/>
  <c r="G456" i="1"/>
  <c r="F456" i="1"/>
  <c r="M456" i="1" s="1"/>
  <c r="E456" i="1"/>
  <c r="R455" i="1" a="1"/>
  <c r="R455" i="1" s="1"/>
  <c r="V455" i="1" s="1"/>
  <c r="L455" i="1"/>
  <c r="K455" i="1"/>
  <c r="J455" i="1"/>
  <c r="I455" i="1"/>
  <c r="H455" i="1"/>
  <c r="G455" i="1"/>
  <c r="F455" i="1"/>
  <c r="E455" i="1"/>
  <c r="R454" i="1" a="1"/>
  <c r="L454" i="1"/>
  <c r="K454" i="1"/>
  <c r="J454" i="1"/>
  <c r="I454" i="1"/>
  <c r="H454" i="1"/>
  <c r="G454" i="1"/>
  <c r="M454" i="1" s="1"/>
  <c r="F454" i="1"/>
  <c r="E454" i="1"/>
  <c r="R453" i="1" a="1"/>
  <c r="R453" i="1" s="1"/>
  <c r="V453" i="1" s="1"/>
  <c r="L453" i="1"/>
  <c r="K453" i="1"/>
  <c r="J453" i="1"/>
  <c r="I453" i="1"/>
  <c r="H453" i="1"/>
  <c r="G453" i="1"/>
  <c r="F453" i="1"/>
  <c r="M453" i="1" s="1"/>
  <c r="E453" i="1"/>
  <c r="R452" i="1"/>
  <c r="V452" i="1" s="1"/>
  <c r="R452" i="1" a="1"/>
  <c r="U452" i="1" s="1"/>
  <c r="L452" i="1"/>
  <c r="K452" i="1"/>
  <c r="J452" i="1"/>
  <c r="I452" i="1"/>
  <c r="H452" i="1"/>
  <c r="G452" i="1"/>
  <c r="F452" i="1"/>
  <c r="E452" i="1"/>
  <c r="R451" i="1" a="1"/>
  <c r="R451" i="1" s="1"/>
  <c r="V451" i="1" s="1"/>
  <c r="L451" i="1"/>
  <c r="K451" i="1"/>
  <c r="J451" i="1"/>
  <c r="I451" i="1"/>
  <c r="H451" i="1"/>
  <c r="G451" i="1"/>
  <c r="F451" i="1"/>
  <c r="E451" i="1"/>
  <c r="R450" i="1" a="1"/>
  <c r="L450" i="1"/>
  <c r="K450" i="1"/>
  <c r="J450" i="1"/>
  <c r="I450" i="1"/>
  <c r="H450" i="1"/>
  <c r="G450" i="1"/>
  <c r="M450" i="1" s="1"/>
  <c r="F450" i="1"/>
  <c r="E450" i="1"/>
  <c r="L449" i="1"/>
  <c r="K449" i="1"/>
  <c r="J449" i="1"/>
  <c r="I449" i="1"/>
  <c r="H449" i="1"/>
  <c r="G449" i="1"/>
  <c r="F449" i="1"/>
  <c r="E449" i="1"/>
  <c r="R448" i="1" a="1"/>
  <c r="L448" i="1"/>
  <c r="K448" i="1"/>
  <c r="J448" i="1"/>
  <c r="I448" i="1"/>
  <c r="H448" i="1"/>
  <c r="G448" i="1"/>
  <c r="M448" i="1" s="1"/>
  <c r="F448" i="1"/>
  <c r="E448" i="1"/>
  <c r="R447" i="1" a="1"/>
  <c r="R447" i="1" s="1"/>
  <c r="V447" i="1" s="1"/>
  <c r="L447" i="1"/>
  <c r="K447" i="1"/>
  <c r="J447" i="1"/>
  <c r="I447" i="1"/>
  <c r="H447" i="1"/>
  <c r="G447" i="1"/>
  <c r="F447" i="1"/>
  <c r="M447" i="1" s="1"/>
  <c r="E447" i="1"/>
  <c r="R446" i="1"/>
  <c r="V446" i="1" s="1"/>
  <c r="R446" i="1" a="1"/>
  <c r="U446" i="1" s="1"/>
  <c r="L446" i="1"/>
  <c r="K446" i="1"/>
  <c r="J446" i="1"/>
  <c r="I446" i="1"/>
  <c r="H446" i="1"/>
  <c r="G446" i="1"/>
  <c r="F446" i="1"/>
  <c r="E446" i="1"/>
  <c r="L445" i="1"/>
  <c r="K445" i="1"/>
  <c r="J445" i="1"/>
  <c r="I445" i="1"/>
  <c r="H445" i="1"/>
  <c r="G445" i="1"/>
  <c r="F445" i="1"/>
  <c r="M445" i="1" s="1"/>
  <c r="E445" i="1"/>
  <c r="R444" i="1"/>
  <c r="V444" i="1" s="1"/>
  <c r="R444" i="1" a="1"/>
  <c r="U444" i="1" s="1"/>
  <c r="L444" i="1"/>
  <c r="K444" i="1"/>
  <c r="J444" i="1"/>
  <c r="I444" i="1"/>
  <c r="H444" i="1"/>
  <c r="G444" i="1"/>
  <c r="F444" i="1"/>
  <c r="E444" i="1"/>
  <c r="R443" i="1" a="1"/>
  <c r="R443" i="1" s="1"/>
  <c r="V443" i="1" s="1"/>
  <c r="L443" i="1"/>
  <c r="K443" i="1"/>
  <c r="J443" i="1"/>
  <c r="I443" i="1"/>
  <c r="H443" i="1"/>
  <c r="G443" i="1"/>
  <c r="F443" i="1"/>
  <c r="E443" i="1"/>
  <c r="R442" i="1" a="1"/>
  <c r="L442" i="1"/>
  <c r="K442" i="1"/>
  <c r="J442" i="1"/>
  <c r="I442" i="1"/>
  <c r="H442" i="1"/>
  <c r="G442" i="1"/>
  <c r="M442" i="1" s="1"/>
  <c r="F442" i="1"/>
  <c r="E442" i="1"/>
  <c r="R441" i="1" a="1"/>
  <c r="R441" i="1" s="1"/>
  <c r="V441" i="1" s="1"/>
  <c r="L441" i="1"/>
  <c r="K441" i="1"/>
  <c r="J441" i="1"/>
  <c r="I441" i="1"/>
  <c r="H441" i="1"/>
  <c r="G441" i="1"/>
  <c r="F441" i="1"/>
  <c r="M441" i="1" s="1"/>
  <c r="E441" i="1"/>
  <c r="R440" i="1"/>
  <c r="V440" i="1" s="1"/>
  <c r="R440" i="1" a="1"/>
  <c r="U440" i="1" s="1"/>
  <c r="L440" i="1"/>
  <c r="K440" i="1"/>
  <c r="J440" i="1"/>
  <c r="I440" i="1"/>
  <c r="H440" i="1"/>
  <c r="G440" i="1"/>
  <c r="F440" i="1"/>
  <c r="E440" i="1"/>
  <c r="R439" i="1" a="1"/>
  <c r="R439" i="1" s="1"/>
  <c r="V439" i="1" s="1"/>
  <c r="L439" i="1"/>
  <c r="K439" i="1"/>
  <c r="J439" i="1"/>
  <c r="I439" i="1"/>
  <c r="H439" i="1"/>
  <c r="G439" i="1"/>
  <c r="F439" i="1"/>
  <c r="E439" i="1"/>
  <c r="R438" i="1" a="1"/>
  <c r="L438" i="1"/>
  <c r="K438" i="1"/>
  <c r="J438" i="1"/>
  <c r="I438" i="1"/>
  <c r="H438" i="1"/>
  <c r="G438" i="1"/>
  <c r="M438" i="1" s="1"/>
  <c r="F438" i="1"/>
  <c r="E438" i="1"/>
  <c r="R437" i="1" a="1"/>
  <c r="R437" i="1" s="1"/>
  <c r="V437" i="1" s="1"/>
  <c r="L437" i="1"/>
  <c r="K437" i="1"/>
  <c r="J437" i="1"/>
  <c r="I437" i="1"/>
  <c r="H437" i="1"/>
  <c r="G437" i="1"/>
  <c r="F437" i="1"/>
  <c r="M437" i="1" s="1"/>
  <c r="E437" i="1"/>
  <c r="R436" i="1"/>
  <c r="V436" i="1" s="1"/>
  <c r="R436" i="1" a="1"/>
  <c r="U436" i="1" s="1"/>
  <c r="L436" i="1"/>
  <c r="K436" i="1"/>
  <c r="J436" i="1"/>
  <c r="I436" i="1"/>
  <c r="H436" i="1"/>
  <c r="G436" i="1"/>
  <c r="F436" i="1"/>
  <c r="E436" i="1"/>
  <c r="R435" i="1" a="1"/>
  <c r="R435" i="1" s="1"/>
  <c r="V435" i="1" s="1"/>
  <c r="L435" i="1"/>
  <c r="K435" i="1"/>
  <c r="J435" i="1"/>
  <c r="I435" i="1"/>
  <c r="H435" i="1"/>
  <c r="G435" i="1"/>
  <c r="F435" i="1"/>
  <c r="E435" i="1"/>
  <c r="R434" i="1" a="1"/>
  <c r="L434" i="1"/>
  <c r="K434" i="1"/>
  <c r="J434" i="1"/>
  <c r="I434" i="1"/>
  <c r="H434" i="1"/>
  <c r="G434" i="1"/>
  <c r="M434" i="1" s="1"/>
  <c r="F434" i="1"/>
  <c r="E434" i="1"/>
  <c r="L433" i="1"/>
  <c r="K433" i="1"/>
  <c r="J433" i="1"/>
  <c r="I433" i="1"/>
  <c r="H433" i="1"/>
  <c r="G433" i="1"/>
  <c r="F433" i="1"/>
  <c r="E433" i="1"/>
  <c r="R432" i="1" a="1"/>
  <c r="L432" i="1"/>
  <c r="K432" i="1"/>
  <c r="J432" i="1"/>
  <c r="I432" i="1"/>
  <c r="H432" i="1"/>
  <c r="G432" i="1"/>
  <c r="M432" i="1" s="1"/>
  <c r="F432" i="1"/>
  <c r="E432" i="1"/>
  <c r="R431" i="1" a="1"/>
  <c r="R431" i="1" s="1"/>
  <c r="V431" i="1" s="1"/>
  <c r="L431" i="1"/>
  <c r="K431" i="1"/>
  <c r="J431" i="1"/>
  <c r="I431" i="1"/>
  <c r="H431" i="1"/>
  <c r="G431" i="1"/>
  <c r="F431" i="1"/>
  <c r="M431" i="1" s="1"/>
  <c r="E431" i="1"/>
  <c r="R430" i="1"/>
  <c r="V430" i="1" s="1"/>
  <c r="R430" i="1" a="1"/>
  <c r="U430" i="1" s="1"/>
  <c r="L430" i="1"/>
  <c r="K430" i="1"/>
  <c r="J430" i="1"/>
  <c r="I430" i="1"/>
  <c r="H430" i="1"/>
  <c r="G430" i="1"/>
  <c r="F430" i="1"/>
  <c r="E430" i="1"/>
  <c r="L429" i="1"/>
  <c r="K429" i="1"/>
  <c r="J429" i="1"/>
  <c r="I429" i="1"/>
  <c r="H429" i="1"/>
  <c r="G429" i="1"/>
  <c r="F429" i="1"/>
  <c r="M429" i="1" s="1"/>
  <c r="E429" i="1"/>
  <c r="L428" i="1"/>
  <c r="K428" i="1"/>
  <c r="J428" i="1"/>
  <c r="I428" i="1"/>
  <c r="H428" i="1"/>
  <c r="G428" i="1"/>
  <c r="F428" i="1"/>
  <c r="E428" i="1"/>
  <c r="R427" i="1" a="1"/>
  <c r="R427" i="1" s="1"/>
  <c r="V427" i="1" s="1"/>
  <c r="L427" i="1"/>
  <c r="K427" i="1"/>
  <c r="J427" i="1"/>
  <c r="I427" i="1"/>
  <c r="H427" i="1"/>
  <c r="G427" i="1"/>
  <c r="F427" i="1"/>
  <c r="E427" i="1"/>
  <c r="R426" i="1" a="1"/>
  <c r="L426" i="1"/>
  <c r="K426" i="1"/>
  <c r="J426" i="1"/>
  <c r="I426" i="1"/>
  <c r="H426" i="1"/>
  <c r="G426" i="1"/>
  <c r="M426" i="1" s="1"/>
  <c r="F426" i="1"/>
  <c r="E426" i="1"/>
  <c r="R425" i="1" a="1"/>
  <c r="R425" i="1" s="1"/>
  <c r="V425" i="1" s="1"/>
  <c r="L425" i="1"/>
  <c r="K425" i="1"/>
  <c r="J425" i="1"/>
  <c r="I425" i="1"/>
  <c r="H425" i="1"/>
  <c r="G425" i="1"/>
  <c r="F425" i="1"/>
  <c r="M425" i="1" s="1"/>
  <c r="E425" i="1"/>
  <c r="R424" i="1"/>
  <c r="V424" i="1" s="1"/>
  <c r="R424" i="1" a="1"/>
  <c r="U424" i="1" s="1"/>
  <c r="L424" i="1"/>
  <c r="K424" i="1"/>
  <c r="J424" i="1"/>
  <c r="I424" i="1"/>
  <c r="H424" i="1"/>
  <c r="G424" i="1"/>
  <c r="F424" i="1"/>
  <c r="E424" i="1"/>
  <c r="R423" i="1" a="1"/>
  <c r="R423" i="1" s="1"/>
  <c r="V423" i="1" s="1"/>
  <c r="L423" i="1"/>
  <c r="K423" i="1"/>
  <c r="J423" i="1"/>
  <c r="I423" i="1"/>
  <c r="H423" i="1"/>
  <c r="G423" i="1"/>
  <c r="F423" i="1"/>
  <c r="E423" i="1"/>
  <c r="L422" i="1"/>
  <c r="K422" i="1"/>
  <c r="J422" i="1"/>
  <c r="I422" i="1"/>
  <c r="H422" i="1"/>
  <c r="G422" i="1"/>
  <c r="M422" i="1" s="1"/>
  <c r="F422" i="1"/>
  <c r="E422" i="1"/>
  <c r="R421" i="1" a="1"/>
  <c r="R421" i="1" s="1"/>
  <c r="V421" i="1" s="1"/>
  <c r="L421" i="1"/>
  <c r="K421" i="1"/>
  <c r="J421" i="1"/>
  <c r="I421" i="1"/>
  <c r="H421" i="1"/>
  <c r="G421" i="1"/>
  <c r="F421" i="1"/>
  <c r="M421" i="1" s="1"/>
  <c r="E421" i="1"/>
  <c r="R420" i="1"/>
  <c r="V420" i="1" s="1"/>
  <c r="R420" i="1" a="1"/>
  <c r="U420" i="1" s="1"/>
  <c r="L420" i="1"/>
  <c r="K420" i="1"/>
  <c r="J420" i="1"/>
  <c r="I420" i="1"/>
  <c r="H420" i="1"/>
  <c r="G420" i="1"/>
  <c r="F420" i="1"/>
  <c r="E420" i="1"/>
  <c r="R419" i="1" a="1"/>
  <c r="R419" i="1" s="1"/>
  <c r="V419" i="1" s="1"/>
  <c r="L419" i="1"/>
  <c r="K419" i="1"/>
  <c r="J419" i="1"/>
  <c r="I419" i="1"/>
  <c r="H419" i="1"/>
  <c r="G419" i="1"/>
  <c r="F419" i="1"/>
  <c r="E419" i="1"/>
  <c r="R418" i="1" a="1"/>
  <c r="L418" i="1"/>
  <c r="K418" i="1"/>
  <c r="J418" i="1"/>
  <c r="I418" i="1"/>
  <c r="H418" i="1"/>
  <c r="G418" i="1"/>
  <c r="M418" i="1" s="1"/>
  <c r="F418" i="1"/>
  <c r="E418" i="1"/>
  <c r="R417" i="1" a="1"/>
  <c r="R417" i="1" s="1"/>
  <c r="V417" i="1" s="1"/>
  <c r="L417" i="1"/>
  <c r="K417" i="1"/>
  <c r="J417" i="1"/>
  <c r="I417" i="1"/>
  <c r="H417" i="1"/>
  <c r="G417" i="1"/>
  <c r="F417" i="1"/>
  <c r="M417" i="1" s="1"/>
  <c r="E417" i="1"/>
  <c r="R416" i="1"/>
  <c r="V416" i="1" s="1"/>
  <c r="R416" i="1" a="1"/>
  <c r="U416" i="1" s="1"/>
  <c r="L416" i="1"/>
  <c r="K416" i="1"/>
  <c r="J416" i="1"/>
  <c r="I416" i="1"/>
  <c r="H416" i="1"/>
  <c r="G416" i="1"/>
  <c r="F416" i="1"/>
  <c r="E416" i="1"/>
  <c r="R415" i="1" a="1"/>
  <c r="R415" i="1" s="1"/>
  <c r="V415" i="1" s="1"/>
  <c r="L415" i="1"/>
  <c r="K415" i="1"/>
  <c r="J415" i="1"/>
  <c r="I415" i="1"/>
  <c r="H415" i="1"/>
  <c r="G415" i="1"/>
  <c r="F415" i="1"/>
  <c r="E415" i="1"/>
  <c r="R414" i="1" a="1"/>
  <c r="U414" i="1" s="1"/>
  <c r="L414" i="1"/>
  <c r="K414" i="1"/>
  <c r="J414" i="1"/>
  <c r="I414" i="1"/>
  <c r="H414" i="1"/>
  <c r="G414" i="1"/>
  <c r="M414" i="1" s="1"/>
  <c r="F414" i="1"/>
  <c r="E414" i="1"/>
  <c r="R413" i="1" a="1"/>
  <c r="R413" i="1" s="1"/>
  <c r="V413" i="1" s="1"/>
  <c r="L413" i="1"/>
  <c r="K413" i="1"/>
  <c r="J413" i="1"/>
  <c r="I413" i="1"/>
  <c r="H413" i="1"/>
  <c r="G413" i="1"/>
  <c r="F413" i="1"/>
  <c r="M413" i="1" s="1"/>
  <c r="E413" i="1"/>
  <c r="L412" i="1"/>
  <c r="K412" i="1"/>
  <c r="J412" i="1"/>
  <c r="I412" i="1"/>
  <c r="H412" i="1"/>
  <c r="G412" i="1"/>
  <c r="F412" i="1"/>
  <c r="E412" i="1"/>
  <c r="R411" i="1" a="1"/>
  <c r="R411" i="1" s="1"/>
  <c r="V411" i="1" s="1"/>
  <c r="L411" i="1"/>
  <c r="K411" i="1"/>
  <c r="J411" i="1"/>
  <c r="I411" i="1"/>
  <c r="H411" i="1"/>
  <c r="G411" i="1"/>
  <c r="F411" i="1"/>
  <c r="E411" i="1"/>
  <c r="R410" i="1" a="1"/>
  <c r="U410" i="1" s="1"/>
  <c r="L410" i="1"/>
  <c r="K410" i="1"/>
  <c r="J410" i="1"/>
  <c r="I410" i="1"/>
  <c r="H410" i="1"/>
  <c r="G410" i="1"/>
  <c r="M410" i="1" s="1"/>
  <c r="F410" i="1"/>
  <c r="E410" i="1"/>
  <c r="R409" i="1" a="1"/>
  <c r="R409" i="1" s="1"/>
  <c r="V409" i="1" s="1"/>
  <c r="L409" i="1"/>
  <c r="K409" i="1"/>
  <c r="J409" i="1"/>
  <c r="I409" i="1"/>
  <c r="H409" i="1"/>
  <c r="G409" i="1"/>
  <c r="F409" i="1"/>
  <c r="M409" i="1" s="1"/>
  <c r="E409" i="1"/>
  <c r="R408" i="1"/>
  <c r="V408" i="1" s="1"/>
  <c r="R408" i="1" a="1"/>
  <c r="U408" i="1" s="1"/>
  <c r="L408" i="1"/>
  <c r="K408" i="1"/>
  <c r="J408" i="1"/>
  <c r="I408" i="1"/>
  <c r="H408" i="1"/>
  <c r="G408" i="1"/>
  <c r="F408" i="1"/>
  <c r="E408" i="1"/>
  <c r="L407" i="1"/>
  <c r="K407" i="1"/>
  <c r="J407" i="1"/>
  <c r="I407" i="1"/>
  <c r="H407" i="1"/>
  <c r="G407" i="1"/>
  <c r="F407" i="1"/>
  <c r="M407" i="1" s="1"/>
  <c r="E407" i="1"/>
  <c r="R406" i="1"/>
  <c r="V406" i="1" s="1"/>
  <c r="R406" i="1" a="1"/>
  <c r="U406" i="1" s="1"/>
  <c r="L406" i="1"/>
  <c r="K406" i="1"/>
  <c r="J406" i="1"/>
  <c r="I406" i="1"/>
  <c r="H406" i="1"/>
  <c r="G406" i="1"/>
  <c r="F406" i="1"/>
  <c r="E406" i="1"/>
  <c r="R405" i="1" a="1"/>
  <c r="R405" i="1" s="1"/>
  <c r="V405" i="1" s="1"/>
  <c r="L405" i="1"/>
  <c r="K405" i="1"/>
  <c r="J405" i="1"/>
  <c r="I405" i="1"/>
  <c r="H405" i="1"/>
  <c r="G405" i="1"/>
  <c r="F405" i="1"/>
  <c r="E405" i="1"/>
  <c r="R404" i="1" a="1"/>
  <c r="U404" i="1" s="1"/>
  <c r="L404" i="1"/>
  <c r="K404" i="1"/>
  <c r="J404" i="1"/>
  <c r="I404" i="1"/>
  <c r="H404" i="1"/>
  <c r="G404" i="1"/>
  <c r="M404" i="1" s="1"/>
  <c r="F404" i="1"/>
  <c r="E404" i="1"/>
  <c r="R403" i="1" a="1"/>
  <c r="R403" i="1" s="1"/>
  <c r="V403" i="1" s="1"/>
  <c r="L403" i="1"/>
  <c r="K403" i="1"/>
  <c r="J403" i="1"/>
  <c r="I403" i="1"/>
  <c r="H403" i="1"/>
  <c r="G403" i="1"/>
  <c r="F403" i="1"/>
  <c r="M403" i="1" s="1"/>
  <c r="E403" i="1"/>
  <c r="R402" i="1"/>
  <c r="V402" i="1" s="1"/>
  <c r="R402" i="1" a="1"/>
  <c r="U402" i="1" s="1"/>
  <c r="L402" i="1"/>
  <c r="K402" i="1"/>
  <c r="J402" i="1"/>
  <c r="I402" i="1"/>
  <c r="H402" i="1"/>
  <c r="G402" i="1"/>
  <c r="F402" i="1"/>
  <c r="E402" i="1"/>
  <c r="R401" i="1" a="1"/>
  <c r="R401" i="1" s="1"/>
  <c r="V401" i="1" s="1"/>
  <c r="L401" i="1"/>
  <c r="K401" i="1"/>
  <c r="J401" i="1"/>
  <c r="I401" i="1"/>
  <c r="H401" i="1"/>
  <c r="G401" i="1"/>
  <c r="F401" i="1"/>
  <c r="E401" i="1"/>
  <c r="L400" i="1"/>
  <c r="K400" i="1"/>
  <c r="J400" i="1"/>
  <c r="I400" i="1"/>
  <c r="H400" i="1"/>
  <c r="G400" i="1"/>
  <c r="M400" i="1" s="1"/>
  <c r="F400" i="1"/>
  <c r="E400" i="1"/>
  <c r="R399" i="1" a="1"/>
  <c r="R399" i="1" s="1"/>
  <c r="V399" i="1" s="1"/>
  <c r="L399" i="1"/>
  <c r="K399" i="1"/>
  <c r="J399" i="1"/>
  <c r="I399" i="1"/>
  <c r="H399" i="1"/>
  <c r="G399" i="1"/>
  <c r="F399" i="1"/>
  <c r="M399" i="1" s="1"/>
  <c r="E399" i="1"/>
  <c r="R398" i="1"/>
  <c r="V398" i="1" s="1"/>
  <c r="R398" i="1" a="1"/>
  <c r="U398" i="1" s="1"/>
  <c r="L398" i="1"/>
  <c r="K398" i="1"/>
  <c r="J398" i="1"/>
  <c r="I398" i="1"/>
  <c r="H398" i="1"/>
  <c r="G398" i="1"/>
  <c r="F398" i="1"/>
  <c r="E398" i="1"/>
  <c r="R397" i="1" a="1"/>
  <c r="R397" i="1" s="1"/>
  <c r="V397" i="1" s="1"/>
  <c r="L397" i="1"/>
  <c r="K397" i="1"/>
  <c r="J397" i="1"/>
  <c r="I397" i="1"/>
  <c r="H397" i="1"/>
  <c r="G397" i="1"/>
  <c r="F397" i="1"/>
  <c r="E397" i="1"/>
  <c r="R396" i="1" a="1"/>
  <c r="U396" i="1" s="1"/>
  <c r="L396" i="1"/>
  <c r="K396" i="1"/>
  <c r="J396" i="1"/>
  <c r="I396" i="1"/>
  <c r="M396" i="1" s="1"/>
  <c r="G396" i="1"/>
  <c r="E396" i="1"/>
  <c r="R395" i="1" a="1"/>
  <c r="R395" i="1" s="1"/>
  <c r="V395" i="1" s="1"/>
  <c r="L395" i="1"/>
  <c r="K395" i="1"/>
  <c r="J395" i="1"/>
  <c r="I395" i="1"/>
  <c r="H395" i="1"/>
  <c r="G395" i="1"/>
  <c r="F395" i="1"/>
  <c r="M395" i="1" s="1"/>
  <c r="E395" i="1"/>
  <c r="R394" i="1"/>
  <c r="V394" i="1" s="1"/>
  <c r="R394" i="1" a="1"/>
  <c r="U394" i="1" s="1"/>
  <c r="L394" i="1"/>
  <c r="K394" i="1"/>
  <c r="J394" i="1"/>
  <c r="I394" i="1"/>
  <c r="H394" i="1"/>
  <c r="G394" i="1"/>
  <c r="F394" i="1"/>
  <c r="E394" i="1"/>
  <c r="R393" i="1" a="1"/>
  <c r="R393" i="1" s="1"/>
  <c r="V393" i="1" s="1"/>
  <c r="L393" i="1"/>
  <c r="K393" i="1"/>
  <c r="J393" i="1"/>
  <c r="I393" i="1"/>
  <c r="H393" i="1"/>
  <c r="G393" i="1"/>
  <c r="F393" i="1"/>
  <c r="E393" i="1"/>
  <c r="R392" i="1" a="1"/>
  <c r="U392" i="1" s="1"/>
  <c r="L392" i="1"/>
  <c r="K392" i="1"/>
  <c r="J392" i="1"/>
  <c r="I392" i="1"/>
  <c r="H392" i="1"/>
  <c r="G392" i="1"/>
  <c r="M392" i="1" s="1"/>
  <c r="F392" i="1"/>
  <c r="E392" i="1"/>
  <c r="R391" i="1" a="1"/>
  <c r="R391" i="1" s="1"/>
  <c r="V391" i="1" s="1"/>
  <c r="L391" i="1"/>
  <c r="K391" i="1"/>
  <c r="J391" i="1"/>
  <c r="I391" i="1"/>
  <c r="H391" i="1"/>
  <c r="G391" i="1"/>
  <c r="F391" i="1"/>
  <c r="M391" i="1" s="1"/>
  <c r="E391" i="1"/>
  <c r="R390" i="1"/>
  <c r="V390" i="1" s="1"/>
  <c r="R390" i="1" a="1"/>
  <c r="U390" i="1" s="1"/>
  <c r="L390" i="1"/>
  <c r="K390" i="1"/>
  <c r="J390" i="1"/>
  <c r="I390" i="1"/>
  <c r="H390" i="1"/>
  <c r="G390" i="1"/>
  <c r="F390" i="1"/>
  <c r="E390" i="1"/>
  <c r="R389" i="1" a="1"/>
  <c r="R389" i="1" s="1"/>
  <c r="V389" i="1" s="1"/>
  <c r="L389" i="1"/>
  <c r="K389" i="1"/>
  <c r="J389" i="1"/>
  <c r="I389" i="1"/>
  <c r="H389" i="1"/>
  <c r="G389" i="1"/>
  <c r="F389" i="1"/>
  <c r="E389" i="1"/>
  <c r="R388" i="1" a="1"/>
  <c r="U388" i="1" s="1"/>
  <c r="L388" i="1"/>
  <c r="K388" i="1"/>
  <c r="J388" i="1"/>
  <c r="I388" i="1"/>
  <c r="H388" i="1"/>
  <c r="G388" i="1"/>
  <c r="M388" i="1" s="1"/>
  <c r="F388" i="1"/>
  <c r="E388" i="1"/>
  <c r="R387" i="1" a="1"/>
  <c r="R387" i="1" s="1"/>
  <c r="V387" i="1" s="1"/>
  <c r="L387" i="1"/>
  <c r="K387" i="1"/>
  <c r="J387" i="1"/>
  <c r="I387" i="1"/>
  <c r="H387" i="1"/>
  <c r="G387" i="1"/>
  <c r="F387" i="1"/>
  <c r="M387" i="1" s="1"/>
  <c r="E387" i="1"/>
  <c r="R386" i="1"/>
  <c r="V386" i="1" s="1"/>
  <c r="R386" i="1" a="1"/>
  <c r="U386" i="1" s="1"/>
  <c r="L386" i="1"/>
  <c r="K386" i="1"/>
  <c r="J386" i="1"/>
  <c r="I386" i="1"/>
  <c r="H386" i="1"/>
  <c r="G386" i="1"/>
  <c r="F386" i="1"/>
  <c r="E386" i="1"/>
  <c r="R385" i="1" a="1"/>
  <c r="R385" i="1" s="1"/>
  <c r="V385" i="1" s="1"/>
  <c r="L385" i="1"/>
  <c r="K385" i="1"/>
  <c r="J385" i="1"/>
  <c r="I385" i="1"/>
  <c r="H385" i="1"/>
  <c r="G385" i="1"/>
  <c r="F385" i="1"/>
  <c r="E385" i="1"/>
  <c r="R384" i="1" a="1"/>
  <c r="U384" i="1" s="1"/>
  <c r="L384" i="1"/>
  <c r="K384" i="1"/>
  <c r="J384" i="1"/>
  <c r="I384" i="1"/>
  <c r="H384" i="1"/>
  <c r="G384" i="1"/>
  <c r="M384" i="1" s="1"/>
  <c r="F384" i="1"/>
  <c r="E384" i="1"/>
  <c r="R383" i="1" a="1"/>
  <c r="R383" i="1" s="1"/>
  <c r="V383" i="1" s="1"/>
  <c r="L383" i="1"/>
  <c r="K383" i="1"/>
  <c r="J383" i="1"/>
  <c r="I383" i="1"/>
  <c r="H383" i="1"/>
  <c r="G383" i="1"/>
  <c r="F383" i="1"/>
  <c r="M383" i="1" s="1"/>
  <c r="E383" i="1"/>
  <c r="R382" i="1"/>
  <c r="V382" i="1" s="1"/>
  <c r="R382" i="1" a="1"/>
  <c r="U382" i="1" s="1"/>
  <c r="L382" i="1"/>
  <c r="K382" i="1"/>
  <c r="J382" i="1"/>
  <c r="I382" i="1"/>
  <c r="H382" i="1"/>
  <c r="G382" i="1"/>
  <c r="F382" i="1"/>
  <c r="E382" i="1"/>
  <c r="L381" i="1"/>
  <c r="K381" i="1"/>
  <c r="J381" i="1"/>
  <c r="I381" i="1"/>
  <c r="H381" i="1"/>
  <c r="G381" i="1"/>
  <c r="F381" i="1"/>
  <c r="M381" i="1" s="1"/>
  <c r="E381" i="1"/>
  <c r="R380" i="1"/>
  <c r="V380" i="1" s="1"/>
  <c r="R380" i="1" a="1"/>
  <c r="U380" i="1" s="1"/>
  <c r="L380" i="1"/>
  <c r="K380" i="1"/>
  <c r="J380" i="1"/>
  <c r="I380" i="1"/>
  <c r="H380" i="1"/>
  <c r="G380" i="1"/>
  <c r="F380" i="1"/>
  <c r="E380" i="1"/>
  <c r="R379" i="1" a="1"/>
  <c r="R379" i="1" s="1"/>
  <c r="V379" i="1" s="1"/>
  <c r="L379" i="1"/>
  <c r="K379" i="1"/>
  <c r="J379" i="1"/>
  <c r="I379" i="1"/>
  <c r="H379" i="1"/>
  <c r="G379" i="1"/>
  <c r="F379" i="1"/>
  <c r="E379" i="1"/>
  <c r="R378" i="1" a="1"/>
  <c r="U378" i="1" s="1"/>
  <c r="L378" i="1"/>
  <c r="K378" i="1"/>
  <c r="J378" i="1"/>
  <c r="I378" i="1"/>
  <c r="H378" i="1"/>
  <c r="G378" i="1"/>
  <c r="M378" i="1" s="1"/>
  <c r="F378" i="1"/>
  <c r="E378" i="1"/>
  <c r="L377" i="1"/>
  <c r="K377" i="1"/>
  <c r="J377" i="1"/>
  <c r="I377" i="1"/>
  <c r="H377" i="1"/>
  <c r="G377" i="1"/>
  <c r="F377" i="1"/>
  <c r="E377" i="1"/>
  <c r="R376" i="1" a="1"/>
  <c r="U376" i="1" s="1"/>
  <c r="L376" i="1"/>
  <c r="K376" i="1"/>
  <c r="J376" i="1"/>
  <c r="I376" i="1"/>
  <c r="H376" i="1"/>
  <c r="G376" i="1"/>
  <c r="M376" i="1" s="1"/>
  <c r="F376" i="1"/>
  <c r="E376" i="1"/>
  <c r="R375" i="1" a="1"/>
  <c r="R375" i="1" s="1"/>
  <c r="V375" i="1" s="1"/>
  <c r="L375" i="1"/>
  <c r="K375" i="1"/>
  <c r="J375" i="1"/>
  <c r="I375" i="1"/>
  <c r="H375" i="1"/>
  <c r="G375" i="1"/>
  <c r="F375" i="1"/>
  <c r="M375" i="1" s="1"/>
  <c r="E375" i="1"/>
  <c r="R374" i="1"/>
  <c r="V374" i="1" s="1"/>
  <c r="R374" i="1" a="1"/>
  <c r="U374" i="1" s="1"/>
  <c r="L374" i="1"/>
  <c r="K374" i="1"/>
  <c r="J374" i="1"/>
  <c r="I374" i="1"/>
  <c r="H374" i="1"/>
  <c r="G374" i="1"/>
  <c r="F374" i="1"/>
  <c r="E374" i="1"/>
  <c r="R373" i="1" a="1"/>
  <c r="R373" i="1" s="1"/>
  <c r="V373" i="1" s="1"/>
  <c r="L373" i="1"/>
  <c r="K373" i="1"/>
  <c r="J373" i="1"/>
  <c r="I373" i="1"/>
  <c r="G373" i="1"/>
  <c r="E373" i="1"/>
  <c r="R372" i="1" a="1"/>
  <c r="U372" i="1" s="1"/>
  <c r="L372" i="1"/>
  <c r="K372" i="1"/>
  <c r="J372" i="1"/>
  <c r="I372" i="1"/>
  <c r="H372" i="1"/>
  <c r="G372" i="1"/>
  <c r="M372" i="1" s="1"/>
  <c r="F372" i="1"/>
  <c r="E372" i="1"/>
  <c r="R371" i="1" a="1"/>
  <c r="R371" i="1" s="1"/>
  <c r="V371" i="1" s="1"/>
  <c r="L371" i="1"/>
  <c r="K371" i="1"/>
  <c r="J371" i="1"/>
  <c r="I371" i="1"/>
  <c r="H371" i="1"/>
  <c r="G371" i="1"/>
  <c r="F371" i="1"/>
  <c r="M371" i="1" s="1"/>
  <c r="E371" i="1"/>
  <c r="R370" i="1"/>
  <c r="V370" i="1" s="1"/>
  <c r="R370" i="1" a="1"/>
  <c r="U370" i="1" s="1"/>
  <c r="L370" i="1"/>
  <c r="K370" i="1"/>
  <c r="J370" i="1"/>
  <c r="I370" i="1"/>
  <c r="H370" i="1"/>
  <c r="G370" i="1"/>
  <c r="F370" i="1"/>
  <c r="E370" i="1"/>
  <c r="R369" i="1" a="1"/>
  <c r="R369" i="1" s="1"/>
  <c r="V369" i="1" s="1"/>
  <c r="L369" i="1"/>
  <c r="K369" i="1"/>
  <c r="J369" i="1"/>
  <c r="I369" i="1"/>
  <c r="G369" i="1"/>
  <c r="E369" i="1"/>
  <c r="R368" i="1" a="1"/>
  <c r="U368" i="1" s="1"/>
  <c r="L368" i="1"/>
  <c r="K368" i="1"/>
  <c r="J368" i="1"/>
  <c r="I368" i="1"/>
  <c r="H368" i="1"/>
  <c r="G368" i="1"/>
  <c r="M368" i="1" s="1"/>
  <c r="F368" i="1"/>
  <c r="E368" i="1"/>
  <c r="R367" i="1" a="1"/>
  <c r="R367" i="1" s="1"/>
  <c r="V367" i="1" s="1"/>
  <c r="L367" i="1"/>
  <c r="K367" i="1"/>
  <c r="J367" i="1"/>
  <c r="I367" i="1"/>
  <c r="H367" i="1"/>
  <c r="G367" i="1"/>
  <c r="F367" i="1"/>
  <c r="M367" i="1" s="1"/>
  <c r="E367" i="1"/>
  <c r="R366" i="1"/>
  <c r="V366" i="1" s="1"/>
  <c r="R366" i="1" a="1"/>
  <c r="U366" i="1" s="1"/>
  <c r="L366" i="1"/>
  <c r="K366" i="1"/>
  <c r="J366" i="1"/>
  <c r="I366" i="1"/>
  <c r="H366" i="1"/>
  <c r="G366" i="1"/>
  <c r="F366" i="1"/>
  <c r="E366" i="1"/>
  <c r="L365" i="1"/>
  <c r="K365" i="1"/>
  <c r="J365" i="1"/>
  <c r="I365" i="1"/>
  <c r="H365" i="1"/>
  <c r="G365" i="1"/>
  <c r="F365" i="1"/>
  <c r="M365" i="1" s="1"/>
  <c r="E365" i="1"/>
  <c r="R364" i="1"/>
  <c r="V364" i="1" s="1"/>
  <c r="R364" i="1" a="1"/>
  <c r="U364" i="1" s="1"/>
  <c r="L364" i="1"/>
  <c r="K364" i="1"/>
  <c r="J364" i="1"/>
  <c r="I364" i="1"/>
  <c r="H364" i="1"/>
  <c r="G364" i="1"/>
  <c r="F364" i="1"/>
  <c r="E364" i="1"/>
  <c r="R363" i="1" a="1"/>
  <c r="R363" i="1" s="1"/>
  <c r="V363" i="1" s="1"/>
  <c r="L363" i="1"/>
  <c r="K363" i="1"/>
  <c r="J363" i="1"/>
  <c r="I363" i="1"/>
  <c r="H363" i="1"/>
  <c r="G363" i="1"/>
  <c r="F363" i="1"/>
  <c r="E363" i="1"/>
  <c r="R362" i="1" a="1"/>
  <c r="U362" i="1" s="1"/>
  <c r="L362" i="1"/>
  <c r="K362" i="1"/>
  <c r="J362" i="1"/>
  <c r="I362" i="1"/>
  <c r="H362" i="1"/>
  <c r="G362" i="1"/>
  <c r="M362" i="1" s="1"/>
  <c r="F362" i="1"/>
  <c r="E362" i="1"/>
  <c r="R361" i="1" a="1"/>
  <c r="R361" i="1" s="1"/>
  <c r="V361" i="1" s="1"/>
  <c r="L361" i="1"/>
  <c r="K361" i="1"/>
  <c r="J361" i="1"/>
  <c r="I361" i="1"/>
  <c r="H361" i="1"/>
  <c r="G361" i="1"/>
  <c r="F361" i="1"/>
  <c r="M361" i="1" s="1"/>
  <c r="E361" i="1"/>
  <c r="R360" i="1"/>
  <c r="V360" i="1" s="1"/>
  <c r="R360" i="1" a="1"/>
  <c r="U360" i="1" s="1"/>
  <c r="L360" i="1"/>
  <c r="K360" i="1"/>
  <c r="J360" i="1"/>
  <c r="I360" i="1"/>
  <c r="H360" i="1"/>
  <c r="G360" i="1"/>
  <c r="F360" i="1"/>
  <c r="E360" i="1"/>
  <c r="L359" i="1"/>
  <c r="K359" i="1"/>
  <c r="J359" i="1"/>
  <c r="I359" i="1"/>
  <c r="H359" i="1"/>
  <c r="G359" i="1"/>
  <c r="F359" i="1"/>
  <c r="M359" i="1" s="1"/>
  <c r="E359" i="1"/>
  <c r="R358" i="1"/>
  <c r="V358" i="1" s="1"/>
  <c r="R358" i="1" a="1"/>
  <c r="U358" i="1" s="1"/>
  <c r="L358" i="1"/>
  <c r="K358" i="1"/>
  <c r="J358" i="1"/>
  <c r="I358" i="1"/>
  <c r="H358" i="1"/>
  <c r="G358" i="1"/>
  <c r="F358" i="1"/>
  <c r="E358" i="1"/>
  <c r="L357" i="1"/>
  <c r="K357" i="1"/>
  <c r="J357" i="1"/>
  <c r="I357" i="1"/>
  <c r="H357" i="1"/>
  <c r="G357" i="1"/>
  <c r="F357" i="1"/>
  <c r="M357" i="1" s="1"/>
  <c r="E357" i="1"/>
  <c r="R356" i="1"/>
  <c r="V356" i="1" s="1"/>
  <c r="R356" i="1" a="1"/>
  <c r="U356" i="1" s="1"/>
  <c r="L356" i="1"/>
  <c r="K356" i="1"/>
  <c r="J356" i="1"/>
  <c r="I356" i="1"/>
  <c r="H356" i="1"/>
  <c r="G356" i="1"/>
  <c r="F356" i="1"/>
  <c r="E356" i="1"/>
  <c r="R355" i="1" a="1"/>
  <c r="R355" i="1" s="1"/>
  <c r="V355" i="1" s="1"/>
  <c r="L355" i="1"/>
  <c r="K355" i="1"/>
  <c r="J355" i="1"/>
  <c r="I355" i="1"/>
  <c r="G355" i="1"/>
  <c r="E355" i="1"/>
  <c r="R354" i="1" a="1"/>
  <c r="U354" i="1" s="1"/>
  <c r="L354" i="1"/>
  <c r="K354" i="1"/>
  <c r="J354" i="1"/>
  <c r="I354" i="1"/>
  <c r="H354" i="1"/>
  <c r="G354" i="1"/>
  <c r="M354" i="1" s="1"/>
  <c r="F354" i="1"/>
  <c r="E354" i="1"/>
  <c r="R353" i="1" a="1"/>
  <c r="R353" i="1" s="1"/>
  <c r="V353" i="1" s="1"/>
  <c r="L353" i="1"/>
  <c r="K353" i="1"/>
  <c r="J353" i="1"/>
  <c r="I353" i="1"/>
  <c r="H353" i="1"/>
  <c r="G353" i="1"/>
  <c r="F353" i="1"/>
  <c r="M353" i="1" s="1"/>
  <c r="E353" i="1"/>
  <c r="R352" i="1"/>
  <c r="V352" i="1" s="1"/>
  <c r="R352" i="1" a="1"/>
  <c r="U352" i="1" s="1"/>
  <c r="L352" i="1"/>
  <c r="K352" i="1"/>
  <c r="J352" i="1"/>
  <c r="I352" i="1"/>
  <c r="H352" i="1"/>
  <c r="G352" i="1"/>
  <c r="F352" i="1"/>
  <c r="E352" i="1"/>
  <c r="L351" i="1"/>
  <c r="K351" i="1"/>
  <c r="J351" i="1"/>
  <c r="I351" i="1"/>
  <c r="H351" i="1"/>
  <c r="G351" i="1"/>
  <c r="F351" i="1"/>
  <c r="M351" i="1" s="1"/>
  <c r="E351" i="1"/>
  <c r="L350" i="1"/>
  <c r="K350" i="1"/>
  <c r="J350" i="1"/>
  <c r="I350" i="1"/>
  <c r="H350" i="1"/>
  <c r="G350" i="1"/>
  <c r="F350" i="1"/>
  <c r="E350" i="1"/>
  <c r="L349" i="1"/>
  <c r="K349" i="1"/>
  <c r="J349" i="1"/>
  <c r="I349" i="1"/>
  <c r="H349" i="1"/>
  <c r="G349" i="1"/>
  <c r="F349" i="1"/>
  <c r="M349" i="1" s="1"/>
  <c r="E349" i="1"/>
  <c r="R348" i="1"/>
  <c r="V348" i="1" s="1"/>
  <c r="R348" i="1" a="1"/>
  <c r="U348" i="1" s="1"/>
  <c r="L348" i="1"/>
  <c r="K348" i="1"/>
  <c r="J348" i="1"/>
  <c r="I348" i="1"/>
  <c r="H348" i="1"/>
  <c r="G348" i="1"/>
  <c r="F348" i="1"/>
  <c r="E348" i="1"/>
  <c r="R347" i="1" a="1"/>
  <c r="R347" i="1" s="1"/>
  <c r="V347" i="1" s="1"/>
  <c r="L347" i="1"/>
  <c r="K347" i="1"/>
  <c r="J347" i="1"/>
  <c r="I347" i="1"/>
  <c r="H347" i="1"/>
  <c r="G347" i="1"/>
  <c r="F347" i="1"/>
  <c r="E347" i="1"/>
  <c r="R346" i="1" a="1"/>
  <c r="U346" i="1" s="1"/>
  <c r="L346" i="1"/>
  <c r="K346" i="1"/>
  <c r="J346" i="1"/>
  <c r="I346" i="1"/>
  <c r="H346" i="1"/>
  <c r="G346" i="1"/>
  <c r="M346" i="1" s="1"/>
  <c r="F346" i="1"/>
  <c r="E346" i="1"/>
  <c r="R345" i="1" a="1"/>
  <c r="R345" i="1" s="1"/>
  <c r="V345" i="1" s="1"/>
  <c r="L345" i="1"/>
  <c r="K345" i="1"/>
  <c r="J345" i="1"/>
  <c r="I345" i="1"/>
  <c r="H345" i="1"/>
  <c r="G345" i="1"/>
  <c r="F345" i="1"/>
  <c r="M345" i="1" s="1"/>
  <c r="E345" i="1"/>
  <c r="R344" i="1"/>
  <c r="V344" i="1" s="1"/>
  <c r="R344" i="1" a="1"/>
  <c r="U344" i="1" s="1"/>
  <c r="L344" i="1"/>
  <c r="K344" i="1"/>
  <c r="J344" i="1"/>
  <c r="I344" i="1"/>
  <c r="H344" i="1"/>
  <c r="G344" i="1"/>
  <c r="F344" i="1"/>
  <c r="E344" i="1"/>
  <c r="R343" i="1" a="1"/>
  <c r="R343" i="1" s="1"/>
  <c r="V343" i="1" s="1"/>
  <c r="L343" i="1"/>
  <c r="K343" i="1"/>
  <c r="J343" i="1"/>
  <c r="I343" i="1"/>
  <c r="H343" i="1"/>
  <c r="G343" i="1"/>
  <c r="F343" i="1"/>
  <c r="E343" i="1"/>
  <c r="R342" i="1" a="1"/>
  <c r="U342" i="1" s="1"/>
  <c r="L342" i="1"/>
  <c r="K342" i="1"/>
  <c r="J342" i="1"/>
  <c r="I342" i="1"/>
  <c r="H342" i="1"/>
  <c r="G342" i="1"/>
  <c r="M342" i="1" s="1"/>
  <c r="F342" i="1"/>
  <c r="E342" i="1"/>
  <c r="L341" i="1"/>
  <c r="K341" i="1"/>
  <c r="J341" i="1"/>
  <c r="I341" i="1"/>
  <c r="H341" i="1"/>
  <c r="G341" i="1"/>
  <c r="F341" i="1"/>
  <c r="E341" i="1"/>
  <c r="R340" i="1" a="1"/>
  <c r="U340" i="1" s="1"/>
  <c r="L340" i="1"/>
  <c r="K340" i="1"/>
  <c r="J340" i="1"/>
  <c r="I340" i="1"/>
  <c r="H340" i="1"/>
  <c r="G340" i="1"/>
  <c r="M340" i="1" s="1"/>
  <c r="F340" i="1"/>
  <c r="E340" i="1"/>
  <c r="R339" i="1" a="1"/>
  <c r="R339" i="1" s="1"/>
  <c r="V339" i="1" s="1"/>
  <c r="L339" i="1"/>
  <c r="K339" i="1"/>
  <c r="J339" i="1"/>
  <c r="I339" i="1"/>
  <c r="H339" i="1"/>
  <c r="G339" i="1"/>
  <c r="F339" i="1"/>
  <c r="M339" i="1" s="1"/>
  <c r="E339" i="1"/>
  <c r="R338" i="1"/>
  <c r="V338" i="1" s="1"/>
  <c r="R338" i="1" a="1"/>
  <c r="U338" i="1" s="1"/>
  <c r="L338" i="1"/>
  <c r="K338" i="1"/>
  <c r="J338" i="1"/>
  <c r="I338" i="1"/>
  <c r="H338" i="1"/>
  <c r="G338" i="1"/>
  <c r="F338" i="1"/>
  <c r="E338" i="1"/>
  <c r="R337" i="1" a="1"/>
  <c r="R337" i="1" s="1"/>
  <c r="V337" i="1" s="1"/>
  <c r="L337" i="1"/>
  <c r="K337" i="1"/>
  <c r="J337" i="1"/>
  <c r="I337" i="1"/>
  <c r="H337" i="1"/>
  <c r="G337" i="1"/>
  <c r="F337" i="1"/>
  <c r="E337" i="1"/>
  <c r="R336" i="1" a="1"/>
  <c r="U336" i="1" s="1"/>
  <c r="L336" i="1"/>
  <c r="K336" i="1"/>
  <c r="J336" i="1"/>
  <c r="I336" i="1"/>
  <c r="H336" i="1"/>
  <c r="G336" i="1"/>
  <c r="M336" i="1" s="1"/>
  <c r="F336" i="1"/>
  <c r="E336" i="1"/>
  <c r="R335" i="1" a="1"/>
  <c r="R335" i="1" s="1"/>
  <c r="V335" i="1" s="1"/>
  <c r="L335" i="1"/>
  <c r="K335" i="1"/>
  <c r="J335" i="1"/>
  <c r="I335" i="1"/>
  <c r="H335" i="1"/>
  <c r="G335" i="1"/>
  <c r="F335" i="1"/>
  <c r="M335" i="1" s="1"/>
  <c r="E335" i="1"/>
  <c r="R334" i="1"/>
  <c r="V334" i="1" s="1"/>
  <c r="R334" i="1" a="1"/>
  <c r="U334" i="1" s="1"/>
  <c r="L334" i="1"/>
  <c r="K334" i="1"/>
  <c r="J334" i="1"/>
  <c r="I334" i="1"/>
  <c r="H334" i="1"/>
  <c r="G334" i="1"/>
  <c r="F334" i="1"/>
  <c r="E334" i="1"/>
  <c r="R333" i="1" a="1"/>
  <c r="R333" i="1" s="1"/>
  <c r="V333" i="1" s="1"/>
  <c r="L333" i="1"/>
  <c r="K333" i="1"/>
  <c r="J333" i="1"/>
  <c r="I333" i="1"/>
  <c r="H333" i="1"/>
  <c r="G333" i="1"/>
  <c r="F333" i="1"/>
  <c r="E333" i="1"/>
  <c r="R332" i="1" a="1"/>
  <c r="U332" i="1" s="1"/>
  <c r="L332" i="1"/>
  <c r="K332" i="1"/>
  <c r="J332" i="1"/>
  <c r="I332" i="1"/>
  <c r="H332" i="1"/>
  <c r="G332" i="1"/>
  <c r="M332" i="1" s="1"/>
  <c r="F332" i="1"/>
  <c r="E332" i="1"/>
  <c r="L331" i="1"/>
  <c r="K331" i="1"/>
  <c r="J331" i="1"/>
  <c r="I331" i="1"/>
  <c r="H331" i="1"/>
  <c r="G331" i="1"/>
  <c r="F331" i="1"/>
  <c r="E331" i="1"/>
  <c r="R330" i="1" a="1"/>
  <c r="U330" i="1" s="1"/>
  <c r="L330" i="1"/>
  <c r="K330" i="1"/>
  <c r="J330" i="1"/>
  <c r="I330" i="1"/>
  <c r="H330" i="1"/>
  <c r="G330" i="1"/>
  <c r="M330" i="1" s="1"/>
  <c r="F330" i="1"/>
  <c r="E330" i="1"/>
  <c r="R329" i="1" a="1"/>
  <c r="R329" i="1" s="1"/>
  <c r="V329" i="1" s="1"/>
  <c r="L329" i="1"/>
  <c r="K329" i="1"/>
  <c r="J329" i="1"/>
  <c r="I329" i="1"/>
  <c r="H329" i="1"/>
  <c r="G329" i="1"/>
  <c r="F329" i="1"/>
  <c r="M329" i="1" s="1"/>
  <c r="E329" i="1"/>
  <c r="R328" i="1"/>
  <c r="V328" i="1" s="1"/>
  <c r="R328" i="1" a="1"/>
  <c r="U328" i="1" s="1"/>
  <c r="L328" i="1"/>
  <c r="K328" i="1"/>
  <c r="J328" i="1"/>
  <c r="I328" i="1"/>
  <c r="H328" i="1"/>
  <c r="G328" i="1"/>
  <c r="F328" i="1"/>
  <c r="E328" i="1"/>
  <c r="R327" i="1" a="1"/>
  <c r="R327" i="1" s="1"/>
  <c r="V327" i="1" s="1"/>
  <c r="L327" i="1"/>
  <c r="K327" i="1"/>
  <c r="J327" i="1"/>
  <c r="I327" i="1"/>
  <c r="H327" i="1"/>
  <c r="G327" i="1"/>
  <c r="F327" i="1"/>
  <c r="E327" i="1"/>
  <c r="R326" i="1" a="1"/>
  <c r="U326" i="1" s="1"/>
  <c r="L326" i="1"/>
  <c r="K326" i="1"/>
  <c r="J326" i="1"/>
  <c r="I326" i="1"/>
  <c r="H326" i="1"/>
  <c r="G326" i="1"/>
  <c r="M326" i="1" s="1"/>
  <c r="F326" i="1"/>
  <c r="E326" i="1"/>
  <c r="R325" i="1" a="1"/>
  <c r="R325" i="1" s="1"/>
  <c r="V325" i="1" s="1"/>
  <c r="L325" i="1"/>
  <c r="K325" i="1"/>
  <c r="J325" i="1"/>
  <c r="I325" i="1"/>
  <c r="H325" i="1"/>
  <c r="G325" i="1"/>
  <c r="F325" i="1"/>
  <c r="M325" i="1" s="1"/>
  <c r="E325" i="1"/>
  <c r="L324" i="1"/>
  <c r="K324" i="1"/>
  <c r="J324" i="1"/>
  <c r="I324" i="1"/>
  <c r="H324" i="1"/>
  <c r="G324" i="1"/>
  <c r="F324" i="1"/>
  <c r="E324" i="1"/>
  <c r="R323" i="1" a="1"/>
  <c r="R323" i="1" s="1"/>
  <c r="V323" i="1" s="1"/>
  <c r="L323" i="1"/>
  <c r="K323" i="1"/>
  <c r="J323" i="1"/>
  <c r="I323" i="1"/>
  <c r="G323" i="1"/>
  <c r="E323" i="1"/>
  <c r="R322" i="1" a="1"/>
  <c r="U322" i="1" s="1"/>
  <c r="L322" i="1"/>
  <c r="K322" i="1"/>
  <c r="J322" i="1"/>
  <c r="I322" i="1"/>
  <c r="H322" i="1"/>
  <c r="G322" i="1"/>
  <c r="M322" i="1" s="1"/>
  <c r="F322" i="1"/>
  <c r="E322" i="1"/>
  <c r="R321" i="1" a="1"/>
  <c r="R321" i="1" s="1"/>
  <c r="V321" i="1" s="1"/>
  <c r="L321" i="1"/>
  <c r="K321" i="1"/>
  <c r="J321" i="1"/>
  <c r="I321" i="1"/>
  <c r="H321" i="1"/>
  <c r="G321" i="1"/>
  <c r="F321" i="1"/>
  <c r="M321" i="1" s="1"/>
  <c r="E321" i="1"/>
  <c r="L320" i="1"/>
  <c r="K320" i="1"/>
  <c r="J320" i="1"/>
  <c r="I320" i="1"/>
  <c r="H320" i="1"/>
  <c r="G320" i="1"/>
  <c r="F320" i="1"/>
  <c r="E320" i="1"/>
  <c r="R319" i="1" a="1"/>
  <c r="R319" i="1" s="1"/>
  <c r="V319" i="1" s="1"/>
  <c r="L319" i="1"/>
  <c r="K319" i="1"/>
  <c r="J319" i="1"/>
  <c r="I319" i="1"/>
  <c r="H319" i="1"/>
  <c r="G319" i="1"/>
  <c r="F319" i="1"/>
  <c r="E319" i="1"/>
  <c r="L318" i="1"/>
  <c r="K318" i="1"/>
  <c r="J318" i="1"/>
  <c r="I318" i="1"/>
  <c r="H318" i="1"/>
  <c r="G318" i="1"/>
  <c r="M318" i="1" s="1"/>
  <c r="F318" i="1"/>
  <c r="E318" i="1"/>
  <c r="R317" i="1" a="1"/>
  <c r="R317" i="1" s="1"/>
  <c r="V317" i="1" s="1"/>
  <c r="L317" i="1"/>
  <c r="K317" i="1"/>
  <c r="J317" i="1"/>
  <c r="I317" i="1"/>
  <c r="H317" i="1"/>
  <c r="G317" i="1"/>
  <c r="F317" i="1"/>
  <c r="M317" i="1" s="1"/>
  <c r="E317" i="1"/>
  <c r="R316" i="1"/>
  <c r="V316" i="1" s="1"/>
  <c r="R316" i="1" a="1"/>
  <c r="U316" i="1" s="1"/>
  <c r="L316" i="1"/>
  <c r="K316" i="1"/>
  <c r="J316" i="1"/>
  <c r="I316" i="1"/>
  <c r="H316" i="1"/>
  <c r="G316" i="1"/>
  <c r="F316" i="1"/>
  <c r="E316" i="1"/>
  <c r="R315" i="1" a="1"/>
  <c r="R315" i="1" s="1"/>
  <c r="V315" i="1" s="1"/>
  <c r="L315" i="1"/>
  <c r="K315" i="1"/>
  <c r="J315" i="1"/>
  <c r="I315" i="1"/>
  <c r="H315" i="1"/>
  <c r="G315" i="1"/>
  <c r="F315" i="1"/>
  <c r="E315" i="1"/>
  <c r="R314" i="1" a="1"/>
  <c r="U314" i="1" s="1"/>
  <c r="L314" i="1"/>
  <c r="K314" i="1"/>
  <c r="J314" i="1"/>
  <c r="I314" i="1"/>
  <c r="H314" i="1"/>
  <c r="G314" i="1"/>
  <c r="M314" i="1" s="1"/>
  <c r="F314" i="1"/>
  <c r="E314" i="1"/>
  <c r="R313" i="1" a="1"/>
  <c r="R313" i="1" s="1"/>
  <c r="V313" i="1" s="1"/>
  <c r="L313" i="1"/>
  <c r="K313" i="1"/>
  <c r="J313" i="1"/>
  <c r="I313" i="1"/>
  <c r="H313" i="1"/>
  <c r="G313" i="1"/>
  <c r="F313" i="1"/>
  <c r="E313" i="1"/>
  <c r="R312" i="1" a="1"/>
  <c r="U312" i="1" s="1"/>
  <c r="L312" i="1"/>
  <c r="K312" i="1"/>
  <c r="J312" i="1"/>
  <c r="I312" i="1"/>
  <c r="H312" i="1"/>
  <c r="G312" i="1"/>
  <c r="M312" i="1" s="1"/>
  <c r="F312" i="1"/>
  <c r="E312" i="1"/>
  <c r="R311" i="1" a="1"/>
  <c r="R311" i="1" s="1"/>
  <c r="V311" i="1" s="1"/>
  <c r="L311" i="1"/>
  <c r="K311" i="1"/>
  <c r="J311" i="1"/>
  <c r="I311" i="1"/>
  <c r="H311" i="1"/>
  <c r="G311" i="1"/>
  <c r="F311" i="1"/>
  <c r="M311" i="1" s="1"/>
  <c r="E311" i="1"/>
  <c r="L310" i="1"/>
  <c r="K310" i="1"/>
  <c r="J310" i="1"/>
  <c r="I310" i="1"/>
  <c r="H310" i="1"/>
  <c r="G310" i="1"/>
  <c r="F310" i="1"/>
  <c r="E310" i="1"/>
  <c r="L309" i="1"/>
  <c r="K309" i="1"/>
  <c r="J309" i="1"/>
  <c r="I309" i="1"/>
  <c r="H309" i="1"/>
  <c r="G309" i="1"/>
  <c r="F309" i="1"/>
  <c r="M309" i="1" s="1"/>
  <c r="E309" i="1"/>
  <c r="L308" i="1"/>
  <c r="K308" i="1"/>
  <c r="J308" i="1"/>
  <c r="I308" i="1"/>
  <c r="H308" i="1"/>
  <c r="G308" i="1"/>
  <c r="F308" i="1"/>
  <c r="E308" i="1"/>
  <c r="L307" i="1"/>
  <c r="K307" i="1"/>
  <c r="J307" i="1"/>
  <c r="I307" i="1"/>
  <c r="H307" i="1"/>
  <c r="G307" i="1"/>
  <c r="F307" i="1"/>
  <c r="M307" i="1" s="1"/>
  <c r="E307" i="1"/>
  <c r="R306" i="1"/>
  <c r="V306" i="1" s="1"/>
  <c r="R306" i="1" a="1"/>
  <c r="U306" i="1" s="1"/>
  <c r="L306" i="1"/>
  <c r="K306" i="1"/>
  <c r="J306" i="1"/>
  <c r="I306" i="1"/>
  <c r="H306" i="1"/>
  <c r="G306" i="1"/>
  <c r="F306" i="1"/>
  <c r="E306" i="1"/>
  <c r="R305" i="1" a="1"/>
  <c r="R305" i="1" s="1"/>
  <c r="V305" i="1" s="1"/>
  <c r="L305" i="1"/>
  <c r="K305" i="1"/>
  <c r="J305" i="1"/>
  <c r="I305" i="1"/>
  <c r="H305" i="1"/>
  <c r="G305" i="1"/>
  <c r="F305" i="1"/>
  <c r="E305" i="1"/>
  <c r="R304" i="1" a="1"/>
  <c r="U304" i="1" s="1"/>
  <c r="L304" i="1"/>
  <c r="K304" i="1"/>
  <c r="J304" i="1"/>
  <c r="I304" i="1"/>
  <c r="H304" i="1"/>
  <c r="G304" i="1"/>
  <c r="M304" i="1" s="1"/>
  <c r="F304" i="1"/>
  <c r="E304" i="1"/>
  <c r="L303" i="1"/>
  <c r="K303" i="1"/>
  <c r="J303" i="1"/>
  <c r="I303" i="1"/>
  <c r="H303" i="1"/>
  <c r="G303" i="1"/>
  <c r="F303" i="1"/>
  <c r="E303" i="1"/>
  <c r="R302" i="1" a="1"/>
  <c r="U302" i="1" s="1"/>
  <c r="L302" i="1"/>
  <c r="K302" i="1"/>
  <c r="J302" i="1"/>
  <c r="I302" i="1"/>
  <c r="H302" i="1"/>
  <c r="G302" i="1"/>
  <c r="M302" i="1" s="1"/>
  <c r="F302" i="1"/>
  <c r="E302" i="1"/>
  <c r="R301" i="1" a="1"/>
  <c r="R301" i="1" s="1"/>
  <c r="V301" i="1" s="1"/>
  <c r="L301" i="1"/>
  <c r="K301" i="1"/>
  <c r="J301" i="1"/>
  <c r="I301" i="1"/>
  <c r="H301" i="1"/>
  <c r="G301" i="1"/>
  <c r="F301" i="1"/>
  <c r="M301" i="1" s="1"/>
  <c r="E301" i="1"/>
  <c r="R300" i="1"/>
  <c r="V300" i="1" s="1"/>
  <c r="R300" i="1" a="1"/>
  <c r="U300" i="1" s="1"/>
  <c r="L300" i="1"/>
  <c r="K300" i="1"/>
  <c r="J300" i="1"/>
  <c r="I300" i="1"/>
  <c r="H300" i="1"/>
  <c r="G300" i="1"/>
  <c r="F300" i="1"/>
  <c r="E300" i="1"/>
  <c r="R299" i="1" a="1"/>
  <c r="R299" i="1" s="1"/>
  <c r="V299" i="1" s="1"/>
  <c r="L299" i="1"/>
  <c r="K299" i="1"/>
  <c r="J299" i="1"/>
  <c r="I299" i="1"/>
  <c r="H299" i="1"/>
  <c r="G299" i="1"/>
  <c r="F299" i="1"/>
  <c r="E299" i="1"/>
  <c r="R298" i="1" a="1"/>
  <c r="U298" i="1" s="1"/>
  <c r="L298" i="1"/>
  <c r="K298" i="1"/>
  <c r="J298" i="1"/>
  <c r="I298" i="1"/>
  <c r="H298" i="1"/>
  <c r="G298" i="1"/>
  <c r="M298" i="1" s="1"/>
  <c r="F298" i="1"/>
  <c r="E298" i="1"/>
  <c r="R297" i="1" a="1"/>
  <c r="R297" i="1" s="1"/>
  <c r="V297" i="1" s="1"/>
  <c r="L297" i="1"/>
  <c r="K297" i="1"/>
  <c r="J297" i="1"/>
  <c r="I297" i="1"/>
  <c r="H297" i="1"/>
  <c r="G297" i="1"/>
  <c r="F297" i="1"/>
  <c r="M297" i="1" s="1"/>
  <c r="E297" i="1"/>
  <c r="R296" i="1"/>
  <c r="V296" i="1" s="1"/>
  <c r="R296" i="1" a="1"/>
  <c r="U296" i="1" s="1"/>
  <c r="L296" i="1"/>
  <c r="K296" i="1"/>
  <c r="J296" i="1"/>
  <c r="I296" i="1"/>
  <c r="H296" i="1"/>
  <c r="G296" i="1"/>
  <c r="F296" i="1"/>
  <c r="E296" i="1"/>
  <c r="L295" i="1"/>
  <c r="K295" i="1"/>
  <c r="J295" i="1"/>
  <c r="I295" i="1"/>
  <c r="H295" i="1"/>
  <c r="G295" i="1"/>
  <c r="F295" i="1"/>
  <c r="M295" i="1" s="1"/>
  <c r="E295" i="1"/>
  <c r="R294" i="1"/>
  <c r="V294" i="1" s="1"/>
  <c r="R294" i="1" a="1"/>
  <c r="U294" i="1" s="1"/>
  <c r="L294" i="1"/>
  <c r="K294" i="1"/>
  <c r="J294" i="1"/>
  <c r="I294" i="1"/>
  <c r="H294" i="1"/>
  <c r="G294" i="1"/>
  <c r="F294" i="1"/>
  <c r="E294" i="1"/>
  <c r="R293" i="1" a="1"/>
  <c r="R293" i="1" s="1"/>
  <c r="V293" i="1" s="1"/>
  <c r="L293" i="1"/>
  <c r="K293" i="1"/>
  <c r="J293" i="1"/>
  <c r="I293" i="1"/>
  <c r="H293" i="1"/>
  <c r="G293" i="1"/>
  <c r="F293" i="1"/>
  <c r="E293" i="1"/>
  <c r="R292" i="1" a="1"/>
  <c r="U292" i="1" s="1"/>
  <c r="L292" i="1"/>
  <c r="K292" i="1"/>
  <c r="J292" i="1"/>
  <c r="I292" i="1"/>
  <c r="H292" i="1"/>
  <c r="G292" i="1"/>
  <c r="M292" i="1" s="1"/>
  <c r="F292" i="1"/>
  <c r="E292" i="1"/>
  <c r="R291" i="1" a="1"/>
  <c r="R291" i="1" s="1"/>
  <c r="V291" i="1" s="1"/>
  <c r="L291" i="1"/>
  <c r="K291" i="1"/>
  <c r="J291" i="1"/>
  <c r="I291" i="1"/>
  <c r="H291" i="1"/>
  <c r="G291" i="1"/>
  <c r="F291" i="1"/>
  <c r="M291" i="1" s="1"/>
  <c r="E291" i="1"/>
  <c r="R290" i="1"/>
  <c r="V290" i="1" s="1"/>
  <c r="R290" i="1" a="1"/>
  <c r="U290" i="1" s="1"/>
  <c r="L290" i="1"/>
  <c r="K290" i="1"/>
  <c r="J290" i="1"/>
  <c r="I290" i="1"/>
  <c r="H290" i="1"/>
  <c r="G290" i="1"/>
  <c r="F290" i="1"/>
  <c r="E290" i="1"/>
  <c r="R289" i="1" a="1"/>
  <c r="R289" i="1" s="1"/>
  <c r="V289" i="1" s="1"/>
  <c r="L289" i="1"/>
  <c r="K289" i="1"/>
  <c r="J289" i="1"/>
  <c r="I289" i="1"/>
  <c r="H289" i="1"/>
  <c r="G289" i="1"/>
  <c r="F289" i="1"/>
  <c r="E289" i="1"/>
  <c r="J288" i="1"/>
  <c r="I288" i="1"/>
  <c r="M288" i="1" s="1"/>
  <c r="E288" i="1"/>
  <c r="L287" i="1"/>
  <c r="K287" i="1"/>
  <c r="J287" i="1"/>
  <c r="I287" i="1"/>
  <c r="H287" i="1"/>
  <c r="G287" i="1"/>
  <c r="F287" i="1"/>
  <c r="E287" i="1"/>
  <c r="R286" i="1" a="1"/>
  <c r="R286" i="1" s="1"/>
  <c r="V286" i="1" s="1"/>
  <c r="L286" i="1"/>
  <c r="K286" i="1"/>
  <c r="J286" i="1"/>
  <c r="I286" i="1"/>
  <c r="H286" i="1"/>
  <c r="G286" i="1"/>
  <c r="F286" i="1"/>
  <c r="E286" i="1"/>
  <c r="L285" i="1"/>
  <c r="K285" i="1"/>
  <c r="J285" i="1"/>
  <c r="I285" i="1"/>
  <c r="H285" i="1"/>
  <c r="G285" i="1"/>
  <c r="M285" i="1" s="1"/>
  <c r="F285" i="1"/>
  <c r="E285" i="1"/>
  <c r="R284" i="1" a="1"/>
  <c r="R284" i="1" s="1"/>
  <c r="V284" i="1" s="1"/>
  <c r="L284" i="1"/>
  <c r="K284" i="1"/>
  <c r="J284" i="1"/>
  <c r="I284" i="1"/>
  <c r="H284" i="1"/>
  <c r="G284" i="1"/>
  <c r="F284" i="1"/>
  <c r="M284" i="1" s="1"/>
  <c r="E284" i="1"/>
  <c r="R283" i="1"/>
  <c r="V283" i="1" s="1"/>
  <c r="R283" i="1" a="1"/>
  <c r="U283" i="1" s="1"/>
  <c r="L283" i="1"/>
  <c r="K283" i="1"/>
  <c r="J283" i="1"/>
  <c r="I283" i="1"/>
  <c r="H283" i="1"/>
  <c r="G283" i="1"/>
  <c r="F283" i="1"/>
  <c r="E283" i="1"/>
  <c r="L282" i="1"/>
  <c r="K282" i="1"/>
  <c r="J282" i="1"/>
  <c r="I282" i="1"/>
  <c r="H282" i="1"/>
  <c r="G282" i="1"/>
  <c r="F282" i="1"/>
  <c r="M282" i="1" s="1"/>
  <c r="E282" i="1"/>
  <c r="R281" i="1"/>
  <c r="V281" i="1" s="1"/>
  <c r="R281" i="1" a="1"/>
  <c r="U281" i="1" s="1"/>
  <c r="L281" i="1"/>
  <c r="K281" i="1"/>
  <c r="J281" i="1"/>
  <c r="I281" i="1"/>
  <c r="H281" i="1"/>
  <c r="G281" i="1"/>
  <c r="F281" i="1"/>
  <c r="E281" i="1"/>
  <c r="R280" i="1" a="1"/>
  <c r="R280" i="1" s="1"/>
  <c r="V280" i="1" s="1"/>
  <c r="L280" i="1"/>
  <c r="K280" i="1"/>
  <c r="J280" i="1"/>
  <c r="I280" i="1"/>
  <c r="G280" i="1"/>
  <c r="E280" i="1"/>
  <c r="R279" i="1" a="1"/>
  <c r="U279" i="1" s="1"/>
  <c r="L279" i="1"/>
  <c r="K279" i="1"/>
  <c r="J279" i="1"/>
  <c r="I279" i="1"/>
  <c r="H279" i="1"/>
  <c r="G279" i="1"/>
  <c r="M279" i="1" s="1"/>
  <c r="F279" i="1"/>
  <c r="E279" i="1"/>
  <c r="R278" i="1" a="1"/>
  <c r="R278" i="1" s="1"/>
  <c r="V278" i="1" s="1"/>
  <c r="L278" i="1"/>
  <c r="K278" i="1"/>
  <c r="J278" i="1"/>
  <c r="I278" i="1"/>
  <c r="H278" i="1"/>
  <c r="G278" i="1"/>
  <c r="F278" i="1"/>
  <c r="M278" i="1" s="1"/>
  <c r="E278" i="1"/>
  <c r="L277" i="1"/>
  <c r="K277" i="1"/>
  <c r="J277" i="1"/>
  <c r="I277" i="1"/>
  <c r="H277" i="1"/>
  <c r="G277" i="1"/>
  <c r="F277" i="1"/>
  <c r="E277" i="1"/>
  <c r="R276" i="1" a="1"/>
  <c r="R276" i="1" s="1"/>
  <c r="V276" i="1" s="1"/>
  <c r="L276" i="1"/>
  <c r="K276" i="1"/>
  <c r="J276" i="1"/>
  <c r="I276" i="1"/>
  <c r="H276" i="1"/>
  <c r="G276" i="1"/>
  <c r="F276" i="1"/>
  <c r="E276" i="1"/>
  <c r="R275" i="1" a="1"/>
  <c r="U275" i="1" s="1"/>
  <c r="L275" i="1"/>
  <c r="K275" i="1"/>
  <c r="J275" i="1"/>
  <c r="I275" i="1"/>
  <c r="H275" i="1"/>
  <c r="G275" i="1"/>
  <c r="M275" i="1" s="1"/>
  <c r="F275" i="1"/>
  <c r="E275" i="1"/>
  <c r="R274" i="1" a="1"/>
  <c r="R274" i="1" s="1"/>
  <c r="V274" i="1" s="1"/>
  <c r="L274" i="1"/>
  <c r="K274" i="1"/>
  <c r="J274" i="1"/>
  <c r="I274" i="1"/>
  <c r="H274" i="1"/>
  <c r="G274" i="1"/>
  <c r="F274" i="1"/>
  <c r="M274" i="1" s="1"/>
  <c r="E274" i="1"/>
  <c r="R273" i="1"/>
  <c r="V273" i="1" s="1"/>
  <c r="R273" i="1" a="1"/>
  <c r="U273" i="1" s="1"/>
  <c r="L273" i="1"/>
  <c r="K273" i="1"/>
  <c r="J273" i="1"/>
  <c r="I273" i="1"/>
  <c r="H273" i="1"/>
  <c r="G273" i="1"/>
  <c r="F273" i="1"/>
  <c r="E273" i="1"/>
  <c r="R272" i="1" a="1"/>
  <c r="R272" i="1" s="1"/>
  <c r="V272" i="1" s="1"/>
  <c r="L272" i="1"/>
  <c r="K272" i="1"/>
  <c r="J272" i="1"/>
  <c r="I272" i="1"/>
  <c r="H272" i="1"/>
  <c r="G272" i="1"/>
  <c r="F272" i="1"/>
  <c r="E272" i="1"/>
  <c r="R271" i="1" a="1"/>
  <c r="U271" i="1" s="1"/>
  <c r="L271" i="1"/>
  <c r="K271" i="1"/>
  <c r="J271" i="1"/>
  <c r="I271" i="1"/>
  <c r="H271" i="1"/>
  <c r="G271" i="1"/>
  <c r="M271" i="1" s="1"/>
  <c r="F271" i="1"/>
  <c r="E271" i="1"/>
  <c r="R270" i="1" a="1"/>
  <c r="R270" i="1" s="1"/>
  <c r="V270" i="1" s="1"/>
  <c r="L270" i="1"/>
  <c r="K270" i="1"/>
  <c r="J270" i="1"/>
  <c r="I270" i="1"/>
  <c r="H270" i="1"/>
  <c r="G270" i="1"/>
  <c r="F270" i="1"/>
  <c r="M270" i="1" s="1"/>
  <c r="E270" i="1"/>
  <c r="R269" i="1"/>
  <c r="V269" i="1" s="1"/>
  <c r="R269" i="1" a="1"/>
  <c r="U269" i="1" s="1"/>
  <c r="L269" i="1"/>
  <c r="K269" i="1"/>
  <c r="J269" i="1"/>
  <c r="I269" i="1"/>
  <c r="H269" i="1"/>
  <c r="G269" i="1"/>
  <c r="F269" i="1"/>
  <c r="E269" i="1"/>
  <c r="L268" i="1"/>
  <c r="K268" i="1"/>
  <c r="J268" i="1"/>
  <c r="I268" i="1"/>
  <c r="H268" i="1"/>
  <c r="G268" i="1"/>
  <c r="F268" i="1"/>
  <c r="M268" i="1" s="1"/>
  <c r="E268" i="1"/>
  <c r="R267" i="1"/>
  <c r="V267" i="1" s="1"/>
  <c r="R267" i="1" a="1"/>
  <c r="U267" i="1" s="1"/>
  <c r="L267" i="1"/>
  <c r="K267" i="1"/>
  <c r="J267" i="1"/>
  <c r="I267" i="1"/>
  <c r="H267" i="1"/>
  <c r="G267" i="1"/>
  <c r="F267" i="1"/>
  <c r="E267" i="1"/>
  <c r="R266" i="1" a="1"/>
  <c r="R266" i="1" s="1"/>
  <c r="V266" i="1" s="1"/>
  <c r="L266" i="1"/>
  <c r="K266" i="1"/>
  <c r="J266" i="1"/>
  <c r="I266" i="1"/>
  <c r="H266" i="1"/>
  <c r="G266" i="1"/>
  <c r="F266" i="1"/>
  <c r="E266" i="1"/>
  <c r="R265" i="1" a="1"/>
  <c r="U265" i="1" s="1"/>
  <c r="L265" i="1"/>
  <c r="K265" i="1"/>
  <c r="J265" i="1"/>
  <c r="I265" i="1"/>
  <c r="H265" i="1"/>
  <c r="G265" i="1"/>
  <c r="M265" i="1" s="1"/>
  <c r="F265" i="1"/>
  <c r="E265" i="1"/>
  <c r="L264" i="1"/>
  <c r="K264" i="1"/>
  <c r="J264" i="1"/>
  <c r="I264" i="1"/>
  <c r="H264" i="1"/>
  <c r="G264" i="1"/>
  <c r="F264" i="1"/>
  <c r="E264" i="1"/>
  <c r="R263" i="1" a="1"/>
  <c r="U263" i="1" s="1"/>
  <c r="L263" i="1"/>
  <c r="K263" i="1"/>
  <c r="J263" i="1"/>
  <c r="I263" i="1"/>
  <c r="H263" i="1"/>
  <c r="G263" i="1"/>
  <c r="M263" i="1" s="1"/>
  <c r="F263" i="1"/>
  <c r="E263" i="1"/>
  <c r="R262" i="1" a="1"/>
  <c r="R262" i="1" s="1"/>
  <c r="V262" i="1" s="1"/>
  <c r="L262" i="1"/>
  <c r="K262" i="1"/>
  <c r="J262" i="1"/>
  <c r="I262" i="1"/>
  <c r="H262" i="1"/>
  <c r="G262" i="1"/>
  <c r="F262" i="1"/>
  <c r="M262" i="1" s="1"/>
  <c r="E262" i="1"/>
  <c r="R261" i="1"/>
  <c r="V261" i="1" s="1"/>
  <c r="R261" i="1" a="1"/>
  <c r="U261" i="1" s="1"/>
  <c r="L261" i="1"/>
  <c r="K261" i="1"/>
  <c r="J261" i="1"/>
  <c r="I261" i="1"/>
  <c r="H261" i="1"/>
  <c r="G261" i="1"/>
  <c r="F261" i="1"/>
  <c r="E261" i="1"/>
  <c r="R260" i="1" a="1"/>
  <c r="R260" i="1" s="1"/>
  <c r="V260" i="1" s="1"/>
  <c r="L260" i="1"/>
  <c r="K260" i="1"/>
  <c r="J260" i="1"/>
  <c r="I260" i="1"/>
  <c r="H260" i="1"/>
  <c r="G260" i="1"/>
  <c r="F260" i="1"/>
  <c r="E260" i="1"/>
  <c r="L259" i="1"/>
  <c r="K259" i="1"/>
  <c r="J259" i="1"/>
  <c r="I259" i="1"/>
  <c r="H259" i="1"/>
  <c r="G259" i="1"/>
  <c r="M259" i="1" s="1"/>
  <c r="F259" i="1"/>
  <c r="E259" i="1"/>
  <c r="R258" i="1" a="1"/>
  <c r="R258" i="1" s="1"/>
  <c r="V258" i="1" s="1"/>
  <c r="L258" i="1"/>
  <c r="K258" i="1"/>
  <c r="J258" i="1"/>
  <c r="I258" i="1"/>
  <c r="H258" i="1"/>
  <c r="G258" i="1"/>
  <c r="F258" i="1"/>
  <c r="M258" i="1" s="1"/>
  <c r="E258" i="1"/>
  <c r="R257" i="1"/>
  <c r="V257" i="1" s="1"/>
  <c r="R257" i="1" a="1"/>
  <c r="U257" i="1" s="1"/>
  <c r="L257" i="1"/>
  <c r="K257" i="1"/>
  <c r="J257" i="1"/>
  <c r="I257" i="1"/>
  <c r="H257" i="1"/>
  <c r="G257" i="1"/>
  <c r="F257" i="1"/>
  <c r="E257" i="1"/>
  <c r="R256" i="1" a="1"/>
  <c r="R256" i="1" s="1"/>
  <c r="V256" i="1" s="1"/>
  <c r="L256" i="1"/>
  <c r="K256" i="1"/>
  <c r="J256" i="1"/>
  <c r="I256" i="1"/>
  <c r="H256" i="1"/>
  <c r="G256" i="1"/>
  <c r="F256" i="1"/>
  <c r="E256" i="1"/>
  <c r="J255" i="1"/>
  <c r="I255" i="1"/>
  <c r="M255" i="1" s="1"/>
  <c r="E255" i="1"/>
  <c r="R254" i="1"/>
  <c r="V254" i="1" s="1"/>
  <c r="R254" i="1" a="1"/>
  <c r="U254" i="1" s="1"/>
  <c r="L254" i="1"/>
  <c r="K254" i="1"/>
  <c r="J254" i="1"/>
  <c r="I254" i="1"/>
  <c r="H254" i="1"/>
  <c r="G254" i="1"/>
  <c r="F254" i="1"/>
  <c r="E254" i="1"/>
  <c r="R253" i="1" a="1"/>
  <c r="R253" i="1" s="1"/>
  <c r="V253" i="1" s="1"/>
  <c r="L253" i="1"/>
  <c r="K253" i="1"/>
  <c r="J253" i="1"/>
  <c r="I253" i="1"/>
  <c r="H253" i="1"/>
  <c r="G253" i="1"/>
  <c r="F253" i="1"/>
  <c r="E253" i="1"/>
  <c r="R252" i="1" a="1"/>
  <c r="U252" i="1" s="1"/>
  <c r="L252" i="1"/>
  <c r="K252" i="1"/>
  <c r="J252" i="1"/>
  <c r="I252" i="1"/>
  <c r="H252" i="1"/>
  <c r="G252" i="1"/>
  <c r="M252" i="1" s="1"/>
  <c r="F252" i="1"/>
  <c r="E252" i="1"/>
  <c r="R251" i="1" a="1"/>
  <c r="R251" i="1" s="1"/>
  <c r="V251" i="1" s="1"/>
  <c r="L251" i="1"/>
  <c r="K251" i="1"/>
  <c r="J251" i="1"/>
  <c r="I251" i="1"/>
  <c r="H251" i="1"/>
  <c r="G251" i="1"/>
  <c r="F251" i="1"/>
  <c r="M251" i="1" s="1"/>
  <c r="E251" i="1"/>
  <c r="R250" i="1"/>
  <c r="V250" i="1" s="1"/>
  <c r="R250" i="1" a="1"/>
  <c r="U250" i="1" s="1"/>
  <c r="L250" i="1"/>
  <c r="K250" i="1"/>
  <c r="J250" i="1"/>
  <c r="I250" i="1"/>
  <c r="H250" i="1"/>
  <c r="G250" i="1"/>
  <c r="F250" i="1"/>
  <c r="E250" i="1"/>
  <c r="R249" i="1" a="1"/>
  <c r="R249" i="1" s="1"/>
  <c r="V249" i="1" s="1"/>
  <c r="L249" i="1"/>
  <c r="K249" i="1"/>
  <c r="J249" i="1"/>
  <c r="I249" i="1"/>
  <c r="H249" i="1"/>
  <c r="G249" i="1"/>
  <c r="F249" i="1"/>
  <c r="E249" i="1"/>
  <c r="R248" i="1" a="1"/>
  <c r="U248" i="1" s="1"/>
  <c r="L248" i="1"/>
  <c r="K248" i="1"/>
  <c r="J248" i="1"/>
  <c r="I248" i="1"/>
  <c r="H248" i="1"/>
  <c r="G248" i="1"/>
  <c r="M248" i="1" s="1"/>
  <c r="F248" i="1"/>
  <c r="E248" i="1"/>
  <c r="R247" i="1" a="1"/>
  <c r="R247" i="1" s="1"/>
  <c r="V247" i="1" s="1"/>
  <c r="L247" i="1"/>
  <c r="K247" i="1"/>
  <c r="J247" i="1"/>
  <c r="I247" i="1"/>
  <c r="H247" i="1"/>
  <c r="G247" i="1"/>
  <c r="F247" i="1"/>
  <c r="M247" i="1" s="1"/>
  <c r="E247" i="1"/>
  <c r="R246" i="1"/>
  <c r="V246" i="1" s="1"/>
  <c r="R246" i="1" a="1"/>
  <c r="U246" i="1" s="1"/>
  <c r="L246" i="1"/>
  <c r="K246" i="1"/>
  <c r="J246" i="1"/>
  <c r="I246" i="1"/>
  <c r="H246" i="1"/>
  <c r="G246" i="1"/>
  <c r="F246" i="1"/>
  <c r="E246" i="1"/>
  <c r="R245" i="1" a="1"/>
  <c r="R245" i="1" s="1"/>
  <c r="V245" i="1" s="1"/>
  <c r="L245" i="1"/>
  <c r="K245" i="1"/>
  <c r="J245" i="1"/>
  <c r="I245" i="1"/>
  <c r="H245" i="1"/>
  <c r="G245" i="1"/>
  <c r="F245" i="1"/>
  <c r="E245" i="1"/>
  <c r="R244" i="1" a="1"/>
  <c r="U244" i="1" s="1"/>
  <c r="L244" i="1"/>
  <c r="K244" i="1"/>
  <c r="J244" i="1"/>
  <c r="I244" i="1"/>
  <c r="H244" i="1"/>
  <c r="G244" i="1"/>
  <c r="M244" i="1" s="1"/>
  <c r="F244" i="1"/>
  <c r="E244" i="1"/>
  <c r="L243" i="1"/>
  <c r="K243" i="1"/>
  <c r="J243" i="1"/>
  <c r="I243" i="1"/>
  <c r="H243" i="1"/>
  <c r="G243" i="1"/>
  <c r="F243" i="1"/>
  <c r="E243" i="1"/>
  <c r="R242" i="1" a="1"/>
  <c r="U242" i="1" s="1"/>
  <c r="L242" i="1"/>
  <c r="K242" i="1"/>
  <c r="J242" i="1"/>
  <c r="I242" i="1"/>
  <c r="H242" i="1"/>
  <c r="G242" i="1"/>
  <c r="M242" i="1" s="1"/>
  <c r="F242" i="1"/>
  <c r="E242" i="1"/>
  <c r="J241" i="1"/>
  <c r="I241" i="1"/>
  <c r="M241" i="1" s="1"/>
  <c r="E241" i="1"/>
  <c r="R240" i="1" a="1"/>
  <c r="R240" i="1" s="1"/>
  <c r="V240" i="1" s="1"/>
  <c r="L240" i="1"/>
  <c r="K240" i="1"/>
  <c r="J240" i="1"/>
  <c r="I240" i="1"/>
  <c r="H240" i="1"/>
  <c r="G240" i="1"/>
  <c r="F240" i="1"/>
  <c r="E240" i="1"/>
  <c r="L239" i="1"/>
  <c r="K239" i="1"/>
  <c r="J239" i="1"/>
  <c r="I239" i="1"/>
  <c r="H239" i="1"/>
  <c r="G239" i="1"/>
  <c r="M239" i="1" s="1"/>
  <c r="F239" i="1"/>
  <c r="E239" i="1"/>
  <c r="L238" i="1"/>
  <c r="K238" i="1"/>
  <c r="J238" i="1"/>
  <c r="I238" i="1"/>
  <c r="H238" i="1"/>
  <c r="G238" i="1"/>
  <c r="F238" i="1"/>
  <c r="E238" i="1"/>
  <c r="R237" i="1" a="1"/>
  <c r="U237" i="1" s="1"/>
  <c r="L237" i="1"/>
  <c r="K237" i="1"/>
  <c r="J237" i="1"/>
  <c r="I237" i="1"/>
  <c r="H237" i="1"/>
  <c r="G237" i="1"/>
  <c r="M237" i="1" s="1"/>
  <c r="F237" i="1"/>
  <c r="E237" i="1"/>
  <c r="R236" i="1" a="1"/>
  <c r="R236" i="1" s="1"/>
  <c r="V236" i="1" s="1"/>
  <c r="L236" i="1"/>
  <c r="K236" i="1"/>
  <c r="J236" i="1"/>
  <c r="I236" i="1"/>
  <c r="H236" i="1"/>
  <c r="G236" i="1"/>
  <c r="F236" i="1"/>
  <c r="M236" i="1" s="1"/>
  <c r="E236" i="1"/>
  <c r="R235" i="1"/>
  <c r="V235" i="1" s="1"/>
  <c r="R235" i="1" a="1"/>
  <c r="U235" i="1" s="1"/>
  <c r="L235" i="1"/>
  <c r="K235" i="1"/>
  <c r="J235" i="1"/>
  <c r="I235" i="1"/>
  <c r="H235" i="1"/>
  <c r="G235" i="1"/>
  <c r="F235" i="1"/>
  <c r="E235" i="1"/>
  <c r="R234" i="1" a="1"/>
  <c r="R234" i="1" s="1"/>
  <c r="V234" i="1" s="1"/>
  <c r="L234" i="1"/>
  <c r="K234" i="1"/>
  <c r="J234" i="1"/>
  <c r="I234" i="1"/>
  <c r="G234" i="1"/>
  <c r="E234" i="1"/>
  <c r="R233" i="1" a="1"/>
  <c r="U233" i="1" s="1"/>
  <c r="L233" i="1"/>
  <c r="K233" i="1"/>
  <c r="J233" i="1"/>
  <c r="I233" i="1"/>
  <c r="H233" i="1"/>
  <c r="G233" i="1"/>
  <c r="M233" i="1" s="1"/>
  <c r="F233" i="1"/>
  <c r="E233" i="1"/>
  <c r="R232" i="1" a="1"/>
  <c r="R232" i="1" s="1"/>
  <c r="V232" i="1" s="1"/>
  <c r="L232" i="1"/>
  <c r="K232" i="1"/>
  <c r="J232" i="1"/>
  <c r="I232" i="1"/>
  <c r="H232" i="1"/>
  <c r="G232" i="1"/>
  <c r="F232" i="1"/>
  <c r="M232" i="1" s="1"/>
  <c r="E232" i="1"/>
  <c r="L231" i="1"/>
  <c r="K231" i="1"/>
  <c r="J231" i="1"/>
  <c r="I231" i="1"/>
  <c r="H231" i="1"/>
  <c r="G231" i="1"/>
  <c r="F231" i="1"/>
  <c r="E231" i="1"/>
  <c r="R230" i="1" a="1"/>
  <c r="R230" i="1" s="1"/>
  <c r="V230" i="1" s="1"/>
  <c r="L230" i="1"/>
  <c r="K230" i="1"/>
  <c r="J230" i="1"/>
  <c r="I230" i="1"/>
  <c r="H230" i="1"/>
  <c r="G230" i="1"/>
  <c r="F230" i="1"/>
  <c r="E230" i="1"/>
  <c r="R229" i="1" a="1"/>
  <c r="U229" i="1" s="1"/>
  <c r="L229" i="1"/>
  <c r="K229" i="1"/>
  <c r="J229" i="1"/>
  <c r="I229" i="1"/>
  <c r="H229" i="1"/>
  <c r="G229" i="1"/>
  <c r="M229" i="1" s="1"/>
  <c r="F229" i="1"/>
  <c r="E229" i="1"/>
  <c r="R228" i="1" a="1"/>
  <c r="R228" i="1" s="1"/>
  <c r="V228" i="1" s="1"/>
  <c r="L228" i="1"/>
  <c r="K228" i="1"/>
  <c r="J228" i="1"/>
  <c r="I228" i="1"/>
  <c r="H228" i="1"/>
  <c r="G228" i="1"/>
  <c r="F228" i="1"/>
  <c r="M228" i="1" s="1"/>
  <c r="E228" i="1"/>
  <c r="R227" i="1"/>
  <c r="V227" i="1" s="1"/>
  <c r="R227" i="1" a="1"/>
  <c r="U227" i="1" s="1"/>
  <c r="L227" i="1"/>
  <c r="K227" i="1"/>
  <c r="J227" i="1"/>
  <c r="I227" i="1"/>
  <c r="H227" i="1"/>
  <c r="G227" i="1"/>
  <c r="F227" i="1"/>
  <c r="E227" i="1"/>
  <c r="R226" i="1" a="1"/>
  <c r="R226" i="1" s="1"/>
  <c r="V226" i="1" s="1"/>
  <c r="L226" i="1"/>
  <c r="K226" i="1"/>
  <c r="J226" i="1"/>
  <c r="I226" i="1"/>
  <c r="H226" i="1"/>
  <c r="G226" i="1"/>
  <c r="F226" i="1"/>
  <c r="E226" i="1"/>
  <c r="R225" i="1" a="1"/>
  <c r="U225" i="1" s="1"/>
  <c r="L225" i="1"/>
  <c r="K225" i="1"/>
  <c r="J225" i="1"/>
  <c r="I225" i="1"/>
  <c r="H225" i="1"/>
  <c r="G225" i="1"/>
  <c r="M225" i="1" s="1"/>
  <c r="F225" i="1"/>
  <c r="E225" i="1"/>
  <c r="R224" i="1" a="1"/>
  <c r="R224" i="1" s="1"/>
  <c r="V224" i="1" s="1"/>
  <c r="L224" i="1"/>
  <c r="K224" i="1"/>
  <c r="J224" i="1"/>
  <c r="I224" i="1"/>
  <c r="H224" i="1"/>
  <c r="G224" i="1"/>
  <c r="F224" i="1"/>
  <c r="M224" i="1" s="1"/>
  <c r="E224" i="1"/>
  <c r="R223" i="1"/>
  <c r="V223" i="1" s="1"/>
  <c r="R223" i="1" a="1"/>
  <c r="U223" i="1" s="1"/>
  <c r="L223" i="1"/>
  <c r="K223" i="1"/>
  <c r="J223" i="1"/>
  <c r="I223" i="1"/>
  <c r="H223" i="1"/>
  <c r="G223" i="1"/>
  <c r="F223" i="1"/>
  <c r="E223" i="1"/>
  <c r="R222" i="1" a="1"/>
  <c r="R222" i="1" s="1"/>
  <c r="V222" i="1" s="1"/>
  <c r="L222" i="1"/>
  <c r="K222" i="1"/>
  <c r="J222" i="1"/>
  <c r="I222" i="1"/>
  <c r="H222" i="1"/>
  <c r="G222" i="1"/>
  <c r="F222" i="1"/>
  <c r="E222" i="1"/>
  <c r="R221" i="1" a="1"/>
  <c r="U221" i="1" s="1"/>
  <c r="L221" i="1"/>
  <c r="K221" i="1"/>
  <c r="J221" i="1"/>
  <c r="I221" i="1"/>
  <c r="H221" i="1"/>
  <c r="G221" i="1"/>
  <c r="M221" i="1" s="1"/>
  <c r="F221" i="1"/>
  <c r="E221" i="1"/>
  <c r="L220" i="1"/>
  <c r="K220" i="1"/>
  <c r="J220" i="1"/>
  <c r="I220" i="1"/>
  <c r="H220" i="1"/>
  <c r="G220" i="1"/>
  <c r="F220" i="1"/>
  <c r="E220" i="1"/>
  <c r="R219" i="1" a="1"/>
  <c r="U219" i="1" s="1"/>
  <c r="L219" i="1"/>
  <c r="K219" i="1"/>
  <c r="J219" i="1"/>
  <c r="I219" i="1"/>
  <c r="H219" i="1"/>
  <c r="G219" i="1"/>
  <c r="M219" i="1" s="1"/>
  <c r="F219" i="1"/>
  <c r="E219" i="1"/>
  <c r="R218" i="1" a="1"/>
  <c r="R218" i="1" s="1"/>
  <c r="V218" i="1" s="1"/>
  <c r="L218" i="1"/>
  <c r="K218" i="1"/>
  <c r="J218" i="1"/>
  <c r="I218" i="1"/>
  <c r="H218" i="1"/>
  <c r="G218" i="1"/>
  <c r="F218" i="1"/>
  <c r="M218" i="1" s="1"/>
  <c r="E218" i="1"/>
  <c r="R217" i="1" a="1"/>
  <c r="U217" i="1" s="1"/>
  <c r="L217" i="1"/>
  <c r="K217" i="1"/>
  <c r="J217" i="1"/>
  <c r="I217" i="1"/>
  <c r="H217" i="1"/>
  <c r="G217" i="1"/>
  <c r="M217" i="1" s="1"/>
  <c r="F217" i="1"/>
  <c r="E217" i="1"/>
  <c r="R216" i="1" a="1"/>
  <c r="R216" i="1" s="1"/>
  <c r="V216" i="1" s="1"/>
  <c r="L216" i="1"/>
  <c r="K216" i="1"/>
  <c r="J216" i="1"/>
  <c r="I216" i="1"/>
  <c r="H216" i="1"/>
  <c r="G216" i="1"/>
  <c r="F216" i="1"/>
  <c r="M216" i="1" s="1"/>
  <c r="E216" i="1"/>
  <c r="L215" i="1"/>
  <c r="K215" i="1"/>
  <c r="J215" i="1"/>
  <c r="I215" i="1"/>
  <c r="H215" i="1"/>
  <c r="G215" i="1"/>
  <c r="F215" i="1"/>
  <c r="E215" i="1"/>
  <c r="R214" i="1" a="1"/>
  <c r="R214" i="1" s="1"/>
  <c r="V214" i="1" s="1"/>
  <c r="L214" i="1"/>
  <c r="K214" i="1"/>
  <c r="J214" i="1"/>
  <c r="I214" i="1"/>
  <c r="H214" i="1"/>
  <c r="G214" i="1"/>
  <c r="F214" i="1"/>
  <c r="E214" i="1"/>
  <c r="R213" i="1" a="1"/>
  <c r="U213" i="1" s="1"/>
  <c r="L213" i="1"/>
  <c r="K213" i="1"/>
  <c r="J213" i="1"/>
  <c r="I213" i="1"/>
  <c r="H213" i="1"/>
  <c r="G213" i="1"/>
  <c r="M213" i="1" s="1"/>
  <c r="F213" i="1"/>
  <c r="E213" i="1"/>
  <c r="R212" i="1" a="1"/>
  <c r="R212" i="1" s="1"/>
  <c r="V212" i="1" s="1"/>
  <c r="L212" i="1"/>
  <c r="K212" i="1"/>
  <c r="J212" i="1"/>
  <c r="I212" i="1"/>
  <c r="H212" i="1"/>
  <c r="G212" i="1"/>
  <c r="F212" i="1"/>
  <c r="M212" i="1" s="1"/>
  <c r="E212" i="1"/>
  <c r="R211" i="1"/>
  <c r="V211" i="1" s="1"/>
  <c r="R211" i="1" a="1"/>
  <c r="U211" i="1" s="1"/>
  <c r="L211" i="1"/>
  <c r="K211" i="1"/>
  <c r="J211" i="1"/>
  <c r="I211" i="1"/>
  <c r="H211" i="1"/>
  <c r="G211" i="1"/>
  <c r="F211" i="1"/>
  <c r="E211" i="1"/>
  <c r="R210" i="1" a="1"/>
  <c r="R210" i="1" s="1"/>
  <c r="V210" i="1" s="1"/>
  <c r="L210" i="1"/>
  <c r="K210" i="1"/>
  <c r="J210" i="1"/>
  <c r="I210" i="1"/>
  <c r="H210" i="1"/>
  <c r="G210" i="1"/>
  <c r="F210" i="1"/>
  <c r="E210" i="1"/>
  <c r="R209" i="1" a="1"/>
  <c r="U209" i="1" s="1"/>
  <c r="L209" i="1"/>
  <c r="K209" i="1"/>
  <c r="J209" i="1"/>
  <c r="I209" i="1"/>
  <c r="H209" i="1"/>
  <c r="G209" i="1"/>
  <c r="M209" i="1" s="1"/>
  <c r="F209" i="1"/>
  <c r="E209" i="1"/>
  <c r="R208" i="1" a="1"/>
  <c r="R208" i="1" s="1"/>
  <c r="V208" i="1" s="1"/>
  <c r="L208" i="1"/>
  <c r="K208" i="1"/>
  <c r="J208" i="1"/>
  <c r="I208" i="1"/>
  <c r="H208" i="1"/>
  <c r="G208" i="1"/>
  <c r="F208" i="1"/>
  <c r="M208" i="1" s="1"/>
  <c r="E208" i="1"/>
  <c r="R207" i="1"/>
  <c r="V207" i="1" s="1"/>
  <c r="R207" i="1" a="1"/>
  <c r="U207" i="1" s="1"/>
  <c r="L207" i="1"/>
  <c r="K207" i="1"/>
  <c r="J207" i="1"/>
  <c r="I207" i="1"/>
  <c r="H207" i="1"/>
  <c r="G207" i="1"/>
  <c r="F207" i="1"/>
  <c r="E207" i="1"/>
  <c r="R206" i="1" a="1"/>
  <c r="R206" i="1" s="1"/>
  <c r="V206" i="1" s="1"/>
  <c r="L206" i="1"/>
  <c r="K206" i="1"/>
  <c r="J206" i="1"/>
  <c r="I206" i="1"/>
  <c r="H206" i="1"/>
  <c r="G206" i="1"/>
  <c r="F206" i="1"/>
  <c r="E206" i="1"/>
  <c r="R205" i="1" a="1"/>
  <c r="U205" i="1" s="1"/>
  <c r="L205" i="1"/>
  <c r="K205" i="1"/>
  <c r="J205" i="1"/>
  <c r="I205" i="1"/>
  <c r="H205" i="1"/>
  <c r="G205" i="1"/>
  <c r="M205" i="1" s="1"/>
  <c r="F205" i="1"/>
  <c r="E205" i="1"/>
  <c r="R204" i="1" a="1"/>
  <c r="R204" i="1" s="1"/>
  <c r="V204" i="1" s="1"/>
  <c r="L204" i="1"/>
  <c r="K204" i="1"/>
  <c r="J204" i="1"/>
  <c r="I204" i="1"/>
  <c r="H204" i="1"/>
  <c r="G204" i="1"/>
  <c r="F204" i="1"/>
  <c r="M204" i="1" s="1"/>
  <c r="E204" i="1"/>
  <c r="R203" i="1"/>
  <c r="V203" i="1" s="1"/>
  <c r="R203" i="1" a="1"/>
  <c r="U203" i="1" s="1"/>
  <c r="L203" i="1"/>
  <c r="K203" i="1"/>
  <c r="J203" i="1"/>
  <c r="I203" i="1"/>
  <c r="H203" i="1"/>
  <c r="G203" i="1"/>
  <c r="F203" i="1"/>
  <c r="E203" i="1"/>
  <c r="R202" i="1" a="1"/>
  <c r="R202" i="1" s="1"/>
  <c r="V202" i="1" s="1"/>
  <c r="L202" i="1"/>
  <c r="K202" i="1"/>
  <c r="J202" i="1"/>
  <c r="I202" i="1"/>
  <c r="H202" i="1"/>
  <c r="G202" i="1"/>
  <c r="F202" i="1"/>
  <c r="E202" i="1"/>
  <c r="R201" i="1" a="1"/>
  <c r="U201" i="1" s="1"/>
  <c r="L201" i="1"/>
  <c r="K201" i="1"/>
  <c r="J201" i="1"/>
  <c r="I201" i="1"/>
  <c r="H201" i="1"/>
  <c r="G201" i="1"/>
  <c r="M201" i="1" s="1"/>
  <c r="F201" i="1"/>
  <c r="E201" i="1"/>
  <c r="R200" i="1" a="1"/>
  <c r="R200" i="1" s="1"/>
  <c r="V200" i="1" s="1"/>
  <c r="L200" i="1"/>
  <c r="K200" i="1"/>
  <c r="J200" i="1"/>
  <c r="I200" i="1"/>
  <c r="H200" i="1"/>
  <c r="G200" i="1"/>
  <c r="F200" i="1"/>
  <c r="M200" i="1" s="1"/>
  <c r="E200" i="1"/>
  <c r="R199" i="1"/>
  <c r="V199" i="1" s="1"/>
  <c r="R199" i="1" a="1"/>
  <c r="U199" i="1" s="1"/>
  <c r="L199" i="1"/>
  <c r="K199" i="1"/>
  <c r="J199" i="1"/>
  <c r="I199" i="1"/>
  <c r="H199" i="1"/>
  <c r="G199" i="1"/>
  <c r="F199" i="1"/>
  <c r="E199" i="1"/>
  <c r="R198" i="1" a="1"/>
  <c r="R198" i="1" s="1"/>
  <c r="V198" i="1" s="1"/>
  <c r="L198" i="1"/>
  <c r="K198" i="1"/>
  <c r="J198" i="1"/>
  <c r="I198" i="1"/>
  <c r="H198" i="1"/>
  <c r="G198" i="1"/>
  <c r="F198" i="1"/>
  <c r="E198" i="1"/>
  <c r="L197" i="1"/>
  <c r="K197" i="1"/>
  <c r="J197" i="1"/>
  <c r="I197" i="1"/>
  <c r="H197" i="1"/>
  <c r="G197" i="1"/>
  <c r="M197" i="1" s="1"/>
  <c r="F197" i="1"/>
  <c r="E197" i="1"/>
  <c r="R196" i="1" a="1"/>
  <c r="R196" i="1" s="1"/>
  <c r="V196" i="1" s="1"/>
  <c r="L196" i="1"/>
  <c r="K196" i="1"/>
  <c r="J196" i="1"/>
  <c r="I196" i="1"/>
  <c r="H196" i="1"/>
  <c r="G196" i="1"/>
  <c r="F196" i="1"/>
  <c r="M196" i="1" s="1"/>
  <c r="E196" i="1"/>
  <c r="L195" i="1"/>
  <c r="K195" i="1"/>
  <c r="J195" i="1"/>
  <c r="I195" i="1"/>
  <c r="H195" i="1"/>
  <c r="G195" i="1"/>
  <c r="F195" i="1"/>
  <c r="E195" i="1"/>
  <c r="R194" i="1" a="1"/>
  <c r="R194" i="1" s="1"/>
  <c r="V194" i="1" s="1"/>
  <c r="L194" i="1"/>
  <c r="K194" i="1"/>
  <c r="J194" i="1"/>
  <c r="I194" i="1"/>
  <c r="H194" i="1"/>
  <c r="G194" i="1"/>
  <c r="F194" i="1"/>
  <c r="E194" i="1"/>
  <c r="R193" i="1" a="1"/>
  <c r="U193" i="1" s="1"/>
  <c r="L193" i="1"/>
  <c r="K193" i="1"/>
  <c r="J193" i="1"/>
  <c r="I193" i="1"/>
  <c r="H193" i="1"/>
  <c r="G193" i="1"/>
  <c r="M193" i="1" s="1"/>
  <c r="F193" i="1"/>
  <c r="E193" i="1"/>
  <c r="R192" i="1" a="1"/>
  <c r="R192" i="1" s="1"/>
  <c r="V192" i="1" s="1"/>
  <c r="L192" i="1"/>
  <c r="K192" i="1"/>
  <c r="J192" i="1"/>
  <c r="I192" i="1"/>
  <c r="H192" i="1"/>
  <c r="G192" i="1"/>
  <c r="F192" i="1"/>
  <c r="M192" i="1" s="1"/>
  <c r="E192" i="1"/>
  <c r="R191" i="1"/>
  <c r="V191" i="1" s="1"/>
  <c r="R191" i="1" a="1"/>
  <c r="U191" i="1" s="1"/>
  <c r="L191" i="1"/>
  <c r="K191" i="1"/>
  <c r="J191" i="1"/>
  <c r="I191" i="1"/>
  <c r="H191" i="1"/>
  <c r="G191" i="1"/>
  <c r="F191" i="1"/>
  <c r="E191" i="1"/>
  <c r="L190" i="1"/>
  <c r="K190" i="1"/>
  <c r="J190" i="1"/>
  <c r="I190" i="1"/>
  <c r="H190" i="1"/>
  <c r="G190" i="1"/>
  <c r="F190" i="1"/>
  <c r="M190" i="1" s="1"/>
  <c r="E190" i="1"/>
  <c r="R189" i="1"/>
  <c r="V189" i="1" s="1"/>
  <c r="R189" i="1" a="1"/>
  <c r="U189" i="1" s="1"/>
  <c r="L189" i="1"/>
  <c r="K189" i="1"/>
  <c r="J189" i="1"/>
  <c r="I189" i="1"/>
  <c r="H189" i="1"/>
  <c r="G189" i="1"/>
  <c r="F189" i="1"/>
  <c r="E189" i="1"/>
  <c r="R188" i="1" a="1"/>
  <c r="R188" i="1" s="1"/>
  <c r="V188" i="1" s="1"/>
  <c r="L188" i="1"/>
  <c r="K188" i="1"/>
  <c r="J188" i="1"/>
  <c r="I188" i="1"/>
  <c r="H188" i="1"/>
  <c r="G188" i="1"/>
  <c r="F188" i="1"/>
  <c r="E188" i="1"/>
  <c r="R187" i="1" a="1"/>
  <c r="U187" i="1" s="1"/>
  <c r="L187" i="1"/>
  <c r="K187" i="1"/>
  <c r="J187" i="1"/>
  <c r="I187" i="1"/>
  <c r="H187" i="1"/>
  <c r="G187" i="1"/>
  <c r="M187" i="1" s="1"/>
  <c r="F187" i="1"/>
  <c r="E187" i="1"/>
  <c r="R186" i="1" a="1"/>
  <c r="R186" i="1" s="1"/>
  <c r="V186" i="1" s="1"/>
  <c r="L186" i="1"/>
  <c r="K186" i="1"/>
  <c r="J186" i="1"/>
  <c r="I186" i="1"/>
  <c r="H186" i="1"/>
  <c r="G186" i="1"/>
  <c r="F186" i="1"/>
  <c r="M186" i="1" s="1"/>
  <c r="E186" i="1"/>
  <c r="R185" i="1"/>
  <c r="V185" i="1" s="1"/>
  <c r="R185" i="1" a="1"/>
  <c r="U185" i="1" s="1"/>
  <c r="L185" i="1"/>
  <c r="K185" i="1"/>
  <c r="J185" i="1"/>
  <c r="I185" i="1"/>
  <c r="H185" i="1"/>
  <c r="G185" i="1"/>
  <c r="F185" i="1"/>
  <c r="E185" i="1"/>
  <c r="L184" i="1"/>
  <c r="K184" i="1"/>
  <c r="J184" i="1"/>
  <c r="I184" i="1"/>
  <c r="H184" i="1"/>
  <c r="G184" i="1"/>
  <c r="F184" i="1"/>
  <c r="M184" i="1" s="1"/>
  <c r="E184" i="1"/>
  <c r="R183" i="1"/>
  <c r="V183" i="1" s="1"/>
  <c r="R183" i="1" a="1"/>
  <c r="U183" i="1" s="1"/>
  <c r="L183" i="1"/>
  <c r="K183" i="1"/>
  <c r="J183" i="1"/>
  <c r="I183" i="1"/>
  <c r="H183" i="1"/>
  <c r="G183" i="1"/>
  <c r="F183" i="1"/>
  <c r="E183" i="1"/>
  <c r="R182" i="1" a="1"/>
  <c r="R182" i="1" s="1"/>
  <c r="V182" i="1" s="1"/>
  <c r="L182" i="1"/>
  <c r="K182" i="1"/>
  <c r="J182" i="1"/>
  <c r="I182" i="1"/>
  <c r="H182" i="1"/>
  <c r="G182" i="1"/>
  <c r="F182" i="1"/>
  <c r="E182" i="1"/>
  <c r="R181" i="1" a="1"/>
  <c r="U181" i="1" s="1"/>
  <c r="L181" i="1"/>
  <c r="K181" i="1"/>
  <c r="J181" i="1"/>
  <c r="I181" i="1"/>
  <c r="H181" i="1"/>
  <c r="G181" i="1"/>
  <c r="M181" i="1" s="1"/>
  <c r="F181" i="1"/>
  <c r="E181" i="1"/>
  <c r="R180" i="1" a="1"/>
  <c r="R180" i="1" s="1"/>
  <c r="V180" i="1" s="1"/>
  <c r="L180" i="1"/>
  <c r="K180" i="1"/>
  <c r="J180" i="1"/>
  <c r="I180" i="1"/>
  <c r="H180" i="1"/>
  <c r="G180" i="1"/>
  <c r="F180" i="1"/>
  <c r="M180" i="1" s="1"/>
  <c r="E180" i="1"/>
  <c r="R179" i="1"/>
  <c r="V179" i="1" s="1"/>
  <c r="R179" i="1" a="1"/>
  <c r="U179" i="1" s="1"/>
  <c r="L179" i="1"/>
  <c r="K179" i="1"/>
  <c r="J179" i="1"/>
  <c r="I179" i="1"/>
  <c r="H179" i="1"/>
  <c r="G179" i="1"/>
  <c r="F179" i="1"/>
  <c r="E179" i="1"/>
  <c r="R178" i="1" a="1"/>
  <c r="R178" i="1" s="1"/>
  <c r="V178" i="1" s="1"/>
  <c r="L178" i="1"/>
  <c r="K178" i="1"/>
  <c r="J178" i="1"/>
  <c r="I178" i="1"/>
  <c r="H178" i="1"/>
  <c r="G178" i="1"/>
  <c r="F178" i="1"/>
  <c r="E178" i="1"/>
  <c r="R177" i="1" a="1"/>
  <c r="U177" i="1" s="1"/>
  <c r="L177" i="1"/>
  <c r="K177" i="1"/>
  <c r="J177" i="1"/>
  <c r="I177" i="1"/>
  <c r="H177" i="1"/>
  <c r="G177" i="1"/>
  <c r="M177" i="1" s="1"/>
  <c r="F177" i="1"/>
  <c r="E177" i="1"/>
  <c r="R176" i="1" a="1"/>
  <c r="R176" i="1" s="1"/>
  <c r="V176" i="1" s="1"/>
  <c r="L176" i="1"/>
  <c r="K176" i="1"/>
  <c r="J176" i="1"/>
  <c r="I176" i="1"/>
  <c r="H176" i="1"/>
  <c r="G176" i="1"/>
  <c r="F176" i="1"/>
  <c r="M176" i="1" s="1"/>
  <c r="E176" i="1"/>
  <c r="R175" i="1"/>
  <c r="V175" i="1" s="1"/>
  <c r="R175" i="1" a="1"/>
  <c r="U175" i="1" s="1"/>
  <c r="L175" i="1"/>
  <c r="K175" i="1"/>
  <c r="J175" i="1"/>
  <c r="I175" i="1"/>
  <c r="G175" i="1"/>
  <c r="E175" i="1"/>
  <c r="R174" i="1" a="1"/>
  <c r="R174" i="1" s="1"/>
  <c r="V174" i="1" s="1"/>
  <c r="L174" i="1"/>
  <c r="K174" i="1"/>
  <c r="J174" i="1"/>
  <c r="I174" i="1"/>
  <c r="H174" i="1"/>
  <c r="G174" i="1"/>
  <c r="F174" i="1"/>
  <c r="E174" i="1"/>
  <c r="R173" i="1" a="1"/>
  <c r="U173" i="1" s="1"/>
  <c r="L173" i="1"/>
  <c r="K173" i="1"/>
  <c r="J173" i="1"/>
  <c r="I173" i="1"/>
  <c r="H173" i="1"/>
  <c r="G173" i="1"/>
  <c r="M173" i="1" s="1"/>
  <c r="F173" i="1"/>
  <c r="E173" i="1"/>
  <c r="R172" i="1" a="1"/>
  <c r="R172" i="1" s="1"/>
  <c r="V172" i="1" s="1"/>
  <c r="L172" i="1"/>
  <c r="K172" i="1"/>
  <c r="J172" i="1"/>
  <c r="I172" i="1"/>
  <c r="H172" i="1"/>
  <c r="G172" i="1"/>
  <c r="F172" i="1"/>
  <c r="M172" i="1" s="1"/>
  <c r="E172" i="1"/>
  <c r="R171" i="1"/>
  <c r="V171" i="1" s="1"/>
  <c r="R171" i="1" a="1"/>
  <c r="U171" i="1" s="1"/>
  <c r="L171" i="1"/>
  <c r="K171" i="1"/>
  <c r="J171" i="1"/>
  <c r="I171" i="1"/>
  <c r="H171" i="1"/>
  <c r="G171" i="1"/>
  <c r="F171" i="1"/>
  <c r="E171" i="1"/>
  <c r="R170" i="1" a="1"/>
  <c r="R170" i="1" s="1"/>
  <c r="V170" i="1" s="1"/>
  <c r="L170" i="1"/>
  <c r="K170" i="1"/>
  <c r="J170" i="1"/>
  <c r="I170" i="1"/>
  <c r="H170" i="1"/>
  <c r="G170" i="1"/>
  <c r="F170" i="1"/>
  <c r="E170" i="1"/>
  <c r="R169" i="1" a="1"/>
  <c r="U169" i="1" s="1"/>
  <c r="L169" i="1"/>
  <c r="K169" i="1"/>
  <c r="J169" i="1"/>
  <c r="I169" i="1"/>
  <c r="H169" i="1"/>
  <c r="G169" i="1"/>
  <c r="M169" i="1" s="1"/>
  <c r="F169" i="1"/>
  <c r="E169" i="1"/>
  <c r="R168" i="1" a="1"/>
  <c r="R168" i="1" s="1"/>
  <c r="V168" i="1" s="1"/>
  <c r="L168" i="1"/>
  <c r="K168" i="1"/>
  <c r="J168" i="1"/>
  <c r="I168" i="1"/>
  <c r="H168" i="1"/>
  <c r="G168" i="1"/>
  <c r="F168" i="1"/>
  <c r="M168" i="1" s="1"/>
  <c r="E168" i="1"/>
  <c r="R167" i="1"/>
  <c r="V167" i="1" s="1"/>
  <c r="R167" i="1" a="1"/>
  <c r="U167" i="1" s="1"/>
  <c r="L167" i="1"/>
  <c r="K167" i="1"/>
  <c r="J167" i="1"/>
  <c r="I167" i="1"/>
  <c r="H167" i="1"/>
  <c r="G167" i="1"/>
  <c r="F167" i="1"/>
  <c r="E167" i="1"/>
  <c r="R166" i="1" a="1"/>
  <c r="R166" i="1" s="1"/>
  <c r="V166" i="1" s="1"/>
  <c r="L166" i="1"/>
  <c r="K166" i="1"/>
  <c r="J166" i="1"/>
  <c r="I166" i="1"/>
  <c r="H166" i="1"/>
  <c r="G166" i="1"/>
  <c r="F166" i="1"/>
  <c r="E166" i="1"/>
  <c r="R165" i="1" a="1"/>
  <c r="U165" i="1" s="1"/>
  <c r="L165" i="1"/>
  <c r="K165" i="1"/>
  <c r="J165" i="1"/>
  <c r="I165" i="1"/>
  <c r="H165" i="1"/>
  <c r="G165" i="1"/>
  <c r="M165" i="1" s="1"/>
  <c r="F165" i="1"/>
  <c r="E165" i="1"/>
  <c r="R164" i="1" a="1"/>
  <c r="R164" i="1" s="1"/>
  <c r="V164" i="1" s="1"/>
  <c r="L164" i="1"/>
  <c r="K164" i="1"/>
  <c r="J164" i="1"/>
  <c r="I164" i="1"/>
  <c r="H164" i="1"/>
  <c r="G164" i="1"/>
  <c r="F164" i="1"/>
  <c r="M164" i="1" s="1"/>
  <c r="E164" i="1"/>
  <c r="R163" i="1"/>
  <c r="V163" i="1" s="1"/>
  <c r="R163" i="1" a="1"/>
  <c r="U163" i="1" s="1"/>
  <c r="L163" i="1"/>
  <c r="K163" i="1"/>
  <c r="J163" i="1"/>
  <c r="I163" i="1"/>
  <c r="H163" i="1"/>
  <c r="G163" i="1"/>
  <c r="F163" i="1"/>
  <c r="E163" i="1"/>
  <c r="R162" i="1" a="1"/>
  <c r="R162" i="1" s="1"/>
  <c r="V162" i="1" s="1"/>
  <c r="L162" i="1"/>
  <c r="K162" i="1"/>
  <c r="J162" i="1"/>
  <c r="I162" i="1"/>
  <c r="H162" i="1"/>
  <c r="G162" i="1"/>
  <c r="F162" i="1"/>
  <c r="E162" i="1"/>
  <c r="R161" i="1" a="1"/>
  <c r="U161" i="1" s="1"/>
  <c r="L161" i="1"/>
  <c r="K161" i="1"/>
  <c r="J161" i="1"/>
  <c r="I161" i="1"/>
  <c r="H161" i="1"/>
  <c r="G161" i="1"/>
  <c r="M161" i="1" s="1"/>
  <c r="F161" i="1"/>
  <c r="E161" i="1"/>
  <c r="R160" i="1" a="1"/>
  <c r="R160" i="1" s="1"/>
  <c r="V160" i="1" s="1"/>
  <c r="L160" i="1"/>
  <c r="K160" i="1"/>
  <c r="J160" i="1"/>
  <c r="I160" i="1"/>
  <c r="H160" i="1"/>
  <c r="G160" i="1"/>
  <c r="F160" i="1"/>
  <c r="M160" i="1" s="1"/>
  <c r="E160" i="1"/>
  <c r="R159" i="1"/>
  <c r="V159" i="1" s="1"/>
  <c r="R159" i="1" a="1"/>
  <c r="U159" i="1" s="1"/>
  <c r="L159" i="1"/>
  <c r="K159" i="1"/>
  <c r="J159" i="1"/>
  <c r="I159" i="1"/>
  <c r="G159" i="1"/>
  <c r="E159" i="1"/>
  <c r="R158" i="1" a="1"/>
  <c r="R158" i="1" s="1"/>
  <c r="V158" i="1" s="1"/>
  <c r="L158" i="1"/>
  <c r="K158" i="1"/>
  <c r="J158" i="1"/>
  <c r="I158" i="1"/>
  <c r="H158" i="1"/>
  <c r="G158" i="1"/>
  <c r="F158" i="1"/>
  <c r="E158" i="1"/>
  <c r="R157" i="1" a="1"/>
  <c r="U157" i="1" s="1"/>
  <c r="L157" i="1"/>
  <c r="K157" i="1"/>
  <c r="J157" i="1"/>
  <c r="I157" i="1"/>
  <c r="H157" i="1"/>
  <c r="G157" i="1"/>
  <c r="M157" i="1" s="1"/>
  <c r="F157" i="1"/>
  <c r="E157" i="1"/>
  <c r="R156" i="1" a="1"/>
  <c r="R156" i="1" s="1"/>
  <c r="V156" i="1" s="1"/>
  <c r="L156" i="1"/>
  <c r="K156" i="1"/>
  <c r="J156" i="1"/>
  <c r="I156" i="1"/>
  <c r="H156" i="1"/>
  <c r="G156" i="1"/>
  <c r="F156" i="1"/>
  <c r="M156" i="1" s="1"/>
  <c r="E156" i="1"/>
  <c r="L155" i="1"/>
  <c r="K155" i="1"/>
  <c r="J155" i="1"/>
  <c r="I155" i="1"/>
  <c r="H155" i="1"/>
  <c r="G155" i="1"/>
  <c r="F155" i="1"/>
  <c r="E155" i="1"/>
  <c r="L154" i="1"/>
  <c r="K154" i="1"/>
  <c r="J154" i="1"/>
  <c r="I154" i="1"/>
  <c r="H154" i="1"/>
  <c r="G154" i="1"/>
  <c r="F154" i="1"/>
  <c r="M154" i="1" s="1"/>
  <c r="E154" i="1"/>
  <c r="R153" i="1"/>
  <c r="V153" i="1" s="1"/>
  <c r="R153" i="1" a="1"/>
  <c r="U153" i="1" s="1"/>
  <c r="L153" i="1"/>
  <c r="K153" i="1"/>
  <c r="J153" i="1"/>
  <c r="I153" i="1"/>
  <c r="H153" i="1"/>
  <c r="G153" i="1"/>
  <c r="F153" i="1"/>
  <c r="E153" i="1"/>
  <c r="L152" i="1"/>
  <c r="K152" i="1"/>
  <c r="J152" i="1"/>
  <c r="I152" i="1"/>
  <c r="H152" i="1"/>
  <c r="G152" i="1"/>
  <c r="F152" i="1"/>
  <c r="M152" i="1" s="1"/>
  <c r="E152" i="1"/>
  <c r="R151" i="1"/>
  <c r="V151" i="1" s="1"/>
  <c r="R151" i="1" a="1"/>
  <c r="U151" i="1" s="1"/>
  <c r="L151" i="1"/>
  <c r="K151" i="1"/>
  <c r="J151" i="1"/>
  <c r="I151" i="1"/>
  <c r="H151" i="1"/>
  <c r="G151" i="1"/>
  <c r="F151" i="1"/>
  <c r="E151" i="1"/>
  <c r="J150" i="1"/>
  <c r="I150" i="1"/>
  <c r="E150" i="1"/>
  <c r="J149" i="1"/>
  <c r="I149" i="1"/>
  <c r="M149" i="1" s="1"/>
  <c r="E149" i="1"/>
  <c r="R148" i="1" a="1"/>
  <c r="R148" i="1" s="1"/>
  <c r="V148" i="1" s="1"/>
  <c r="L148" i="1"/>
  <c r="K148" i="1"/>
  <c r="J148" i="1"/>
  <c r="I148" i="1"/>
  <c r="H148" i="1"/>
  <c r="G148" i="1"/>
  <c r="F148" i="1"/>
  <c r="E148" i="1"/>
  <c r="R147" i="1" a="1"/>
  <c r="U147" i="1" s="1"/>
  <c r="L147" i="1"/>
  <c r="K147" i="1"/>
  <c r="J147" i="1"/>
  <c r="I147" i="1"/>
  <c r="H147" i="1"/>
  <c r="G147" i="1"/>
  <c r="M147" i="1" s="1"/>
  <c r="F147" i="1"/>
  <c r="E147" i="1"/>
  <c r="R146" i="1" a="1"/>
  <c r="R146" i="1" s="1"/>
  <c r="V146" i="1" s="1"/>
  <c r="L146" i="1"/>
  <c r="K146" i="1"/>
  <c r="J146" i="1"/>
  <c r="I146" i="1"/>
  <c r="H146" i="1"/>
  <c r="G146" i="1"/>
  <c r="F146" i="1"/>
  <c r="M146" i="1" s="1"/>
  <c r="E146" i="1"/>
  <c r="R145" i="1"/>
  <c r="V145" i="1" s="1"/>
  <c r="R145" i="1" a="1"/>
  <c r="U145" i="1" s="1"/>
  <c r="L145" i="1"/>
  <c r="K145" i="1"/>
  <c r="J145" i="1"/>
  <c r="I145" i="1"/>
  <c r="H145" i="1"/>
  <c r="G145" i="1"/>
  <c r="F145" i="1"/>
  <c r="E145" i="1"/>
  <c r="L144" i="1"/>
  <c r="K144" i="1"/>
  <c r="J144" i="1"/>
  <c r="I144" i="1"/>
  <c r="H144" i="1"/>
  <c r="G144" i="1"/>
  <c r="F144" i="1"/>
  <c r="M144" i="1" s="1"/>
  <c r="E144" i="1"/>
  <c r="R143" i="1"/>
  <c r="V143" i="1" s="1"/>
  <c r="R143" i="1" a="1"/>
  <c r="U143" i="1" s="1"/>
  <c r="L143" i="1"/>
  <c r="K143" i="1"/>
  <c r="J143" i="1"/>
  <c r="I143" i="1"/>
  <c r="H143" i="1"/>
  <c r="G143" i="1"/>
  <c r="F143" i="1"/>
  <c r="E143" i="1"/>
  <c r="R142" i="1" a="1"/>
  <c r="R142" i="1" s="1"/>
  <c r="V142" i="1" s="1"/>
  <c r="L142" i="1"/>
  <c r="K142" i="1"/>
  <c r="J142" i="1"/>
  <c r="I142" i="1"/>
  <c r="H142" i="1"/>
  <c r="G142" i="1"/>
  <c r="F142" i="1"/>
  <c r="E142" i="1"/>
  <c r="R141" i="1" a="1"/>
  <c r="U141" i="1" s="1"/>
  <c r="L141" i="1"/>
  <c r="K141" i="1"/>
  <c r="J141" i="1"/>
  <c r="I141" i="1"/>
  <c r="H141" i="1"/>
  <c r="G141" i="1"/>
  <c r="M141" i="1" s="1"/>
  <c r="F141" i="1"/>
  <c r="E141" i="1"/>
  <c r="R140" i="1" a="1"/>
  <c r="R140" i="1" s="1"/>
  <c r="V140" i="1" s="1"/>
  <c r="L140" i="1"/>
  <c r="K140" i="1"/>
  <c r="J140" i="1"/>
  <c r="I140" i="1"/>
  <c r="H140" i="1"/>
  <c r="G140" i="1"/>
  <c r="F140" i="1"/>
  <c r="M140" i="1" s="1"/>
  <c r="E140" i="1"/>
  <c r="R139" i="1"/>
  <c r="V139" i="1" s="1"/>
  <c r="R139" i="1" a="1"/>
  <c r="U139" i="1" s="1"/>
  <c r="L139" i="1"/>
  <c r="K139" i="1"/>
  <c r="J139" i="1"/>
  <c r="I139" i="1"/>
  <c r="H139" i="1"/>
  <c r="G139" i="1"/>
  <c r="F139" i="1"/>
  <c r="E139" i="1"/>
  <c r="L138" i="1"/>
  <c r="K138" i="1"/>
  <c r="J138" i="1"/>
  <c r="I138" i="1"/>
  <c r="H138" i="1"/>
  <c r="G138" i="1"/>
  <c r="F138" i="1"/>
  <c r="M138" i="1" s="1"/>
  <c r="E138" i="1"/>
  <c r="R137" i="1"/>
  <c r="V137" i="1" s="1"/>
  <c r="R137" i="1" a="1"/>
  <c r="U137" i="1" s="1"/>
  <c r="L137" i="1"/>
  <c r="K137" i="1"/>
  <c r="J137" i="1"/>
  <c r="I137" i="1"/>
  <c r="H137" i="1"/>
  <c r="G137" i="1"/>
  <c r="F137" i="1"/>
  <c r="E137" i="1"/>
  <c r="L136" i="1"/>
  <c r="K136" i="1"/>
  <c r="J136" i="1"/>
  <c r="I136" i="1"/>
  <c r="H136" i="1"/>
  <c r="G136" i="1"/>
  <c r="F136" i="1"/>
  <c r="M136" i="1" s="1"/>
  <c r="E136" i="1"/>
  <c r="R135" i="1"/>
  <c r="V135" i="1" s="1"/>
  <c r="R135" i="1" a="1"/>
  <c r="U135" i="1" s="1"/>
  <c r="L135" i="1"/>
  <c r="K135" i="1"/>
  <c r="J135" i="1"/>
  <c r="I135" i="1"/>
  <c r="H135" i="1"/>
  <c r="G135" i="1"/>
  <c r="F135" i="1"/>
  <c r="E135" i="1"/>
  <c r="R134" i="1" a="1"/>
  <c r="R134" i="1" s="1"/>
  <c r="V134" i="1" s="1"/>
  <c r="L134" i="1"/>
  <c r="K134" i="1"/>
  <c r="J134" i="1"/>
  <c r="I134" i="1"/>
  <c r="H134" i="1"/>
  <c r="G134" i="1"/>
  <c r="F134" i="1"/>
  <c r="E134" i="1"/>
  <c r="L133" i="1"/>
  <c r="K133" i="1"/>
  <c r="J133" i="1"/>
  <c r="I133" i="1"/>
  <c r="H133" i="1"/>
  <c r="G133" i="1"/>
  <c r="M133" i="1" s="1"/>
  <c r="F133" i="1"/>
  <c r="E133" i="1"/>
  <c r="R132" i="1" a="1"/>
  <c r="R132" i="1" s="1"/>
  <c r="V132" i="1" s="1"/>
  <c r="L132" i="1"/>
  <c r="K132" i="1"/>
  <c r="J132" i="1"/>
  <c r="I132" i="1"/>
  <c r="H132" i="1"/>
  <c r="G132" i="1"/>
  <c r="F132" i="1"/>
  <c r="M132" i="1" s="1"/>
  <c r="E132" i="1"/>
  <c r="R131" i="1"/>
  <c r="V131" i="1" s="1"/>
  <c r="R131" i="1" a="1"/>
  <c r="U131" i="1" s="1"/>
  <c r="L131" i="1"/>
  <c r="K131" i="1"/>
  <c r="J131" i="1"/>
  <c r="I131" i="1"/>
  <c r="H131" i="1"/>
  <c r="G131" i="1"/>
  <c r="F131" i="1"/>
  <c r="E131" i="1"/>
  <c r="R130" i="1" a="1"/>
  <c r="R130" i="1" s="1"/>
  <c r="V130" i="1" s="1"/>
  <c r="L130" i="1"/>
  <c r="K130" i="1"/>
  <c r="J130" i="1"/>
  <c r="I130" i="1"/>
  <c r="H130" i="1"/>
  <c r="G130" i="1"/>
  <c r="F130" i="1"/>
  <c r="E130" i="1"/>
  <c r="L129" i="1"/>
  <c r="K129" i="1"/>
  <c r="J129" i="1"/>
  <c r="I129" i="1"/>
  <c r="H129" i="1"/>
  <c r="G129" i="1"/>
  <c r="M129" i="1" s="1"/>
  <c r="F129" i="1"/>
  <c r="E129" i="1"/>
  <c r="R128" i="1" a="1"/>
  <c r="R128" i="1" s="1"/>
  <c r="V128" i="1" s="1"/>
  <c r="L128" i="1"/>
  <c r="K128" i="1"/>
  <c r="J128" i="1"/>
  <c r="I128" i="1"/>
  <c r="H128" i="1"/>
  <c r="G128" i="1"/>
  <c r="F128" i="1"/>
  <c r="M128" i="1" s="1"/>
  <c r="E128" i="1"/>
  <c r="R127" i="1"/>
  <c r="V127" i="1" s="1"/>
  <c r="R127" i="1" a="1"/>
  <c r="U127" i="1" s="1"/>
  <c r="L127" i="1"/>
  <c r="K127" i="1"/>
  <c r="J127" i="1"/>
  <c r="I127" i="1"/>
  <c r="H127" i="1"/>
  <c r="G127" i="1"/>
  <c r="F127" i="1"/>
  <c r="E127" i="1"/>
  <c r="R126" i="1" a="1"/>
  <c r="R126" i="1" s="1"/>
  <c r="V126" i="1" s="1"/>
  <c r="L126" i="1"/>
  <c r="K126" i="1"/>
  <c r="J126" i="1"/>
  <c r="I126" i="1"/>
  <c r="H126" i="1"/>
  <c r="G126" i="1"/>
  <c r="F126" i="1"/>
  <c r="E126" i="1"/>
  <c r="R125" i="1" a="1"/>
  <c r="U125" i="1" s="1"/>
  <c r="L125" i="1"/>
  <c r="K125" i="1"/>
  <c r="J125" i="1"/>
  <c r="I125" i="1"/>
  <c r="H125" i="1"/>
  <c r="G125" i="1"/>
  <c r="M125" i="1" s="1"/>
  <c r="F125" i="1"/>
  <c r="E125" i="1"/>
  <c r="R124" i="1" a="1"/>
  <c r="R124" i="1" s="1"/>
  <c r="V124" i="1" s="1"/>
  <c r="L124" i="1"/>
  <c r="K124" i="1"/>
  <c r="J124" i="1"/>
  <c r="I124" i="1"/>
  <c r="H124" i="1"/>
  <c r="G124" i="1"/>
  <c r="F124" i="1"/>
  <c r="M124" i="1" s="1"/>
  <c r="E124" i="1"/>
  <c r="R123" i="1"/>
  <c r="V123" i="1" s="1"/>
  <c r="R123" i="1" a="1"/>
  <c r="U123" i="1" s="1"/>
  <c r="L123" i="1"/>
  <c r="K123" i="1"/>
  <c r="J123" i="1"/>
  <c r="I123" i="1"/>
  <c r="H123" i="1"/>
  <c r="G123" i="1"/>
  <c r="F123" i="1"/>
  <c r="E123" i="1"/>
  <c r="R122" i="1" a="1"/>
  <c r="R122" i="1" s="1"/>
  <c r="V122" i="1" s="1"/>
  <c r="L122" i="1"/>
  <c r="K122" i="1"/>
  <c r="J122" i="1"/>
  <c r="I122" i="1"/>
  <c r="H122" i="1"/>
  <c r="G122" i="1"/>
  <c r="F122" i="1"/>
  <c r="E122" i="1"/>
  <c r="R121" i="1" a="1"/>
  <c r="U121" i="1" s="1"/>
  <c r="L121" i="1"/>
  <c r="K121" i="1"/>
  <c r="J121" i="1"/>
  <c r="I121" i="1"/>
  <c r="H121" i="1"/>
  <c r="G121" i="1"/>
  <c r="M121" i="1" s="1"/>
  <c r="F121" i="1"/>
  <c r="E121" i="1"/>
  <c r="L120" i="1"/>
  <c r="K120" i="1"/>
  <c r="J120" i="1"/>
  <c r="I120" i="1"/>
  <c r="H120" i="1"/>
  <c r="G120" i="1"/>
  <c r="F120" i="1"/>
  <c r="E120" i="1"/>
  <c r="R119" i="1" a="1"/>
  <c r="U119" i="1" s="1"/>
  <c r="L119" i="1"/>
  <c r="K119" i="1"/>
  <c r="J119" i="1"/>
  <c r="I119" i="1"/>
  <c r="H119" i="1"/>
  <c r="G119" i="1"/>
  <c r="M119" i="1" s="1"/>
  <c r="F119" i="1"/>
  <c r="E119" i="1"/>
  <c r="R118" i="1" a="1"/>
  <c r="R118" i="1" s="1"/>
  <c r="V118" i="1" s="1"/>
  <c r="L118" i="1"/>
  <c r="K118" i="1"/>
  <c r="J118" i="1"/>
  <c r="I118" i="1"/>
  <c r="H118" i="1"/>
  <c r="G118" i="1"/>
  <c r="F118" i="1"/>
  <c r="M118" i="1" s="1"/>
  <c r="E118" i="1"/>
  <c r="R117" i="1"/>
  <c r="V117" i="1" s="1"/>
  <c r="R117" i="1" a="1"/>
  <c r="U117" i="1" s="1"/>
  <c r="L117" i="1"/>
  <c r="K117" i="1"/>
  <c r="J117" i="1"/>
  <c r="I117" i="1"/>
  <c r="H117" i="1"/>
  <c r="G117" i="1"/>
  <c r="F117" i="1"/>
  <c r="E117" i="1"/>
  <c r="R116" i="1" a="1"/>
  <c r="R116" i="1" s="1"/>
  <c r="V116" i="1" s="1"/>
  <c r="L116" i="1"/>
  <c r="K116" i="1"/>
  <c r="J116" i="1"/>
  <c r="I116" i="1"/>
  <c r="H116" i="1"/>
  <c r="G116" i="1"/>
  <c r="F116" i="1"/>
  <c r="E116" i="1"/>
  <c r="R115" i="1" a="1"/>
  <c r="U115" i="1" s="1"/>
  <c r="L115" i="1"/>
  <c r="K115" i="1"/>
  <c r="J115" i="1"/>
  <c r="I115" i="1"/>
  <c r="H115" i="1"/>
  <c r="G115" i="1"/>
  <c r="M115" i="1" s="1"/>
  <c r="F115" i="1"/>
  <c r="E115" i="1"/>
  <c r="R114" i="1" a="1"/>
  <c r="R114" i="1" s="1"/>
  <c r="V114" i="1" s="1"/>
  <c r="L114" i="1"/>
  <c r="K114" i="1"/>
  <c r="J114" i="1"/>
  <c r="I114" i="1"/>
  <c r="H114" i="1"/>
  <c r="G114" i="1"/>
  <c r="F114" i="1"/>
  <c r="M114" i="1" s="1"/>
  <c r="E114" i="1"/>
  <c r="R113" i="1"/>
  <c r="V113" i="1" s="1"/>
  <c r="R113" i="1" a="1"/>
  <c r="U113" i="1" s="1"/>
  <c r="L113" i="1"/>
  <c r="K113" i="1"/>
  <c r="J113" i="1"/>
  <c r="I113" i="1"/>
  <c r="H113" i="1"/>
  <c r="G113" i="1"/>
  <c r="F113" i="1"/>
  <c r="E113" i="1"/>
  <c r="R112" i="1" a="1"/>
  <c r="R112" i="1" s="1"/>
  <c r="V112" i="1" s="1"/>
  <c r="L112" i="1"/>
  <c r="K112" i="1"/>
  <c r="J112" i="1"/>
  <c r="I112" i="1"/>
  <c r="H112" i="1"/>
  <c r="G112" i="1"/>
  <c r="F112" i="1"/>
  <c r="E112" i="1"/>
  <c r="R111" i="1" a="1"/>
  <c r="U111" i="1" s="1"/>
  <c r="L111" i="1"/>
  <c r="K111" i="1"/>
  <c r="J111" i="1"/>
  <c r="I111" i="1"/>
  <c r="H111" i="1"/>
  <c r="G111" i="1"/>
  <c r="M111" i="1" s="1"/>
  <c r="F111" i="1"/>
  <c r="E111" i="1"/>
  <c r="R110" i="1" a="1"/>
  <c r="R110" i="1" s="1"/>
  <c r="V110" i="1" s="1"/>
  <c r="L110" i="1"/>
  <c r="K110" i="1"/>
  <c r="J110" i="1"/>
  <c r="I110" i="1"/>
  <c r="H110" i="1"/>
  <c r="G110" i="1"/>
  <c r="F110" i="1"/>
  <c r="M110" i="1" s="1"/>
  <c r="E110" i="1"/>
  <c r="R109" i="1"/>
  <c r="V109" i="1" s="1"/>
  <c r="R109" i="1" a="1"/>
  <c r="U109" i="1" s="1"/>
  <c r="L109" i="1"/>
  <c r="K109" i="1"/>
  <c r="J109" i="1"/>
  <c r="I109" i="1"/>
  <c r="H109" i="1"/>
  <c r="G109" i="1"/>
  <c r="F109" i="1"/>
  <c r="E109" i="1"/>
  <c r="R108" i="1" a="1"/>
  <c r="R108" i="1" s="1"/>
  <c r="V108" i="1" s="1"/>
  <c r="L108" i="1"/>
  <c r="K108" i="1"/>
  <c r="J108" i="1"/>
  <c r="I108" i="1"/>
  <c r="H108" i="1"/>
  <c r="G108" i="1"/>
  <c r="F108" i="1"/>
  <c r="E108" i="1"/>
  <c r="R107" i="1" a="1"/>
  <c r="U107" i="1" s="1"/>
  <c r="L107" i="1"/>
  <c r="K107" i="1"/>
  <c r="J107" i="1"/>
  <c r="I107" i="1"/>
  <c r="H107" i="1"/>
  <c r="G107" i="1"/>
  <c r="M107" i="1" s="1"/>
  <c r="F107" i="1"/>
  <c r="E107" i="1"/>
  <c r="R106" i="1" a="1"/>
  <c r="R106" i="1" s="1"/>
  <c r="V106" i="1" s="1"/>
  <c r="L106" i="1"/>
  <c r="K106" i="1"/>
  <c r="J106" i="1"/>
  <c r="I106" i="1"/>
  <c r="H106" i="1"/>
  <c r="G106" i="1"/>
  <c r="F106" i="1"/>
  <c r="M106" i="1" s="1"/>
  <c r="E106" i="1"/>
  <c r="R105" i="1"/>
  <c r="V105" i="1" s="1"/>
  <c r="R105" i="1" a="1"/>
  <c r="U105" i="1" s="1"/>
  <c r="L105" i="1"/>
  <c r="K105" i="1"/>
  <c r="J105" i="1"/>
  <c r="I105" i="1"/>
  <c r="H105" i="1"/>
  <c r="G105" i="1"/>
  <c r="F105" i="1"/>
  <c r="E105" i="1"/>
  <c r="L104" i="1"/>
  <c r="K104" i="1"/>
  <c r="J104" i="1"/>
  <c r="I104" i="1"/>
  <c r="H104" i="1"/>
  <c r="G104" i="1"/>
  <c r="F104" i="1"/>
  <c r="M104" i="1" s="1"/>
  <c r="E104" i="1"/>
  <c r="R103" i="1"/>
  <c r="V103" i="1" s="1"/>
  <c r="R103" i="1" a="1"/>
  <c r="U103" i="1" s="1"/>
  <c r="L103" i="1"/>
  <c r="K103" i="1"/>
  <c r="J103" i="1"/>
  <c r="I103" i="1"/>
  <c r="H103" i="1"/>
  <c r="G103" i="1"/>
  <c r="F103" i="1"/>
  <c r="E103" i="1"/>
  <c r="R102" i="1" a="1"/>
  <c r="R102" i="1" s="1"/>
  <c r="V102" i="1" s="1"/>
  <c r="L102" i="1"/>
  <c r="K102" i="1"/>
  <c r="J102" i="1"/>
  <c r="I102" i="1"/>
  <c r="H102" i="1"/>
  <c r="G102" i="1"/>
  <c r="F102" i="1"/>
  <c r="E102" i="1"/>
  <c r="R101" i="1" a="1"/>
  <c r="U101" i="1" s="1"/>
  <c r="L101" i="1"/>
  <c r="K101" i="1"/>
  <c r="J101" i="1"/>
  <c r="I101" i="1"/>
  <c r="H101" i="1"/>
  <c r="G101" i="1"/>
  <c r="M101" i="1" s="1"/>
  <c r="F101" i="1"/>
  <c r="E101" i="1"/>
  <c r="R100" i="1" a="1"/>
  <c r="R100" i="1" s="1"/>
  <c r="V100" i="1" s="1"/>
  <c r="L100" i="1"/>
  <c r="K100" i="1"/>
  <c r="J100" i="1"/>
  <c r="I100" i="1"/>
  <c r="H100" i="1"/>
  <c r="G100" i="1"/>
  <c r="F100" i="1"/>
  <c r="M100" i="1" s="1"/>
  <c r="E100" i="1"/>
  <c r="R99" i="1"/>
  <c r="V99" i="1" s="1"/>
  <c r="R99" i="1" a="1"/>
  <c r="U99" i="1" s="1"/>
  <c r="L99" i="1"/>
  <c r="K99" i="1"/>
  <c r="J99" i="1"/>
  <c r="I99" i="1"/>
  <c r="H99" i="1"/>
  <c r="G99" i="1"/>
  <c r="F99" i="1"/>
  <c r="E99" i="1"/>
  <c r="R98" i="1" a="1"/>
  <c r="R98" i="1" s="1"/>
  <c r="V98" i="1" s="1"/>
  <c r="L98" i="1"/>
  <c r="K98" i="1"/>
  <c r="J98" i="1"/>
  <c r="I98" i="1"/>
  <c r="H98" i="1"/>
  <c r="G98" i="1"/>
  <c r="F98" i="1"/>
  <c r="E98" i="1"/>
  <c r="J97" i="1"/>
  <c r="I97" i="1"/>
  <c r="M97" i="1" s="1"/>
  <c r="E97" i="1"/>
  <c r="R96" i="1"/>
  <c r="V96" i="1" s="1"/>
  <c r="R96" i="1" a="1"/>
  <c r="U96" i="1" s="1"/>
  <c r="L96" i="1"/>
  <c r="K96" i="1"/>
  <c r="J96" i="1"/>
  <c r="I96" i="1"/>
  <c r="H96" i="1"/>
  <c r="G96" i="1"/>
  <c r="F96" i="1"/>
  <c r="E96" i="1"/>
  <c r="R95" i="1" a="1"/>
  <c r="R95" i="1" s="1"/>
  <c r="V95" i="1" s="1"/>
  <c r="L95" i="1"/>
  <c r="K95" i="1"/>
  <c r="J95" i="1"/>
  <c r="I95" i="1"/>
  <c r="H95" i="1"/>
  <c r="G95" i="1"/>
  <c r="F95" i="1"/>
  <c r="E95" i="1"/>
  <c r="R94" i="1" a="1"/>
  <c r="U94" i="1" s="1"/>
  <c r="L94" i="1"/>
  <c r="K94" i="1"/>
  <c r="J94" i="1"/>
  <c r="I94" i="1"/>
  <c r="H94" i="1"/>
  <c r="G94" i="1"/>
  <c r="M94" i="1" s="1"/>
  <c r="F94" i="1"/>
  <c r="E94" i="1"/>
  <c r="R93" i="1" a="1"/>
  <c r="R93" i="1" s="1"/>
  <c r="V93" i="1" s="1"/>
  <c r="L93" i="1"/>
  <c r="K93" i="1"/>
  <c r="J93" i="1"/>
  <c r="I93" i="1"/>
  <c r="H93" i="1"/>
  <c r="G93" i="1"/>
  <c r="F93" i="1"/>
  <c r="M93" i="1" s="1"/>
  <c r="E93" i="1"/>
  <c r="L92" i="1"/>
  <c r="K92" i="1"/>
  <c r="J92" i="1"/>
  <c r="I92" i="1"/>
  <c r="H92" i="1"/>
  <c r="G92" i="1"/>
  <c r="F92" i="1"/>
  <c r="E92" i="1"/>
  <c r="R91" i="1" a="1"/>
  <c r="R91" i="1" s="1"/>
  <c r="V91" i="1" s="1"/>
  <c r="L91" i="1"/>
  <c r="K91" i="1"/>
  <c r="J91" i="1"/>
  <c r="I91" i="1"/>
  <c r="H91" i="1"/>
  <c r="G91" i="1"/>
  <c r="F91" i="1"/>
  <c r="E91" i="1"/>
  <c r="R90" i="1"/>
  <c r="V90" i="1" s="1"/>
  <c r="R90" i="1" a="1"/>
  <c r="U90" i="1" s="1"/>
  <c r="L90" i="1"/>
  <c r="K90" i="1"/>
  <c r="J90" i="1"/>
  <c r="I90" i="1"/>
  <c r="H90" i="1"/>
  <c r="G90" i="1"/>
  <c r="F90" i="1"/>
  <c r="E90" i="1"/>
  <c r="R89" i="1" a="1"/>
  <c r="R89" i="1" s="1"/>
  <c r="V89" i="1" s="1"/>
  <c r="L89" i="1"/>
  <c r="K89" i="1"/>
  <c r="J89" i="1"/>
  <c r="I89" i="1"/>
  <c r="H89" i="1"/>
  <c r="G89" i="1"/>
  <c r="F89" i="1"/>
  <c r="E89" i="1"/>
  <c r="R88" i="1" a="1"/>
  <c r="U88" i="1" s="1"/>
  <c r="L88" i="1"/>
  <c r="K88" i="1"/>
  <c r="J88" i="1"/>
  <c r="I88" i="1"/>
  <c r="H88" i="1"/>
  <c r="G88" i="1"/>
  <c r="M88" i="1" s="1"/>
  <c r="F88" i="1"/>
  <c r="E88" i="1"/>
  <c r="R87" i="1" a="1"/>
  <c r="R87" i="1" s="1"/>
  <c r="V87" i="1" s="1"/>
  <c r="L87" i="1"/>
  <c r="K87" i="1"/>
  <c r="J87" i="1"/>
  <c r="I87" i="1"/>
  <c r="G87" i="1"/>
  <c r="M87" i="1" s="1"/>
  <c r="E87" i="1"/>
  <c r="R86" i="1"/>
  <c r="V86" i="1" s="1"/>
  <c r="R86" i="1" a="1"/>
  <c r="U86" i="1" s="1"/>
  <c r="L86" i="1"/>
  <c r="K86" i="1"/>
  <c r="J86" i="1"/>
  <c r="I86" i="1"/>
  <c r="H86" i="1"/>
  <c r="G86" i="1"/>
  <c r="F86" i="1"/>
  <c r="E86" i="1"/>
  <c r="R85" i="1" a="1"/>
  <c r="R85" i="1" s="1"/>
  <c r="V85" i="1" s="1"/>
  <c r="L85" i="1"/>
  <c r="K85" i="1"/>
  <c r="J85" i="1"/>
  <c r="I85" i="1"/>
  <c r="H85" i="1"/>
  <c r="G85" i="1"/>
  <c r="F85" i="1"/>
  <c r="E85" i="1"/>
  <c r="L84" i="1"/>
  <c r="K84" i="1"/>
  <c r="J84" i="1"/>
  <c r="I84" i="1"/>
  <c r="H84" i="1"/>
  <c r="G84" i="1"/>
  <c r="M84" i="1" s="1"/>
  <c r="F84" i="1"/>
  <c r="E84" i="1"/>
  <c r="R83" i="1" a="1"/>
  <c r="R83" i="1" s="1"/>
  <c r="V83" i="1" s="1"/>
  <c r="L83" i="1"/>
  <c r="K83" i="1"/>
  <c r="J83" i="1"/>
  <c r="I83" i="1"/>
  <c r="H83" i="1"/>
  <c r="G83" i="1"/>
  <c r="F83" i="1"/>
  <c r="M83" i="1" s="1"/>
  <c r="E83" i="1"/>
  <c r="R82" i="1"/>
  <c r="V82" i="1" s="1"/>
  <c r="R82" i="1" a="1"/>
  <c r="U82" i="1" s="1"/>
  <c r="L82" i="1"/>
  <c r="K82" i="1"/>
  <c r="J82" i="1"/>
  <c r="I82" i="1"/>
  <c r="H82" i="1"/>
  <c r="G82" i="1"/>
  <c r="F82" i="1"/>
  <c r="E82" i="1"/>
  <c r="R81" i="1" a="1"/>
  <c r="R81" i="1" s="1"/>
  <c r="V81" i="1" s="1"/>
  <c r="L81" i="1"/>
  <c r="K81" i="1"/>
  <c r="J81" i="1"/>
  <c r="I81" i="1"/>
  <c r="H81" i="1"/>
  <c r="G81" i="1"/>
  <c r="F81" i="1"/>
  <c r="E81" i="1"/>
  <c r="R80" i="1" a="1"/>
  <c r="U80" i="1" s="1"/>
  <c r="L80" i="1"/>
  <c r="K80" i="1"/>
  <c r="J80" i="1"/>
  <c r="I80" i="1"/>
  <c r="H80" i="1"/>
  <c r="G80" i="1"/>
  <c r="M80" i="1" s="1"/>
  <c r="F80" i="1"/>
  <c r="E80" i="1"/>
  <c r="R79" i="1" a="1"/>
  <c r="R79" i="1" s="1"/>
  <c r="V79" i="1" s="1"/>
  <c r="L79" i="1"/>
  <c r="K79" i="1"/>
  <c r="J79" i="1"/>
  <c r="I79" i="1"/>
  <c r="H79" i="1"/>
  <c r="G79" i="1"/>
  <c r="F79" i="1"/>
  <c r="M79" i="1" s="1"/>
  <c r="E79" i="1"/>
  <c r="R78" i="1"/>
  <c r="V78" i="1" s="1"/>
  <c r="R78" i="1" a="1"/>
  <c r="U78" i="1" s="1"/>
  <c r="L78" i="1"/>
  <c r="K78" i="1"/>
  <c r="J78" i="1"/>
  <c r="I78" i="1"/>
  <c r="H78" i="1"/>
  <c r="G78" i="1"/>
  <c r="F78" i="1"/>
  <c r="E78" i="1"/>
  <c r="R77" i="1" a="1"/>
  <c r="R77" i="1" s="1"/>
  <c r="V77" i="1" s="1"/>
  <c r="L77" i="1"/>
  <c r="K77" i="1"/>
  <c r="J77" i="1"/>
  <c r="I77" i="1"/>
  <c r="H77" i="1"/>
  <c r="G77" i="1"/>
  <c r="F77" i="1"/>
  <c r="E77" i="1"/>
  <c r="R76" i="1" a="1"/>
  <c r="U76" i="1" s="1"/>
  <c r="L76" i="1"/>
  <c r="K76" i="1"/>
  <c r="J76" i="1"/>
  <c r="I76" i="1"/>
  <c r="H76" i="1"/>
  <c r="G76" i="1"/>
  <c r="M76" i="1" s="1"/>
  <c r="F76" i="1"/>
  <c r="E76" i="1"/>
  <c r="L75" i="1"/>
  <c r="K75" i="1"/>
  <c r="J75" i="1"/>
  <c r="I75" i="1"/>
  <c r="H75" i="1"/>
  <c r="G75" i="1"/>
  <c r="F75" i="1"/>
  <c r="E75" i="1"/>
  <c r="R74" i="1" a="1"/>
  <c r="U74" i="1" s="1"/>
  <c r="L74" i="1"/>
  <c r="K74" i="1"/>
  <c r="J74" i="1"/>
  <c r="I74" i="1"/>
  <c r="H74" i="1"/>
  <c r="G74" i="1"/>
  <c r="M74" i="1" s="1"/>
  <c r="F74" i="1"/>
  <c r="E74" i="1"/>
  <c r="R73" i="1" a="1"/>
  <c r="R73" i="1" s="1"/>
  <c r="V73" i="1" s="1"/>
  <c r="L73" i="1"/>
  <c r="K73" i="1"/>
  <c r="J73" i="1"/>
  <c r="I73" i="1"/>
  <c r="H73" i="1"/>
  <c r="G73" i="1"/>
  <c r="F73" i="1"/>
  <c r="M73" i="1" s="1"/>
  <c r="E73" i="1"/>
  <c r="R72" i="1"/>
  <c r="V72" i="1" s="1"/>
  <c r="R72" i="1" a="1"/>
  <c r="U72" i="1" s="1"/>
  <c r="L72" i="1"/>
  <c r="K72" i="1"/>
  <c r="J72" i="1"/>
  <c r="I72" i="1"/>
  <c r="H72" i="1"/>
  <c r="G72" i="1"/>
  <c r="F72" i="1"/>
  <c r="E72" i="1"/>
  <c r="R71" i="1" a="1"/>
  <c r="R71" i="1" s="1"/>
  <c r="V71" i="1" s="1"/>
  <c r="L71" i="1"/>
  <c r="K71" i="1"/>
  <c r="J71" i="1"/>
  <c r="I71" i="1"/>
  <c r="H71" i="1"/>
  <c r="G71" i="1"/>
  <c r="F71" i="1"/>
  <c r="E71" i="1"/>
  <c r="R70" i="1" a="1"/>
  <c r="U70" i="1" s="1"/>
  <c r="L70" i="1"/>
  <c r="K70" i="1"/>
  <c r="J70" i="1"/>
  <c r="I70" i="1"/>
  <c r="H70" i="1"/>
  <c r="G70" i="1"/>
  <c r="M70" i="1" s="1"/>
  <c r="F70" i="1"/>
  <c r="E70" i="1"/>
  <c r="L69" i="1"/>
  <c r="K69" i="1"/>
  <c r="J69" i="1"/>
  <c r="I69" i="1"/>
  <c r="H69" i="1"/>
  <c r="G69" i="1"/>
  <c r="F69" i="1"/>
  <c r="E69" i="1"/>
  <c r="L68" i="1"/>
  <c r="K68" i="1"/>
  <c r="J68" i="1"/>
  <c r="I68" i="1"/>
  <c r="H68" i="1"/>
  <c r="G68" i="1"/>
  <c r="M68" i="1" s="1"/>
  <c r="F68" i="1"/>
  <c r="E68" i="1"/>
  <c r="R67" i="1" a="1"/>
  <c r="R67" i="1" s="1"/>
  <c r="V67" i="1" s="1"/>
  <c r="L67" i="1"/>
  <c r="K67" i="1"/>
  <c r="J67" i="1"/>
  <c r="I67" i="1"/>
  <c r="H67" i="1"/>
  <c r="G67" i="1"/>
  <c r="F67" i="1"/>
  <c r="E67" i="1"/>
  <c r="R66" i="1"/>
  <c r="V66" i="1" s="1"/>
  <c r="R66" i="1" a="1"/>
  <c r="U66" i="1" s="1"/>
  <c r="L66" i="1"/>
  <c r="K66" i="1"/>
  <c r="J66" i="1"/>
  <c r="I66" i="1"/>
  <c r="H66" i="1"/>
  <c r="G66" i="1"/>
  <c r="F66" i="1"/>
  <c r="E66" i="1"/>
  <c r="L65" i="1"/>
  <c r="K65" i="1"/>
  <c r="J65" i="1"/>
  <c r="I65" i="1"/>
  <c r="H65" i="1"/>
  <c r="G65" i="1"/>
  <c r="F65" i="1"/>
  <c r="M65" i="1" s="1"/>
  <c r="E65" i="1"/>
  <c r="R64" i="1"/>
  <c r="V64" i="1" s="1"/>
  <c r="R64" i="1" a="1"/>
  <c r="U64" i="1" s="1"/>
  <c r="L64" i="1"/>
  <c r="K64" i="1"/>
  <c r="J64" i="1"/>
  <c r="I64" i="1"/>
  <c r="H64" i="1"/>
  <c r="G64" i="1"/>
  <c r="F64" i="1"/>
  <c r="E64" i="1"/>
  <c r="R63" i="1" a="1"/>
  <c r="R63" i="1" s="1"/>
  <c r="V63" i="1" s="1"/>
  <c r="L63" i="1"/>
  <c r="K63" i="1"/>
  <c r="J63" i="1"/>
  <c r="I63" i="1"/>
  <c r="H63" i="1"/>
  <c r="G63" i="1"/>
  <c r="F63" i="1"/>
  <c r="E63" i="1"/>
  <c r="R62" i="1" a="1"/>
  <c r="U62" i="1" s="1"/>
  <c r="L62" i="1"/>
  <c r="K62" i="1"/>
  <c r="J62" i="1"/>
  <c r="I62" i="1"/>
  <c r="H62" i="1"/>
  <c r="G62" i="1"/>
  <c r="M62" i="1" s="1"/>
  <c r="F62" i="1"/>
  <c r="E62" i="1"/>
  <c r="L61" i="1"/>
  <c r="K61" i="1"/>
  <c r="J61" i="1"/>
  <c r="I61" i="1"/>
  <c r="H61" i="1"/>
  <c r="G61" i="1"/>
  <c r="F61" i="1"/>
  <c r="E61" i="1"/>
  <c r="L60" i="1"/>
  <c r="K60" i="1"/>
  <c r="J60" i="1"/>
  <c r="I60" i="1"/>
  <c r="H60" i="1"/>
  <c r="G60" i="1"/>
  <c r="M60" i="1" s="1"/>
  <c r="F60" i="1"/>
  <c r="E60" i="1"/>
  <c r="L59" i="1"/>
  <c r="K59" i="1"/>
  <c r="J59" i="1"/>
  <c r="I59" i="1"/>
  <c r="H59" i="1"/>
  <c r="G59" i="1"/>
  <c r="F59" i="1"/>
  <c r="E59" i="1"/>
  <c r="R58" i="1" a="1"/>
  <c r="U58" i="1" s="1"/>
  <c r="L58" i="1"/>
  <c r="K58" i="1"/>
  <c r="J58" i="1"/>
  <c r="I58" i="1"/>
  <c r="H58" i="1"/>
  <c r="G58" i="1"/>
  <c r="M58" i="1" s="1"/>
  <c r="F58" i="1"/>
  <c r="E58" i="1"/>
  <c r="R57" i="1" a="1"/>
  <c r="R57" i="1" s="1"/>
  <c r="V57" i="1" s="1"/>
  <c r="L57" i="1"/>
  <c r="K57" i="1"/>
  <c r="J57" i="1"/>
  <c r="I57" i="1"/>
  <c r="H57" i="1"/>
  <c r="G57" i="1"/>
  <c r="F57" i="1"/>
  <c r="M57" i="1" s="1"/>
  <c r="E57" i="1"/>
  <c r="L56" i="1"/>
  <c r="K56" i="1"/>
  <c r="J56" i="1"/>
  <c r="I56" i="1"/>
  <c r="H56" i="1"/>
  <c r="G56" i="1"/>
  <c r="F56" i="1"/>
  <c r="E56" i="1"/>
  <c r="R55" i="1" a="1"/>
  <c r="R55" i="1" s="1"/>
  <c r="V55" i="1" s="1"/>
  <c r="L55" i="1"/>
  <c r="K55" i="1"/>
  <c r="J55" i="1"/>
  <c r="I55" i="1"/>
  <c r="H55" i="1"/>
  <c r="G55" i="1"/>
  <c r="F55" i="1"/>
  <c r="E55" i="1"/>
  <c r="L54" i="1"/>
  <c r="K54" i="1"/>
  <c r="J54" i="1"/>
  <c r="I54" i="1"/>
  <c r="H54" i="1"/>
  <c r="G54" i="1"/>
  <c r="M54" i="1" s="1"/>
  <c r="F54" i="1"/>
  <c r="E54" i="1"/>
  <c r="R53" i="1" a="1"/>
  <c r="R53" i="1" s="1"/>
  <c r="V53" i="1" s="1"/>
  <c r="L53" i="1"/>
  <c r="K53" i="1"/>
  <c r="J53" i="1"/>
  <c r="I53" i="1"/>
  <c r="H53" i="1"/>
  <c r="G53" i="1"/>
  <c r="F53" i="1"/>
  <c r="M53" i="1" s="1"/>
  <c r="E53" i="1"/>
  <c r="R52" i="1"/>
  <c r="V52" i="1" s="1"/>
  <c r="R52" i="1" a="1"/>
  <c r="U52" i="1" s="1"/>
  <c r="L52" i="1"/>
  <c r="K52" i="1"/>
  <c r="J52" i="1"/>
  <c r="I52" i="1"/>
  <c r="H52" i="1"/>
  <c r="G52" i="1"/>
  <c r="F52" i="1"/>
  <c r="E52" i="1"/>
  <c r="L51" i="1"/>
  <c r="K51" i="1"/>
  <c r="J51" i="1"/>
  <c r="I51" i="1"/>
  <c r="H51" i="1"/>
  <c r="G51" i="1"/>
  <c r="F51" i="1"/>
  <c r="M51" i="1" s="1"/>
  <c r="E51" i="1"/>
  <c r="R50" i="1" a="1"/>
  <c r="U50" i="1" s="1"/>
  <c r="L50" i="1"/>
  <c r="K50" i="1"/>
  <c r="J50" i="1"/>
  <c r="I50" i="1"/>
  <c r="H50" i="1"/>
  <c r="G50" i="1"/>
  <c r="M50" i="1" s="1"/>
  <c r="F50" i="1"/>
  <c r="E50" i="1"/>
  <c r="L49" i="1"/>
  <c r="K49" i="1"/>
  <c r="J49" i="1"/>
  <c r="I49" i="1"/>
  <c r="H49" i="1"/>
  <c r="G49" i="1"/>
  <c r="F49" i="1"/>
  <c r="E49" i="1"/>
  <c r="R48" i="1" a="1"/>
  <c r="U48" i="1" s="1"/>
  <c r="L48" i="1"/>
  <c r="K48" i="1"/>
  <c r="J48" i="1"/>
  <c r="I48" i="1"/>
  <c r="H48" i="1"/>
  <c r="G48" i="1"/>
  <c r="M48" i="1" s="1"/>
  <c r="F48" i="1"/>
  <c r="E48" i="1"/>
  <c r="R47" i="1" a="1"/>
  <c r="R47" i="1" s="1"/>
  <c r="V47" i="1" s="1"/>
  <c r="L47" i="1"/>
  <c r="K47" i="1"/>
  <c r="J47" i="1"/>
  <c r="I47" i="1"/>
  <c r="H47" i="1"/>
  <c r="G47" i="1"/>
  <c r="F47" i="1"/>
  <c r="M47" i="1" s="1"/>
  <c r="E47" i="1"/>
  <c r="L46" i="1"/>
  <c r="K46" i="1"/>
  <c r="J46" i="1"/>
  <c r="I46" i="1"/>
  <c r="H46" i="1"/>
  <c r="G46" i="1"/>
  <c r="F46" i="1"/>
  <c r="E46" i="1"/>
  <c r="R45" i="1" a="1"/>
  <c r="R45" i="1" s="1"/>
  <c r="V45" i="1" s="1"/>
  <c r="L45" i="1"/>
  <c r="K45" i="1"/>
  <c r="J45" i="1"/>
  <c r="I45" i="1"/>
  <c r="H45" i="1"/>
  <c r="G45" i="1"/>
  <c r="F45" i="1"/>
  <c r="E45" i="1"/>
  <c r="R44" i="1"/>
  <c r="V44" i="1" s="1"/>
  <c r="R44" i="1" a="1"/>
  <c r="U44" i="1" s="1"/>
  <c r="L44" i="1"/>
  <c r="K44" i="1"/>
  <c r="J44" i="1"/>
  <c r="I44" i="1"/>
  <c r="H44" i="1"/>
  <c r="G44" i="1"/>
  <c r="F44" i="1"/>
  <c r="E44" i="1"/>
  <c r="L43" i="1"/>
  <c r="K43" i="1"/>
  <c r="J43" i="1"/>
  <c r="I43" i="1"/>
  <c r="H43" i="1"/>
  <c r="G43" i="1"/>
  <c r="F43" i="1"/>
  <c r="M43" i="1" s="1"/>
  <c r="E43" i="1"/>
  <c r="R42" i="1"/>
  <c r="V42" i="1" s="1"/>
  <c r="R42" i="1" a="1"/>
  <c r="U42" i="1" s="1"/>
  <c r="L42" i="1"/>
  <c r="K42" i="1"/>
  <c r="J42" i="1"/>
  <c r="I42" i="1"/>
  <c r="H42" i="1"/>
  <c r="G42" i="1"/>
  <c r="F42" i="1"/>
  <c r="E42" i="1"/>
  <c r="R41" i="1" a="1"/>
  <c r="R41" i="1" s="1"/>
  <c r="V41" i="1" s="1"/>
  <c r="L41" i="1"/>
  <c r="K41" i="1"/>
  <c r="J41" i="1"/>
  <c r="I41" i="1"/>
  <c r="H41" i="1"/>
  <c r="G41" i="1"/>
  <c r="F41" i="1"/>
  <c r="E41" i="1"/>
  <c r="R40" i="1" a="1"/>
  <c r="U40" i="1" s="1"/>
  <c r="L40" i="1"/>
  <c r="K40" i="1"/>
  <c r="J40" i="1"/>
  <c r="I40" i="1"/>
  <c r="H40" i="1"/>
  <c r="G40" i="1"/>
  <c r="M40" i="1" s="1"/>
  <c r="F40" i="1"/>
  <c r="E40" i="1"/>
  <c r="R39" i="1" a="1"/>
  <c r="R39" i="1" s="1"/>
  <c r="V39" i="1" s="1"/>
  <c r="L39" i="1"/>
  <c r="K39" i="1"/>
  <c r="J39" i="1"/>
  <c r="I39" i="1"/>
  <c r="H39" i="1"/>
  <c r="G39" i="1"/>
  <c r="F39" i="1"/>
  <c r="M39" i="1" s="1"/>
  <c r="E39" i="1"/>
  <c r="R38" i="1"/>
  <c r="V38" i="1" s="1"/>
  <c r="R38" i="1" a="1"/>
  <c r="U38" i="1" s="1"/>
  <c r="L38" i="1"/>
  <c r="K38" i="1"/>
  <c r="J38" i="1"/>
  <c r="I38" i="1"/>
  <c r="H38" i="1"/>
  <c r="G38" i="1"/>
  <c r="F38" i="1"/>
  <c r="E38" i="1"/>
  <c r="R37" i="1" a="1"/>
  <c r="R37" i="1" s="1"/>
  <c r="V37" i="1" s="1"/>
  <c r="L37" i="1"/>
  <c r="K37" i="1"/>
  <c r="J37" i="1"/>
  <c r="I37" i="1"/>
  <c r="H37" i="1"/>
  <c r="G37" i="1"/>
  <c r="F37" i="1"/>
  <c r="E37" i="1"/>
  <c r="L36" i="1"/>
  <c r="K36" i="1"/>
  <c r="J36" i="1"/>
  <c r="I36" i="1"/>
  <c r="H36" i="1"/>
  <c r="G36" i="1"/>
  <c r="M36" i="1" s="1"/>
  <c r="F36" i="1"/>
  <c r="E36" i="1"/>
  <c r="R35" i="1" a="1"/>
  <c r="R35" i="1" s="1"/>
  <c r="V35" i="1" s="1"/>
  <c r="L35" i="1"/>
  <c r="K35" i="1"/>
  <c r="J35" i="1"/>
  <c r="I35" i="1"/>
  <c r="H35" i="1"/>
  <c r="G35" i="1"/>
  <c r="F35" i="1"/>
  <c r="M35" i="1" s="1"/>
  <c r="E35" i="1"/>
  <c r="L34" i="1"/>
  <c r="K34" i="1"/>
  <c r="J34" i="1"/>
  <c r="I34" i="1"/>
  <c r="H34" i="1"/>
  <c r="G34" i="1"/>
  <c r="F34" i="1"/>
  <c r="E34" i="1"/>
  <c r="R33" i="1" a="1"/>
  <c r="R33" i="1" s="1"/>
  <c r="V33" i="1" s="1"/>
  <c r="L33" i="1"/>
  <c r="K33" i="1"/>
  <c r="J33" i="1"/>
  <c r="I33" i="1"/>
  <c r="H33" i="1"/>
  <c r="G33" i="1"/>
  <c r="F33" i="1"/>
  <c r="E33" i="1"/>
  <c r="R32" i="1"/>
  <c r="V32" i="1" s="1"/>
  <c r="R32" i="1" a="1"/>
  <c r="U32" i="1" s="1"/>
  <c r="L32" i="1"/>
  <c r="K32" i="1"/>
  <c r="J32" i="1"/>
  <c r="I32" i="1"/>
  <c r="H32" i="1"/>
  <c r="G32" i="1"/>
  <c r="F32" i="1"/>
  <c r="E32" i="1"/>
  <c r="R31" i="1" a="1"/>
  <c r="R31" i="1" s="1"/>
  <c r="V31" i="1" s="1"/>
  <c r="L31" i="1"/>
  <c r="K31" i="1"/>
  <c r="J31" i="1"/>
  <c r="I31" i="1"/>
  <c r="H31" i="1"/>
  <c r="G31" i="1"/>
  <c r="F31" i="1"/>
  <c r="E31" i="1"/>
  <c r="R30" i="1" a="1"/>
  <c r="U30" i="1" s="1"/>
  <c r="L30" i="1"/>
  <c r="K30" i="1"/>
  <c r="J30" i="1"/>
  <c r="I30" i="1"/>
  <c r="H30" i="1"/>
  <c r="G30" i="1"/>
  <c r="M30" i="1" s="1"/>
  <c r="F30" i="1"/>
  <c r="E30" i="1"/>
  <c r="L29" i="1"/>
  <c r="K29" i="1"/>
  <c r="J29" i="1"/>
  <c r="I29" i="1"/>
  <c r="H29" i="1"/>
  <c r="G29" i="1"/>
  <c r="F29" i="1"/>
  <c r="E29" i="1"/>
  <c r="R28" i="1" a="1"/>
  <c r="U28" i="1" s="1"/>
  <c r="L28" i="1"/>
  <c r="K28" i="1"/>
  <c r="J28" i="1"/>
  <c r="I28" i="1"/>
  <c r="H28" i="1"/>
  <c r="G28" i="1"/>
  <c r="M28" i="1" s="1"/>
  <c r="F28" i="1"/>
  <c r="E28" i="1"/>
  <c r="R27" i="1" a="1"/>
  <c r="R27" i="1" s="1"/>
  <c r="V27" i="1" s="1"/>
  <c r="L27" i="1"/>
  <c r="K27" i="1"/>
  <c r="J27" i="1"/>
  <c r="I27" i="1"/>
  <c r="H27" i="1"/>
  <c r="G27" i="1"/>
  <c r="F27" i="1"/>
  <c r="M27" i="1" s="1"/>
  <c r="E27" i="1"/>
  <c r="L26" i="1"/>
  <c r="K26" i="1"/>
  <c r="J26" i="1"/>
  <c r="I26" i="1"/>
  <c r="H26" i="1"/>
  <c r="G26" i="1"/>
  <c r="F26" i="1"/>
  <c r="E26" i="1"/>
  <c r="L25" i="1"/>
  <c r="K25" i="1"/>
  <c r="J25" i="1"/>
  <c r="I25" i="1"/>
  <c r="H25" i="1"/>
  <c r="G25" i="1"/>
  <c r="F25" i="1"/>
  <c r="M25" i="1" s="1"/>
  <c r="E25" i="1"/>
  <c r="L24" i="1"/>
  <c r="K24" i="1"/>
  <c r="J24" i="1"/>
  <c r="I24" i="1"/>
  <c r="H24" i="1"/>
  <c r="G24" i="1"/>
  <c r="F24" i="1"/>
  <c r="E24" i="1"/>
  <c r="R23" i="1" a="1"/>
  <c r="R23" i="1" s="1"/>
  <c r="V23" i="1" s="1"/>
  <c r="L23" i="1"/>
  <c r="K23" i="1"/>
  <c r="J23" i="1"/>
  <c r="I23" i="1"/>
  <c r="H23" i="1"/>
  <c r="G23" i="1"/>
  <c r="F23" i="1"/>
  <c r="E23" i="1"/>
  <c r="L22" i="1"/>
  <c r="K22" i="1"/>
  <c r="J22" i="1"/>
  <c r="I22" i="1"/>
  <c r="H22" i="1"/>
  <c r="G22" i="1"/>
  <c r="M22" i="1" s="1"/>
  <c r="F22" i="1"/>
  <c r="E22" i="1"/>
  <c r="R21" i="1" a="1"/>
  <c r="R21" i="1" s="1"/>
  <c r="V21" i="1" s="1"/>
  <c r="L21" i="1"/>
  <c r="K21" i="1"/>
  <c r="J21" i="1"/>
  <c r="I21" i="1"/>
  <c r="H21" i="1"/>
  <c r="G21" i="1"/>
  <c r="F21" i="1"/>
  <c r="M21" i="1" s="1"/>
  <c r="E21" i="1"/>
  <c r="R20" i="1"/>
  <c r="V20" i="1" s="1"/>
  <c r="R20" i="1" a="1"/>
  <c r="U20" i="1" s="1"/>
  <c r="L20" i="1"/>
  <c r="K20" i="1"/>
  <c r="J20" i="1"/>
  <c r="I20" i="1"/>
  <c r="H20" i="1"/>
  <c r="G20" i="1"/>
  <c r="F20" i="1"/>
  <c r="E20" i="1"/>
  <c r="R19" i="1" a="1"/>
  <c r="R19" i="1" s="1"/>
  <c r="V19" i="1" s="1"/>
  <c r="L19" i="1"/>
  <c r="K19" i="1"/>
  <c r="J19" i="1"/>
  <c r="I19" i="1"/>
  <c r="H19" i="1"/>
  <c r="G19" i="1"/>
  <c r="F19" i="1"/>
  <c r="E19" i="1"/>
  <c r="L18" i="1"/>
  <c r="K18" i="1"/>
  <c r="J18" i="1"/>
  <c r="I18" i="1"/>
  <c r="H18" i="1"/>
  <c r="G18" i="1"/>
  <c r="M18" i="1" s="1"/>
  <c r="F18" i="1"/>
  <c r="E18" i="1"/>
  <c r="R17" i="1" a="1"/>
  <c r="R17" i="1" s="1"/>
  <c r="V17" i="1" s="1"/>
  <c r="L17" i="1"/>
  <c r="K17" i="1"/>
  <c r="J17" i="1"/>
  <c r="I17" i="1"/>
  <c r="H17" i="1"/>
  <c r="G17" i="1"/>
  <c r="F17" i="1"/>
  <c r="M17" i="1" s="1"/>
  <c r="E17" i="1"/>
  <c r="L16" i="1"/>
  <c r="K16" i="1"/>
  <c r="J16" i="1"/>
  <c r="I16" i="1"/>
  <c r="H16" i="1"/>
  <c r="G16" i="1"/>
  <c r="F16" i="1"/>
  <c r="E16" i="1"/>
  <c r="R15" i="1" a="1"/>
  <c r="R15" i="1" s="1"/>
  <c r="V15" i="1" s="1"/>
  <c r="L15" i="1"/>
  <c r="K15" i="1"/>
  <c r="J15" i="1"/>
  <c r="I15" i="1"/>
  <c r="H15" i="1"/>
  <c r="G15" i="1"/>
  <c r="F15" i="1"/>
  <c r="E15" i="1"/>
  <c r="R14" i="1" a="1"/>
  <c r="U14" i="1" s="1"/>
  <c r="L14" i="1"/>
  <c r="K14" i="1"/>
  <c r="J14" i="1"/>
  <c r="I14" i="1"/>
  <c r="H14" i="1"/>
  <c r="G14" i="1"/>
  <c r="M14" i="1" s="1"/>
  <c r="F14" i="1"/>
  <c r="E14" i="1"/>
  <c r="R13" i="1" a="1"/>
  <c r="R13" i="1" s="1"/>
  <c r="V13" i="1" s="1"/>
  <c r="L13" i="1"/>
  <c r="K13" i="1"/>
  <c r="J13" i="1"/>
  <c r="I13" i="1"/>
  <c r="H13" i="1"/>
  <c r="G13" i="1"/>
  <c r="F13" i="1"/>
  <c r="M13" i="1" s="1"/>
  <c r="E13" i="1"/>
  <c r="J12" i="1"/>
  <c r="I12" i="1"/>
  <c r="E12" i="1"/>
  <c r="R11" i="1" a="1"/>
  <c r="U11" i="1" s="1"/>
  <c r="L11" i="1"/>
  <c r="K11" i="1"/>
  <c r="J11" i="1"/>
  <c r="I11" i="1"/>
  <c r="H11" i="1"/>
  <c r="G11" i="1"/>
  <c r="M11" i="1" s="1"/>
  <c r="F11" i="1"/>
  <c r="E11" i="1"/>
  <c r="R10" i="1" a="1"/>
  <c r="R10" i="1" s="1"/>
  <c r="V10" i="1" s="1"/>
  <c r="L10" i="1"/>
  <c r="K10" i="1"/>
  <c r="J10" i="1"/>
  <c r="I10" i="1"/>
  <c r="H10" i="1"/>
  <c r="G10" i="1"/>
  <c r="F10" i="1"/>
  <c r="M10" i="1" s="1"/>
  <c r="E10" i="1"/>
  <c r="L9" i="1"/>
  <c r="K9" i="1"/>
  <c r="J9" i="1"/>
  <c r="I9" i="1"/>
  <c r="H9" i="1"/>
  <c r="G9" i="1"/>
  <c r="F9" i="1"/>
  <c r="E9" i="1"/>
  <c r="R8" i="1" a="1"/>
  <c r="R8" i="1" s="1"/>
  <c r="V8" i="1" s="1"/>
  <c r="L8" i="1"/>
  <c r="K8" i="1"/>
  <c r="J8" i="1"/>
  <c r="I8" i="1"/>
  <c r="H8" i="1"/>
  <c r="G8" i="1"/>
  <c r="F8" i="1"/>
  <c r="E8" i="1"/>
  <c r="R7" i="1" a="1"/>
  <c r="U7" i="1" s="1"/>
  <c r="L7" i="1"/>
  <c r="K7" i="1"/>
  <c r="J7" i="1"/>
  <c r="I7" i="1"/>
  <c r="H7" i="1"/>
  <c r="G7" i="1"/>
  <c r="M7" i="1" s="1"/>
  <c r="F7" i="1"/>
  <c r="E7" i="1"/>
  <c r="R6" i="1" a="1"/>
  <c r="R6" i="1" s="1"/>
  <c r="V6" i="1" s="1"/>
  <c r="L6" i="1"/>
  <c r="K6" i="1"/>
  <c r="J6" i="1"/>
  <c r="I6" i="1"/>
  <c r="H6" i="1"/>
  <c r="G6" i="1"/>
  <c r="F6" i="1"/>
  <c r="M6" i="1" s="1"/>
  <c r="E6" i="1"/>
  <c r="R5" i="1"/>
  <c r="V5" i="1" s="1"/>
  <c r="R5" i="1" a="1"/>
  <c r="U5" i="1" s="1"/>
  <c r="L5" i="1"/>
  <c r="K5" i="1"/>
  <c r="J5" i="1"/>
  <c r="I5" i="1"/>
  <c r="H5" i="1"/>
  <c r="G5" i="1"/>
  <c r="F5" i="1"/>
  <c r="E5" i="1"/>
  <c r="R4" i="1" a="1"/>
  <c r="R4" i="1" s="1"/>
  <c r="V4" i="1" s="1"/>
  <c r="L4" i="1"/>
  <c r="K4" i="1"/>
  <c r="J4" i="1"/>
  <c r="I4" i="1"/>
  <c r="H4" i="1"/>
  <c r="G4" i="1"/>
  <c r="F4" i="1"/>
  <c r="E4" i="1"/>
  <c r="R3" i="1" a="1"/>
  <c r="U3" i="1" s="1"/>
  <c r="L3" i="1"/>
  <c r="K3" i="1"/>
  <c r="J3" i="1"/>
  <c r="I3" i="1"/>
  <c r="H3" i="1"/>
  <c r="G3" i="1"/>
  <c r="M3" i="1" s="1"/>
  <c r="F3" i="1"/>
  <c r="E3" i="1"/>
  <c r="R2" i="1" a="1"/>
  <c r="R2" i="1" s="1"/>
  <c r="V2" i="1" s="1"/>
  <c r="L2" i="1"/>
  <c r="K2" i="1"/>
  <c r="J2" i="1"/>
  <c r="I2" i="1"/>
  <c r="H2" i="1"/>
  <c r="G2" i="1"/>
  <c r="F2" i="1"/>
  <c r="M2" i="1" s="1"/>
  <c r="E2" i="1"/>
  <c r="M67" i="1" l="1"/>
  <c r="R219" i="1"/>
  <c r="V219" i="1" s="1"/>
  <c r="M220" i="1"/>
  <c r="R221" i="1"/>
  <c r="V221" i="1" s="1"/>
  <c r="M222" i="1"/>
  <c r="M223" i="1"/>
  <c r="R225" i="1"/>
  <c r="V225" i="1" s="1"/>
  <c r="M226" i="1"/>
  <c r="M227" i="1"/>
  <c r="R229" i="1"/>
  <c r="V229" i="1" s="1"/>
  <c r="M230" i="1"/>
  <c r="M231" i="1"/>
  <c r="R233" i="1"/>
  <c r="V233" i="1" s="1"/>
  <c r="M234" i="1"/>
  <c r="M235" i="1"/>
  <c r="R237" i="1"/>
  <c r="V237" i="1" s="1"/>
  <c r="M238" i="1"/>
  <c r="M240" i="1"/>
  <c r="R242" i="1"/>
  <c r="V242" i="1" s="1"/>
  <c r="M243" i="1"/>
  <c r="R244" i="1"/>
  <c r="V244" i="1" s="1"/>
  <c r="M245" i="1"/>
  <c r="M246" i="1"/>
  <c r="R248" i="1"/>
  <c r="V248" i="1" s="1"/>
  <c r="M249" i="1"/>
  <c r="M250" i="1"/>
  <c r="R252" i="1"/>
  <c r="V252" i="1" s="1"/>
  <c r="M253" i="1"/>
  <c r="M254" i="1"/>
  <c r="M256" i="1"/>
  <c r="M257" i="1"/>
  <c r="M260" i="1"/>
  <c r="M261" i="1"/>
  <c r="R263" i="1"/>
  <c r="V263" i="1" s="1"/>
  <c r="M264" i="1"/>
  <c r="R265" i="1"/>
  <c r="V265" i="1" s="1"/>
  <c r="M266" i="1"/>
  <c r="M267" i="1"/>
  <c r="M269" i="1"/>
  <c r="R271" i="1"/>
  <c r="V271" i="1" s="1"/>
  <c r="M272" i="1"/>
  <c r="M273" i="1"/>
  <c r="R275" i="1"/>
  <c r="V275" i="1" s="1"/>
  <c r="M276" i="1"/>
  <c r="M277" i="1"/>
  <c r="R279" i="1"/>
  <c r="V279" i="1" s="1"/>
  <c r="M280" i="1"/>
  <c r="M281" i="1"/>
  <c r="M283" i="1"/>
  <c r="M286" i="1"/>
  <c r="M287" i="1"/>
  <c r="M289" i="1"/>
  <c r="M290" i="1"/>
  <c r="R292" i="1"/>
  <c r="V292" i="1" s="1"/>
  <c r="M293" i="1"/>
  <c r="M294" i="1"/>
  <c r="M296" i="1"/>
  <c r="R298" i="1"/>
  <c r="V298" i="1" s="1"/>
  <c r="M299" i="1"/>
  <c r="M300" i="1"/>
  <c r="R302" i="1"/>
  <c r="V302" i="1" s="1"/>
  <c r="M303" i="1"/>
  <c r="R304" i="1"/>
  <c r="V304" i="1" s="1"/>
  <c r="M305" i="1"/>
  <c r="M306" i="1"/>
  <c r="M308" i="1"/>
  <c r="M310" i="1"/>
  <c r="R312" i="1"/>
  <c r="V312" i="1" s="1"/>
  <c r="M313" i="1"/>
  <c r="U418" i="1"/>
  <c r="R418" i="1"/>
  <c r="V418" i="1" s="1"/>
  <c r="U432" i="1"/>
  <c r="R432" i="1"/>
  <c r="V432" i="1" s="1"/>
  <c r="U438" i="1"/>
  <c r="R438" i="1"/>
  <c r="V438" i="1" s="1"/>
  <c r="U448" i="1"/>
  <c r="R448" i="1"/>
  <c r="V448" i="1" s="1"/>
  <c r="U454" i="1"/>
  <c r="R454" i="1"/>
  <c r="V454" i="1" s="1"/>
  <c r="U472" i="1"/>
  <c r="R472" i="1"/>
  <c r="V472" i="1" s="1"/>
  <c r="U482" i="1"/>
  <c r="R482" i="1"/>
  <c r="V482" i="1" s="1"/>
  <c r="U498" i="1"/>
  <c r="R498" i="1"/>
  <c r="V498" i="1" s="1"/>
  <c r="U510" i="1"/>
  <c r="R510" i="1"/>
  <c r="V510" i="1" s="1"/>
  <c r="U518" i="1"/>
  <c r="R518" i="1"/>
  <c r="V518" i="1" s="1"/>
  <c r="U532" i="1"/>
  <c r="R532" i="1"/>
  <c r="V532" i="1" s="1"/>
  <c r="U540" i="1"/>
  <c r="R540" i="1"/>
  <c r="V540" i="1" s="1"/>
  <c r="U548" i="1"/>
  <c r="R548" i="1"/>
  <c r="V548" i="1" s="1"/>
  <c r="U562" i="1"/>
  <c r="R562" i="1"/>
  <c r="V562" i="1" s="1"/>
  <c r="U572" i="1"/>
  <c r="R572" i="1"/>
  <c r="V572" i="1" s="1"/>
  <c r="U584" i="1"/>
  <c r="R584" i="1"/>
  <c r="V584" i="1" s="1"/>
  <c r="U596" i="1"/>
  <c r="R596" i="1"/>
  <c r="V596" i="1" s="1"/>
  <c r="U602" i="1"/>
  <c r="R602" i="1"/>
  <c r="V602" i="1" s="1"/>
  <c r="U612" i="1"/>
  <c r="R612" i="1"/>
  <c r="V612" i="1" s="1"/>
  <c r="U620" i="1"/>
  <c r="R620" i="1"/>
  <c r="V620" i="1" s="1"/>
  <c r="U628" i="1"/>
  <c r="R628" i="1"/>
  <c r="V628" i="1" s="1"/>
  <c r="U645" i="1"/>
  <c r="R645" i="1"/>
  <c r="V645" i="1" s="1"/>
  <c r="U653" i="1"/>
  <c r="R653" i="1"/>
  <c r="V653" i="1" s="1"/>
  <c r="U663" i="1"/>
  <c r="R663" i="1"/>
  <c r="V663" i="1" s="1"/>
  <c r="U669" i="1"/>
  <c r="R669" i="1"/>
  <c r="V669" i="1" s="1"/>
  <c r="U679" i="1"/>
  <c r="R679" i="1"/>
  <c r="V679" i="1" s="1"/>
  <c r="U689" i="1"/>
  <c r="R689" i="1"/>
  <c r="V689" i="1" s="1"/>
  <c r="U701" i="1"/>
  <c r="R701" i="1"/>
  <c r="V701" i="1" s="1"/>
  <c r="U707" i="1"/>
  <c r="R707" i="1"/>
  <c r="V707" i="1" s="1"/>
  <c r="U721" i="1"/>
  <c r="R721" i="1"/>
  <c r="V721" i="1" s="1"/>
  <c r="R3" i="1"/>
  <c r="V3" i="1" s="1"/>
  <c r="M4" i="1"/>
  <c r="M5" i="1"/>
  <c r="R7" i="1"/>
  <c r="V7" i="1" s="1"/>
  <c r="M8" i="1"/>
  <c r="M9" i="1"/>
  <c r="R11" i="1"/>
  <c r="V11" i="1" s="1"/>
  <c r="M12" i="1"/>
  <c r="R14" i="1"/>
  <c r="V14" i="1" s="1"/>
  <c r="M15" i="1"/>
  <c r="M16" i="1"/>
  <c r="M19" i="1"/>
  <c r="M20" i="1"/>
  <c r="M23" i="1"/>
  <c r="M24" i="1"/>
  <c r="M26" i="1"/>
  <c r="R28" i="1"/>
  <c r="V28" i="1" s="1"/>
  <c r="M29" i="1"/>
  <c r="R30" i="1"/>
  <c r="V30" i="1" s="1"/>
  <c r="M31" i="1"/>
  <c r="M32" i="1"/>
  <c r="M33" i="1"/>
  <c r="M34" i="1"/>
  <c r="M37" i="1"/>
  <c r="M38" i="1"/>
  <c r="R40" i="1"/>
  <c r="V40" i="1" s="1"/>
  <c r="M41" i="1"/>
  <c r="M42" i="1"/>
  <c r="M44" i="1"/>
  <c r="M45" i="1"/>
  <c r="M46" i="1"/>
  <c r="R48" i="1"/>
  <c r="V48" i="1" s="1"/>
  <c r="M49" i="1"/>
  <c r="R50" i="1"/>
  <c r="V50" i="1" s="1"/>
  <c r="M52" i="1"/>
  <c r="M55" i="1"/>
  <c r="M56" i="1"/>
  <c r="R58" i="1"/>
  <c r="V58" i="1" s="1"/>
  <c r="M59" i="1"/>
  <c r="M61" i="1"/>
  <c r="R62" i="1"/>
  <c r="V62" i="1" s="1"/>
  <c r="M63" i="1"/>
  <c r="M64" i="1"/>
  <c r="M66" i="1"/>
  <c r="M69" i="1"/>
  <c r="R70" i="1"/>
  <c r="V70" i="1" s="1"/>
  <c r="M71" i="1"/>
  <c r="M72" i="1"/>
  <c r="R74" i="1"/>
  <c r="V74" i="1" s="1"/>
  <c r="M75" i="1"/>
  <c r="R76" i="1"/>
  <c r="V76" i="1" s="1"/>
  <c r="M77" i="1"/>
  <c r="M78" i="1"/>
  <c r="R80" i="1"/>
  <c r="V80" i="1" s="1"/>
  <c r="M81" i="1"/>
  <c r="M82" i="1"/>
  <c r="M85" i="1"/>
  <c r="M86" i="1"/>
  <c r="R88" i="1"/>
  <c r="V88" i="1" s="1"/>
  <c r="M89" i="1"/>
  <c r="M90" i="1"/>
  <c r="M91" i="1"/>
  <c r="M92" i="1"/>
  <c r="R94" i="1"/>
  <c r="V94" i="1" s="1"/>
  <c r="M95" i="1"/>
  <c r="M96" i="1"/>
  <c r="M98" i="1"/>
  <c r="M99" i="1"/>
  <c r="R101" i="1"/>
  <c r="V101" i="1" s="1"/>
  <c r="M102" i="1"/>
  <c r="M103" i="1"/>
  <c r="M105" i="1"/>
  <c r="R107" i="1"/>
  <c r="V107" i="1" s="1"/>
  <c r="M108" i="1"/>
  <c r="M109" i="1"/>
  <c r="R111" i="1"/>
  <c r="V111" i="1" s="1"/>
  <c r="M112" i="1"/>
  <c r="M113" i="1"/>
  <c r="R115" i="1"/>
  <c r="V115" i="1" s="1"/>
  <c r="M116" i="1"/>
  <c r="M117" i="1"/>
  <c r="R119" i="1"/>
  <c r="V119" i="1" s="1"/>
  <c r="M120" i="1"/>
  <c r="R121" i="1"/>
  <c r="V121" i="1" s="1"/>
  <c r="M122" i="1"/>
  <c r="M123" i="1"/>
  <c r="R125" i="1"/>
  <c r="V125" i="1" s="1"/>
  <c r="M126" i="1"/>
  <c r="M127" i="1"/>
  <c r="M130" i="1"/>
  <c r="M131" i="1"/>
  <c r="M134" i="1"/>
  <c r="M135" i="1"/>
  <c r="M137" i="1"/>
  <c r="M139" i="1"/>
  <c r="R141" i="1"/>
  <c r="V141" i="1" s="1"/>
  <c r="M142" i="1"/>
  <c r="M143" i="1"/>
  <c r="M145" i="1"/>
  <c r="R147" i="1"/>
  <c r="V147" i="1" s="1"/>
  <c r="M148" i="1"/>
  <c r="M150" i="1"/>
  <c r="M151" i="1"/>
  <c r="M153" i="1"/>
  <c r="M155" i="1"/>
  <c r="R157" i="1"/>
  <c r="V157" i="1" s="1"/>
  <c r="M158" i="1"/>
  <c r="M159" i="1"/>
  <c r="R161" i="1"/>
  <c r="V161" i="1" s="1"/>
  <c r="M162" i="1"/>
  <c r="M163" i="1"/>
  <c r="R165" i="1"/>
  <c r="V165" i="1" s="1"/>
  <c r="M166" i="1"/>
  <c r="M167" i="1"/>
  <c r="R169" i="1"/>
  <c r="V169" i="1" s="1"/>
  <c r="M170" i="1"/>
  <c r="M171" i="1"/>
  <c r="R173" i="1"/>
  <c r="V173" i="1" s="1"/>
  <c r="M174" i="1"/>
  <c r="M175" i="1"/>
  <c r="R177" i="1"/>
  <c r="V177" i="1" s="1"/>
  <c r="M178" i="1"/>
  <c r="M179" i="1"/>
  <c r="R181" i="1"/>
  <c r="V181" i="1" s="1"/>
  <c r="M182" i="1"/>
  <c r="M183" i="1"/>
  <c r="M185" i="1"/>
  <c r="R187" i="1"/>
  <c r="V187" i="1" s="1"/>
  <c r="M188" i="1"/>
  <c r="M189" i="1"/>
  <c r="M191" i="1"/>
  <c r="R193" i="1"/>
  <c r="V193" i="1" s="1"/>
  <c r="M194" i="1"/>
  <c r="M195" i="1"/>
  <c r="M198" i="1"/>
  <c r="M199" i="1"/>
  <c r="R201" i="1"/>
  <c r="V201" i="1" s="1"/>
  <c r="M202" i="1"/>
  <c r="M203" i="1"/>
  <c r="R205" i="1"/>
  <c r="V205" i="1" s="1"/>
  <c r="M206" i="1"/>
  <c r="M207" i="1"/>
  <c r="R209" i="1"/>
  <c r="V209" i="1" s="1"/>
  <c r="M210" i="1"/>
  <c r="M211" i="1"/>
  <c r="R213" i="1"/>
  <c r="V213" i="1" s="1"/>
  <c r="M214" i="1"/>
  <c r="M215" i="1"/>
  <c r="R217" i="1"/>
  <c r="V217" i="1" s="1"/>
  <c r="R314" i="1"/>
  <c r="V314" i="1" s="1"/>
  <c r="M315" i="1"/>
  <c r="M316" i="1"/>
  <c r="M319" i="1"/>
  <c r="M320" i="1"/>
  <c r="R322" i="1"/>
  <c r="V322" i="1" s="1"/>
  <c r="M323" i="1"/>
  <c r="M324" i="1"/>
  <c r="R326" i="1"/>
  <c r="V326" i="1" s="1"/>
  <c r="M327" i="1"/>
  <c r="M328" i="1"/>
  <c r="R330" i="1"/>
  <c r="V330" i="1" s="1"/>
  <c r="M331" i="1"/>
  <c r="R332" i="1"/>
  <c r="V332" i="1" s="1"/>
  <c r="M333" i="1"/>
  <c r="M334" i="1"/>
  <c r="R336" i="1"/>
  <c r="V336" i="1" s="1"/>
  <c r="M337" i="1"/>
  <c r="M338" i="1"/>
  <c r="R340" i="1"/>
  <c r="V340" i="1" s="1"/>
  <c r="M341" i="1"/>
  <c r="R342" i="1"/>
  <c r="V342" i="1" s="1"/>
  <c r="M343" i="1"/>
  <c r="M344" i="1"/>
  <c r="R346" i="1"/>
  <c r="V346" i="1" s="1"/>
  <c r="M347" i="1"/>
  <c r="M348" i="1"/>
  <c r="M350" i="1"/>
  <c r="M352" i="1"/>
  <c r="R354" i="1"/>
  <c r="V354" i="1" s="1"/>
  <c r="M355" i="1"/>
  <c r="M356" i="1"/>
  <c r="M358" i="1"/>
  <c r="M360" i="1"/>
  <c r="R362" i="1"/>
  <c r="V362" i="1" s="1"/>
  <c r="M363" i="1"/>
  <c r="M364" i="1"/>
  <c r="M366" i="1"/>
  <c r="R368" i="1"/>
  <c r="V368" i="1" s="1"/>
  <c r="M369" i="1"/>
  <c r="M370" i="1"/>
  <c r="R372" i="1"/>
  <c r="V372" i="1" s="1"/>
  <c r="M373" i="1"/>
  <c r="M374" i="1"/>
  <c r="R376" i="1"/>
  <c r="V376" i="1" s="1"/>
  <c r="M377" i="1"/>
  <c r="R378" i="1"/>
  <c r="V378" i="1" s="1"/>
  <c r="M379" i="1"/>
  <c r="M380" i="1"/>
  <c r="M382" i="1"/>
  <c r="R384" i="1"/>
  <c r="V384" i="1" s="1"/>
  <c r="M385" i="1"/>
  <c r="M386" i="1"/>
  <c r="R388" i="1"/>
  <c r="V388" i="1" s="1"/>
  <c r="M389" i="1"/>
  <c r="M390" i="1"/>
  <c r="R392" i="1"/>
  <c r="V392" i="1" s="1"/>
  <c r="M393" i="1"/>
  <c r="M394" i="1"/>
  <c r="R396" i="1"/>
  <c r="V396" i="1" s="1"/>
  <c r="M397" i="1"/>
  <c r="M398" i="1"/>
  <c r="M401" i="1"/>
  <c r="M402" i="1"/>
  <c r="R404" i="1"/>
  <c r="V404" i="1" s="1"/>
  <c r="M405" i="1"/>
  <c r="M406" i="1"/>
  <c r="M408" i="1"/>
  <c r="R410" i="1"/>
  <c r="V410" i="1" s="1"/>
  <c r="M411" i="1"/>
  <c r="M412" i="1"/>
  <c r="R414" i="1"/>
  <c r="V414" i="1" s="1"/>
  <c r="U426" i="1"/>
  <c r="R426" i="1"/>
  <c r="V426" i="1" s="1"/>
  <c r="U434" i="1"/>
  <c r="R434" i="1"/>
  <c r="V434" i="1" s="1"/>
  <c r="U442" i="1"/>
  <c r="R442" i="1"/>
  <c r="V442" i="1" s="1"/>
  <c r="U450" i="1"/>
  <c r="R450" i="1"/>
  <c r="V450" i="1" s="1"/>
  <c r="U465" i="1"/>
  <c r="R465" i="1"/>
  <c r="V465" i="1" s="1"/>
  <c r="U480" i="1"/>
  <c r="R480" i="1"/>
  <c r="V480" i="1" s="1"/>
  <c r="U486" i="1"/>
  <c r="R486" i="1"/>
  <c r="V486" i="1" s="1"/>
  <c r="U504" i="1"/>
  <c r="R504" i="1"/>
  <c r="V504" i="1" s="1"/>
  <c r="U514" i="1"/>
  <c r="R514" i="1"/>
  <c r="V514" i="1" s="1"/>
  <c r="U522" i="1"/>
  <c r="R522" i="1"/>
  <c r="V522" i="1" s="1"/>
  <c r="U536" i="1"/>
  <c r="R536" i="1"/>
  <c r="V536" i="1" s="1"/>
  <c r="U544" i="1"/>
  <c r="R544" i="1"/>
  <c r="V544" i="1" s="1"/>
  <c r="U552" i="1"/>
  <c r="R552" i="1"/>
  <c r="V552" i="1" s="1"/>
  <c r="U566" i="1"/>
  <c r="R566" i="1"/>
  <c r="V566" i="1" s="1"/>
  <c r="U578" i="1"/>
  <c r="R578" i="1"/>
  <c r="V578" i="1" s="1"/>
  <c r="U590" i="1"/>
  <c r="R590" i="1"/>
  <c r="V590" i="1" s="1"/>
  <c r="U600" i="1"/>
  <c r="R600" i="1"/>
  <c r="V600" i="1" s="1"/>
  <c r="U608" i="1"/>
  <c r="R608" i="1"/>
  <c r="V608" i="1" s="1"/>
  <c r="U616" i="1"/>
  <c r="R616" i="1"/>
  <c r="V616" i="1" s="1"/>
  <c r="U624" i="1"/>
  <c r="R624" i="1"/>
  <c r="V624" i="1" s="1"/>
  <c r="U637" i="1"/>
  <c r="R637" i="1"/>
  <c r="V637" i="1" s="1"/>
  <c r="U649" i="1"/>
  <c r="R649" i="1"/>
  <c r="V649" i="1" s="1"/>
  <c r="U657" i="1"/>
  <c r="R657" i="1"/>
  <c r="V657" i="1" s="1"/>
  <c r="U665" i="1"/>
  <c r="R665" i="1"/>
  <c r="V665" i="1" s="1"/>
  <c r="U675" i="1"/>
  <c r="R675" i="1"/>
  <c r="V675" i="1" s="1"/>
  <c r="U683" i="1"/>
  <c r="R683" i="1"/>
  <c r="V683" i="1" s="1"/>
  <c r="U693" i="1"/>
  <c r="R693" i="1"/>
  <c r="V693" i="1" s="1"/>
  <c r="U705" i="1"/>
  <c r="R705" i="1"/>
  <c r="V705" i="1" s="1"/>
  <c r="U711" i="1"/>
  <c r="R711" i="1"/>
  <c r="V711" i="1" s="1"/>
  <c r="U871" i="1"/>
  <c r="R871" i="1"/>
  <c r="V871" i="1" s="1"/>
  <c r="U879" i="1"/>
  <c r="R879" i="1"/>
  <c r="V879" i="1" s="1"/>
  <c r="R886" i="1"/>
  <c r="V886" i="1" s="1"/>
  <c r="U886" i="1"/>
  <c r="X886" i="1" s="1"/>
  <c r="U899" i="1"/>
  <c r="R899" i="1"/>
  <c r="V899" i="1" s="1"/>
  <c r="X899" i="1" s="1"/>
  <c r="U907" i="1"/>
  <c r="R907" i="1"/>
  <c r="V907" i="1" s="1"/>
  <c r="X907" i="1" s="1"/>
  <c r="U915" i="1"/>
  <c r="R915" i="1"/>
  <c r="V915" i="1" s="1"/>
  <c r="X915" i="1" s="1"/>
  <c r="U927" i="1"/>
  <c r="R927" i="1"/>
  <c r="V927" i="1" s="1"/>
  <c r="X927" i="1" s="1"/>
  <c r="U935" i="1"/>
  <c r="R935" i="1"/>
  <c r="V935" i="1" s="1"/>
  <c r="X935" i="1" s="1"/>
  <c r="U945" i="1"/>
  <c r="R945" i="1"/>
  <c r="V945" i="1" s="1"/>
  <c r="R950" i="1"/>
  <c r="V950" i="1" s="1"/>
  <c r="U950" i="1"/>
  <c r="U955" i="1"/>
  <c r="R955" i="1"/>
  <c r="V955" i="1" s="1"/>
  <c r="R958" i="1"/>
  <c r="V958" i="1" s="1"/>
  <c r="U958" i="1"/>
  <c r="X958" i="1" s="1"/>
  <c r="U963" i="1"/>
  <c r="R963" i="1"/>
  <c r="V963" i="1" s="1"/>
  <c r="R966" i="1"/>
  <c r="V966" i="1" s="1"/>
  <c r="U966" i="1"/>
  <c r="X966" i="1" s="1"/>
  <c r="U973" i="1"/>
  <c r="R973" i="1"/>
  <c r="V973" i="1" s="1"/>
  <c r="R976" i="1"/>
  <c r="V976" i="1" s="1"/>
  <c r="U976" i="1"/>
  <c r="X976" i="1" s="1"/>
  <c r="U981" i="1"/>
  <c r="R981" i="1"/>
  <c r="V981" i="1" s="1"/>
  <c r="R982" i="1"/>
  <c r="V982" i="1" s="1"/>
  <c r="U982" i="1"/>
  <c r="X982" i="1" s="1"/>
  <c r="U985" i="1"/>
  <c r="R985" i="1"/>
  <c r="V985" i="1" s="1"/>
  <c r="U995" i="1"/>
  <c r="R995" i="1"/>
  <c r="V995" i="1" s="1"/>
  <c r="X995" i="1" s="1"/>
  <c r="U1003" i="1"/>
  <c r="R1003" i="1"/>
  <c r="V1003" i="1" s="1"/>
  <c r="X1003" i="1" s="1"/>
  <c r="R1008" i="1"/>
  <c r="V1008" i="1" s="1"/>
  <c r="U1008" i="1"/>
  <c r="X1008" i="1" s="1"/>
  <c r="U1019" i="1"/>
  <c r="R1019" i="1"/>
  <c r="V1019" i="1" s="1"/>
  <c r="U1039" i="1"/>
  <c r="R1039" i="1"/>
  <c r="V1039" i="1" s="1"/>
  <c r="R1042" i="1"/>
  <c r="V1042" i="1" s="1"/>
  <c r="U1042" i="1"/>
  <c r="X1042" i="1" s="1"/>
  <c r="U1047" i="1"/>
  <c r="R1047" i="1"/>
  <c r="V1047" i="1" s="1"/>
  <c r="R1050" i="1"/>
  <c r="V1050" i="1" s="1"/>
  <c r="U1050" i="1"/>
  <c r="X1050" i="1" s="1"/>
  <c r="R1056" i="1"/>
  <c r="V1056" i="1" s="1"/>
  <c r="U1056" i="1"/>
  <c r="X1056" i="1" s="1"/>
  <c r="U1059" i="1"/>
  <c r="R1059" i="1"/>
  <c r="V1059" i="1" s="1"/>
  <c r="R1062" i="1"/>
  <c r="V1062" i="1" s="1"/>
  <c r="U1062" i="1"/>
  <c r="X1062" i="1" s="1"/>
  <c r="U1071" i="1"/>
  <c r="R1071" i="1"/>
  <c r="V1071" i="1" s="1"/>
  <c r="X1071" i="1" s="1"/>
  <c r="U1081" i="1"/>
  <c r="R1081" i="1"/>
  <c r="V1081" i="1" s="1"/>
  <c r="R1084" i="1"/>
  <c r="V1084" i="1" s="1"/>
  <c r="U1084" i="1"/>
  <c r="X1084" i="1" s="1"/>
  <c r="U1089" i="1"/>
  <c r="R1089" i="1"/>
  <c r="V1089" i="1" s="1"/>
  <c r="R1094" i="1"/>
  <c r="V1094" i="1" s="1"/>
  <c r="U1094" i="1"/>
  <c r="X1094" i="1" s="1"/>
  <c r="U1099" i="1"/>
  <c r="R1099" i="1"/>
  <c r="V1099" i="1" s="1"/>
  <c r="R1102" i="1"/>
  <c r="V1102" i="1" s="1"/>
  <c r="U1102" i="1"/>
  <c r="U1107" i="1"/>
  <c r="R1107" i="1"/>
  <c r="V1107" i="1" s="1"/>
  <c r="R1112" i="1"/>
  <c r="V1112" i="1" s="1"/>
  <c r="U1112" i="1"/>
  <c r="X1112" i="1" s="1"/>
  <c r="M415" i="1"/>
  <c r="M416" i="1"/>
  <c r="M419" i="1"/>
  <c r="M420" i="1"/>
  <c r="M423" i="1"/>
  <c r="M424" i="1"/>
  <c r="M427" i="1"/>
  <c r="M428" i="1"/>
  <c r="M430" i="1"/>
  <c r="M433" i="1"/>
  <c r="M435" i="1"/>
  <c r="M436" i="1"/>
  <c r="M439" i="1"/>
  <c r="M440" i="1"/>
  <c r="M443" i="1"/>
  <c r="M444" i="1"/>
  <c r="M446" i="1"/>
  <c r="M449" i="1"/>
  <c r="M451" i="1"/>
  <c r="M452" i="1"/>
  <c r="M455" i="1"/>
  <c r="M465" i="1"/>
  <c r="M466" i="1"/>
  <c r="M469" i="1"/>
  <c r="M470" i="1"/>
  <c r="M471" i="1"/>
  <c r="M472" i="1"/>
  <c r="M473" i="1"/>
  <c r="M476" i="1"/>
  <c r="M477" i="1"/>
  <c r="M478" i="1"/>
  <c r="M481" i="1"/>
  <c r="M483" i="1"/>
  <c r="M484" i="1"/>
  <c r="M487" i="1"/>
  <c r="M488" i="1"/>
  <c r="M491" i="1"/>
  <c r="M492" i="1"/>
  <c r="M495" i="1"/>
  <c r="M496" i="1"/>
  <c r="M499" i="1"/>
  <c r="M500" i="1"/>
  <c r="M503" i="1"/>
  <c r="M505" i="1"/>
  <c r="M506" i="1"/>
  <c r="M509" i="1"/>
  <c r="M511" i="1"/>
  <c r="M512" i="1"/>
  <c r="M515" i="1"/>
  <c r="M516" i="1"/>
  <c r="M519" i="1"/>
  <c r="M520" i="1"/>
  <c r="M523" i="1"/>
  <c r="M524" i="1"/>
  <c r="M526" i="1"/>
  <c r="M529" i="1"/>
  <c r="M530" i="1"/>
  <c r="M533" i="1"/>
  <c r="M534" i="1"/>
  <c r="M537" i="1"/>
  <c r="M539" i="1"/>
  <c r="M541" i="1"/>
  <c r="M542" i="1"/>
  <c r="M545" i="1"/>
  <c r="M546" i="1"/>
  <c r="M549" i="1"/>
  <c r="M550" i="1"/>
  <c r="M553" i="1"/>
  <c r="M555" i="1"/>
  <c r="M556" i="1"/>
  <c r="M558" i="1"/>
  <c r="M561" i="1"/>
  <c r="M563" i="1"/>
  <c r="M564" i="1"/>
  <c r="M567" i="1"/>
  <c r="M568" i="1"/>
  <c r="M570" i="1"/>
  <c r="M573" i="1"/>
  <c r="M574" i="1"/>
  <c r="M576" i="1"/>
  <c r="M579" i="1"/>
  <c r="M580" i="1"/>
  <c r="M582" i="1"/>
  <c r="M585" i="1"/>
  <c r="M586" i="1"/>
  <c r="M588" i="1"/>
  <c r="M591" i="1"/>
  <c r="M592" i="1"/>
  <c r="M594" i="1"/>
  <c r="M597" i="1"/>
  <c r="M598" i="1"/>
  <c r="M601" i="1"/>
  <c r="M603" i="1"/>
  <c r="M604" i="1"/>
  <c r="M606" i="1"/>
  <c r="M609" i="1"/>
  <c r="M610" i="1"/>
  <c r="M613" i="1"/>
  <c r="M614" i="1"/>
  <c r="M617" i="1"/>
  <c r="M618" i="1"/>
  <c r="M621" i="1"/>
  <c r="M622" i="1"/>
  <c r="M625" i="1"/>
  <c r="M626" i="1"/>
  <c r="M629" i="1"/>
  <c r="M630" i="1"/>
  <c r="M632" i="1"/>
  <c r="M634" i="1"/>
  <c r="M635" i="1"/>
  <c r="M638" i="1"/>
  <c r="M639" i="1"/>
  <c r="M642" i="1"/>
  <c r="M643" i="1"/>
  <c r="M646" i="1"/>
  <c r="M647" i="1"/>
  <c r="M650" i="1"/>
  <c r="M651" i="1"/>
  <c r="M654" i="1"/>
  <c r="M655" i="1"/>
  <c r="M658" i="1"/>
  <c r="M659" i="1"/>
  <c r="M661" i="1"/>
  <c r="M664" i="1"/>
  <c r="M666" i="1"/>
  <c r="M667" i="1"/>
  <c r="M670" i="1"/>
  <c r="M672" i="1"/>
  <c r="M673" i="1"/>
  <c r="M676" i="1"/>
  <c r="M677" i="1"/>
  <c r="M680" i="1"/>
  <c r="M681" i="1"/>
  <c r="M684" i="1"/>
  <c r="M685" i="1"/>
  <c r="M687" i="1"/>
  <c r="M690" i="1"/>
  <c r="M691" i="1"/>
  <c r="M694" i="1"/>
  <c r="M695" i="1"/>
  <c r="M698" i="1"/>
  <c r="M699" i="1"/>
  <c r="M702" i="1"/>
  <c r="M703" i="1"/>
  <c r="M706" i="1"/>
  <c r="M708" i="1"/>
  <c r="M709" i="1"/>
  <c r="M712" i="1"/>
  <c r="M713" i="1"/>
  <c r="M716" i="1"/>
  <c r="M717" i="1"/>
  <c r="M719" i="1"/>
  <c r="M722" i="1"/>
  <c r="M723" i="1"/>
  <c r="M726" i="1"/>
  <c r="M727" i="1"/>
  <c r="M729" i="1"/>
  <c r="M731" i="1"/>
  <c r="R733" i="1"/>
  <c r="V733" i="1" s="1"/>
  <c r="M734" i="1"/>
  <c r="M735" i="1"/>
  <c r="R737" i="1"/>
  <c r="V737" i="1" s="1"/>
  <c r="M738" i="1"/>
  <c r="M739" i="1"/>
  <c r="M741" i="1"/>
  <c r="M744" i="1"/>
  <c r="M745" i="1"/>
  <c r="M747" i="1"/>
  <c r="M749" i="1"/>
  <c r="R751" i="1"/>
  <c r="V751" i="1" s="1"/>
  <c r="M752" i="1"/>
  <c r="M753" i="1"/>
  <c r="M755" i="1"/>
  <c r="R757" i="1"/>
  <c r="V757" i="1" s="1"/>
  <c r="M758" i="1"/>
  <c r="M759" i="1"/>
  <c r="R761" i="1"/>
  <c r="V761" i="1" s="1"/>
  <c r="M762" i="1"/>
  <c r="R762" i="1"/>
  <c r="V762" i="1" s="1"/>
  <c r="M763" i="1"/>
  <c r="R764" i="1"/>
  <c r="V764" i="1" s="1"/>
  <c r="M765" i="1"/>
  <c r="M766" i="1"/>
  <c r="M769" i="1"/>
  <c r="M770" i="1"/>
  <c r="R772" i="1"/>
  <c r="V772" i="1" s="1"/>
  <c r="M773" i="1"/>
  <c r="R774" i="1"/>
  <c r="V774" i="1" s="1"/>
  <c r="M775" i="1"/>
  <c r="M776" i="1"/>
  <c r="R778" i="1"/>
  <c r="V778" i="1" s="1"/>
  <c r="M779" i="1"/>
  <c r="M780" i="1"/>
  <c r="R782" i="1"/>
  <c r="V782" i="1" s="1"/>
  <c r="M783" i="1"/>
  <c r="R784" i="1"/>
  <c r="V784" i="1" s="1"/>
  <c r="M785" i="1"/>
  <c r="M786" i="1"/>
  <c r="R788" i="1"/>
  <c r="V788" i="1" s="1"/>
  <c r="M789" i="1"/>
  <c r="M790" i="1"/>
  <c r="R792" i="1"/>
  <c r="V792" i="1" s="1"/>
  <c r="M793" i="1"/>
  <c r="M794" i="1"/>
  <c r="R796" i="1"/>
  <c r="V796" i="1" s="1"/>
  <c r="M797" i="1"/>
  <c r="R798" i="1"/>
  <c r="V798" i="1" s="1"/>
  <c r="M799" i="1"/>
  <c r="M800" i="1"/>
  <c r="M802" i="1"/>
  <c r="M805" i="1"/>
  <c r="R805" i="1"/>
  <c r="V805" i="1" s="1"/>
  <c r="M806" i="1"/>
  <c r="M807" i="1"/>
  <c r="R807" i="1"/>
  <c r="V807" i="1" s="1"/>
  <c r="M808" i="1"/>
  <c r="M809" i="1"/>
  <c r="R811" i="1"/>
  <c r="V811" i="1" s="1"/>
  <c r="M812" i="1"/>
  <c r="M813" i="1"/>
  <c r="M815" i="1"/>
  <c r="R817" i="1"/>
  <c r="V817" i="1" s="1"/>
  <c r="M818" i="1"/>
  <c r="R819" i="1"/>
  <c r="V819" i="1" s="1"/>
  <c r="M820" i="1"/>
  <c r="M821" i="1"/>
  <c r="R823" i="1"/>
  <c r="V823" i="1" s="1"/>
  <c r="M824" i="1"/>
  <c r="M825" i="1"/>
  <c r="M828" i="1"/>
  <c r="M829" i="1"/>
  <c r="R831" i="1"/>
  <c r="V831" i="1" s="1"/>
  <c r="M832" i="1"/>
  <c r="M833" i="1"/>
  <c r="R835" i="1"/>
  <c r="V835" i="1" s="1"/>
  <c r="M836" i="1"/>
  <c r="M837" i="1"/>
  <c r="R839" i="1"/>
  <c r="V839" i="1" s="1"/>
  <c r="M840" i="1"/>
  <c r="M841" i="1"/>
  <c r="R843" i="1"/>
  <c r="V843" i="1" s="1"/>
  <c r="M844" i="1"/>
  <c r="M845" i="1"/>
  <c r="R847" i="1"/>
  <c r="V847" i="1" s="1"/>
  <c r="M848" i="1"/>
  <c r="M849" i="1"/>
  <c r="R851" i="1"/>
  <c r="V851" i="1" s="1"/>
  <c r="M852" i="1"/>
  <c r="M853" i="1"/>
  <c r="R855" i="1"/>
  <c r="V855" i="1" s="1"/>
  <c r="M856" i="1"/>
  <c r="M858" i="1"/>
  <c r="M859" i="1"/>
  <c r="M861" i="1"/>
  <c r="U861" i="1"/>
  <c r="R861" i="1"/>
  <c r="V861" i="1" s="1"/>
  <c r="U875" i="1"/>
  <c r="R875" i="1"/>
  <c r="V875" i="1" s="1"/>
  <c r="U885" i="1"/>
  <c r="R885" i="1"/>
  <c r="V885" i="1" s="1"/>
  <c r="U887" i="1"/>
  <c r="R887" i="1"/>
  <c r="V887" i="1" s="1"/>
  <c r="U903" i="1"/>
  <c r="R903" i="1"/>
  <c r="V903" i="1" s="1"/>
  <c r="X903" i="1" s="1"/>
  <c r="U911" i="1"/>
  <c r="R911" i="1"/>
  <c r="V911" i="1" s="1"/>
  <c r="X911" i="1" s="1"/>
  <c r="U923" i="1"/>
  <c r="R923" i="1"/>
  <c r="V923" i="1" s="1"/>
  <c r="X923" i="1" s="1"/>
  <c r="U931" i="1"/>
  <c r="R931" i="1"/>
  <c r="V931" i="1" s="1"/>
  <c r="X931" i="1" s="1"/>
  <c r="U943" i="1"/>
  <c r="R943" i="1"/>
  <c r="V943" i="1" s="1"/>
  <c r="X943" i="1" s="1"/>
  <c r="U951" i="1"/>
  <c r="R951" i="1"/>
  <c r="V951" i="1" s="1"/>
  <c r="R954" i="1"/>
  <c r="V954" i="1" s="1"/>
  <c r="U954" i="1"/>
  <c r="X954" i="1" s="1"/>
  <c r="U959" i="1"/>
  <c r="R959" i="1"/>
  <c r="V959" i="1" s="1"/>
  <c r="R962" i="1"/>
  <c r="V962" i="1" s="1"/>
  <c r="U962" i="1"/>
  <c r="X962" i="1" s="1"/>
  <c r="U967" i="1"/>
  <c r="R967" i="1"/>
  <c r="V967" i="1" s="1"/>
  <c r="U971" i="1"/>
  <c r="R971" i="1"/>
  <c r="V971" i="1" s="1"/>
  <c r="X971" i="1" s="1"/>
  <c r="U977" i="1"/>
  <c r="R977" i="1"/>
  <c r="V977" i="1" s="1"/>
  <c r="R980" i="1"/>
  <c r="V980" i="1" s="1"/>
  <c r="U980" i="1"/>
  <c r="X980" i="1" s="1"/>
  <c r="R984" i="1"/>
  <c r="V984" i="1" s="1"/>
  <c r="U984" i="1"/>
  <c r="X984" i="1" s="1"/>
  <c r="U989" i="1"/>
  <c r="R989" i="1"/>
  <c r="V989" i="1" s="1"/>
  <c r="X989" i="1" s="1"/>
  <c r="U999" i="1"/>
  <c r="R999" i="1"/>
  <c r="V999" i="1" s="1"/>
  <c r="X999" i="1" s="1"/>
  <c r="U1009" i="1"/>
  <c r="R1009" i="1"/>
  <c r="V1009" i="1" s="1"/>
  <c r="U1013" i="1"/>
  <c r="R1013" i="1"/>
  <c r="V1013" i="1" s="1"/>
  <c r="X1013" i="1" s="1"/>
  <c r="R1018" i="1"/>
  <c r="V1018" i="1" s="1"/>
  <c r="U1018" i="1"/>
  <c r="X1018" i="1" s="1"/>
  <c r="U1023" i="1"/>
  <c r="R1023" i="1"/>
  <c r="V1023" i="1" s="1"/>
  <c r="X1023" i="1" s="1"/>
  <c r="U1033" i="1"/>
  <c r="R1033" i="1"/>
  <c r="V1033" i="1" s="1"/>
  <c r="X1033" i="1" s="1"/>
  <c r="R1038" i="1"/>
  <c r="V1038" i="1" s="1"/>
  <c r="U1038" i="1"/>
  <c r="X1038" i="1" s="1"/>
  <c r="U1043" i="1"/>
  <c r="R1043" i="1"/>
  <c r="V1043" i="1" s="1"/>
  <c r="R1046" i="1"/>
  <c r="V1046" i="1" s="1"/>
  <c r="U1046" i="1"/>
  <c r="X1046" i="1" s="1"/>
  <c r="U1051" i="1"/>
  <c r="R1051" i="1"/>
  <c r="V1051" i="1" s="1"/>
  <c r="R1054" i="1"/>
  <c r="V1054" i="1" s="1"/>
  <c r="U1054" i="1"/>
  <c r="X1054" i="1" s="1"/>
  <c r="R1058" i="1"/>
  <c r="V1058" i="1" s="1"/>
  <c r="U1058" i="1"/>
  <c r="X1058" i="1" s="1"/>
  <c r="U1063" i="1"/>
  <c r="R1063" i="1"/>
  <c r="V1063" i="1" s="1"/>
  <c r="U1067" i="1"/>
  <c r="R1067" i="1"/>
  <c r="V1067" i="1" s="1"/>
  <c r="X1067" i="1" s="1"/>
  <c r="R1080" i="1"/>
  <c r="V1080" i="1" s="1"/>
  <c r="U1080" i="1"/>
  <c r="X1080" i="1" s="1"/>
  <c r="U1085" i="1"/>
  <c r="R1085" i="1"/>
  <c r="V1085" i="1" s="1"/>
  <c r="R1088" i="1"/>
  <c r="V1088" i="1" s="1"/>
  <c r="U1088" i="1"/>
  <c r="X1088" i="1" s="1"/>
  <c r="U1095" i="1"/>
  <c r="R1095" i="1"/>
  <c r="V1095" i="1" s="1"/>
  <c r="R1098" i="1"/>
  <c r="V1098" i="1" s="1"/>
  <c r="U1098" i="1"/>
  <c r="X1098" i="1" s="1"/>
  <c r="U1103" i="1"/>
  <c r="R1103" i="1"/>
  <c r="V1103" i="1" s="1"/>
  <c r="R1106" i="1"/>
  <c r="V1106" i="1" s="1"/>
  <c r="U1106" i="1"/>
  <c r="X1106" i="1" s="1"/>
  <c r="U1119" i="1"/>
  <c r="R1119" i="1"/>
  <c r="V1119" i="1" s="1"/>
  <c r="X1119" i="1" s="1"/>
  <c r="M862" i="1"/>
  <c r="M863" i="1"/>
  <c r="M865" i="1"/>
  <c r="M868" i="1"/>
  <c r="M869" i="1"/>
  <c r="M872" i="1"/>
  <c r="M873" i="1"/>
  <c r="M876" i="1"/>
  <c r="M877" i="1"/>
  <c r="M880" i="1"/>
  <c r="M881" i="1"/>
  <c r="M883" i="1"/>
  <c r="M886" i="1"/>
  <c r="M889" i="1"/>
  <c r="W889" i="1"/>
  <c r="M890" i="1"/>
  <c r="M891" i="1"/>
  <c r="M893" i="1"/>
  <c r="M895" i="1"/>
  <c r="W895" i="1"/>
  <c r="M896" i="1"/>
  <c r="M897" i="1"/>
  <c r="M900" i="1"/>
  <c r="M901" i="1"/>
  <c r="M904" i="1"/>
  <c r="M905" i="1"/>
  <c r="M908" i="1"/>
  <c r="M909" i="1"/>
  <c r="M912" i="1"/>
  <c r="M913" i="1"/>
  <c r="M916" i="1"/>
  <c r="M917" i="1"/>
  <c r="M920" i="1"/>
  <c r="M921" i="1"/>
  <c r="M924" i="1"/>
  <c r="M925" i="1"/>
  <c r="M928" i="1"/>
  <c r="M929" i="1"/>
  <c r="M932" i="1"/>
  <c r="M933" i="1"/>
  <c r="M936" i="1"/>
  <c r="M937" i="1"/>
  <c r="M940" i="1"/>
  <c r="M941" i="1"/>
  <c r="M944" i="1"/>
  <c r="M947" i="1"/>
  <c r="M949" i="1"/>
  <c r="W949" i="1"/>
  <c r="M950" i="1"/>
  <c r="M953" i="1"/>
  <c r="W953" i="1"/>
  <c r="M954" i="1"/>
  <c r="M957" i="1"/>
  <c r="W957" i="1"/>
  <c r="M958" i="1"/>
  <c r="M961" i="1"/>
  <c r="W961" i="1"/>
  <c r="M962" i="1"/>
  <c r="M965" i="1"/>
  <c r="W965" i="1"/>
  <c r="M966" i="1"/>
  <c r="M969" i="1"/>
  <c r="W969" i="1"/>
  <c r="M970" i="1"/>
  <c r="M972" i="1"/>
  <c r="M975" i="1"/>
  <c r="W975" i="1"/>
  <c r="M976" i="1"/>
  <c r="M979" i="1"/>
  <c r="W979" i="1"/>
  <c r="M980" i="1"/>
  <c r="M982" i="1"/>
  <c r="B982" i="1" s="1"/>
  <c r="M984" i="1"/>
  <c r="M987" i="1"/>
  <c r="M990" i="1"/>
  <c r="M992" i="1"/>
  <c r="M993" i="1"/>
  <c r="M996" i="1"/>
  <c r="M997" i="1"/>
  <c r="M1000" i="1"/>
  <c r="M1001" i="1"/>
  <c r="M1004" i="1"/>
  <c r="M1005" i="1"/>
  <c r="M1007" i="1"/>
  <c r="W1007" i="1"/>
  <c r="M1008" i="1"/>
  <c r="M1011" i="1"/>
  <c r="W1011" i="1"/>
  <c r="M1012" i="1"/>
  <c r="M1014" i="1"/>
  <c r="M1015" i="1"/>
  <c r="M1017" i="1"/>
  <c r="W1017" i="1"/>
  <c r="M1018" i="1"/>
  <c r="M1021" i="1"/>
  <c r="M1024" i="1"/>
  <c r="M1025" i="1"/>
  <c r="M1028" i="1"/>
  <c r="M1029" i="1"/>
  <c r="M1031" i="1"/>
  <c r="W1031" i="1"/>
  <c r="M1032" i="1"/>
  <c r="M1034" i="1"/>
  <c r="M1035" i="1"/>
  <c r="M1037" i="1"/>
  <c r="W1037" i="1"/>
  <c r="M1038" i="1"/>
  <c r="M1041" i="1"/>
  <c r="W1041" i="1"/>
  <c r="M1042" i="1"/>
  <c r="M1045" i="1"/>
  <c r="W1045" i="1"/>
  <c r="M1046" i="1"/>
  <c r="M1049" i="1"/>
  <c r="W1049" i="1"/>
  <c r="M1050" i="1"/>
  <c r="M1053" i="1"/>
  <c r="W1053" i="1"/>
  <c r="M1054" i="1"/>
  <c r="M1056" i="1"/>
  <c r="M1058" i="1"/>
  <c r="M1061" i="1"/>
  <c r="W1061" i="1"/>
  <c r="M1062" i="1"/>
  <c r="M1065" i="1"/>
  <c r="W1065" i="1"/>
  <c r="M1066" i="1"/>
  <c r="M1068" i="1"/>
  <c r="M1069" i="1"/>
  <c r="M1072" i="1"/>
  <c r="M1073" i="1"/>
  <c r="M1076" i="1"/>
  <c r="M1077" i="1"/>
  <c r="M1080" i="1"/>
  <c r="M1083" i="1"/>
  <c r="W1083" i="1"/>
  <c r="M1084" i="1"/>
  <c r="M1087" i="1"/>
  <c r="W1087" i="1"/>
  <c r="M1088" i="1"/>
  <c r="M1091" i="1"/>
  <c r="M1093" i="1"/>
  <c r="W1093" i="1"/>
  <c r="M1094" i="1"/>
  <c r="M1097" i="1"/>
  <c r="W1097" i="1"/>
  <c r="M1098" i="1"/>
  <c r="M1101" i="1"/>
  <c r="W1101" i="1"/>
  <c r="M1102" i="1"/>
  <c r="M1105" i="1"/>
  <c r="W1105" i="1"/>
  <c r="M1106" i="1"/>
  <c r="M1109" i="1"/>
  <c r="M1111" i="1"/>
  <c r="W1111" i="1"/>
  <c r="M1112" i="1"/>
  <c r="M1114" i="1"/>
  <c r="M1116" i="1"/>
  <c r="M1117" i="1"/>
  <c r="M1120" i="1"/>
  <c r="M1121" i="1"/>
  <c r="M1124" i="1"/>
  <c r="M1125" i="1"/>
  <c r="B1139" i="1"/>
  <c r="R1153" i="1"/>
  <c r="V1153" i="1" s="1"/>
  <c r="X1153" i="1" s="1"/>
  <c r="M1154" i="1"/>
  <c r="R1155" i="1"/>
  <c r="V1155" i="1" s="1"/>
  <c r="M1157" i="1"/>
  <c r="M1159" i="1"/>
  <c r="W1159" i="1"/>
  <c r="M1160" i="1"/>
  <c r="R1161" i="1"/>
  <c r="V1161" i="1" s="1"/>
  <c r="X1161" i="1" s="1"/>
  <c r="M1162" i="1"/>
  <c r="M1165" i="1"/>
  <c r="R1167" i="1"/>
  <c r="V1167" i="1" s="1"/>
  <c r="X1167" i="1" s="1"/>
  <c r="M1168" i="1"/>
  <c r="M1169" i="1"/>
  <c r="R1171" i="1"/>
  <c r="V1171" i="1" s="1"/>
  <c r="X1171" i="1" s="1"/>
  <c r="M1172" i="1"/>
  <c r="M1173" i="1"/>
  <c r="R1175" i="1"/>
  <c r="V1175" i="1" s="1"/>
  <c r="X1175" i="1" s="1"/>
  <c r="M1177" i="1"/>
  <c r="W1177" i="1"/>
  <c r="M1178" i="1"/>
  <c r="U1178" i="1"/>
  <c r="X1178" i="1" s="1"/>
  <c r="M1179" i="1"/>
  <c r="M1180" i="1"/>
  <c r="M1182" i="1"/>
  <c r="W1182" i="1"/>
  <c r="M1183" i="1"/>
  <c r="R1184" i="1"/>
  <c r="V1184" i="1" s="1"/>
  <c r="X1184" i="1" s="1"/>
  <c r="M1185" i="1"/>
  <c r="M1186" i="1"/>
  <c r="R1189" i="1"/>
  <c r="V1189" i="1" s="1"/>
  <c r="W1189" i="1" s="1"/>
  <c r="M1191" i="1"/>
  <c r="W1191" i="1"/>
  <c r="M1192" i="1"/>
  <c r="U1192" i="1"/>
  <c r="X1192" i="1" s="1"/>
  <c r="R1193" i="1"/>
  <c r="V1193" i="1" s="1"/>
  <c r="M1195" i="1"/>
  <c r="M1196" i="1"/>
  <c r="R1198" i="1"/>
  <c r="V1198" i="1" s="1"/>
  <c r="X1198" i="1" s="1"/>
  <c r="M1199" i="1"/>
  <c r="M1200" i="1"/>
  <c r="R1203" i="1"/>
  <c r="V1203" i="1" s="1"/>
  <c r="M1205" i="1"/>
  <c r="W1205" i="1"/>
  <c r="M1206" i="1"/>
  <c r="U1206" i="1"/>
  <c r="X1206" i="1" s="1"/>
  <c r="R1207" i="1"/>
  <c r="V1207" i="1" s="1"/>
  <c r="M1209" i="1"/>
  <c r="R1211" i="1"/>
  <c r="V1211" i="1" s="1"/>
  <c r="X1211" i="1" s="1"/>
  <c r="M1212" i="1"/>
  <c r="M1213" i="1"/>
  <c r="R1215" i="1"/>
  <c r="V1215" i="1" s="1"/>
  <c r="X1215" i="1" s="1"/>
  <c r="M1216" i="1"/>
  <c r="M1217" i="1"/>
  <c r="R1243" i="1"/>
  <c r="V1243" i="1" s="1"/>
  <c r="U1243" i="1"/>
  <c r="X1243" i="1" s="1"/>
  <c r="R1129" i="1"/>
  <c r="V1129" i="1" s="1"/>
  <c r="X1129" i="1" s="1"/>
  <c r="M1131" i="1"/>
  <c r="W1131" i="1"/>
  <c r="M1132" i="1"/>
  <c r="U1132" i="1"/>
  <c r="X1132" i="1" s="1"/>
  <c r="R1133" i="1"/>
  <c r="V1133" i="1" s="1"/>
  <c r="W1133" i="1" s="1"/>
  <c r="M1135" i="1"/>
  <c r="M1137" i="1"/>
  <c r="W1137" i="1"/>
  <c r="M1138" i="1"/>
  <c r="M1140" i="1"/>
  <c r="M1141" i="1"/>
  <c r="R1143" i="1"/>
  <c r="V1143" i="1" s="1"/>
  <c r="X1143" i="1" s="1"/>
  <c r="M1144" i="1"/>
  <c r="M1145" i="1"/>
  <c r="R1147" i="1"/>
  <c r="V1147" i="1" s="1"/>
  <c r="X1147" i="1" s="1"/>
  <c r="M1148" i="1"/>
  <c r="M1149" i="1"/>
  <c r="R1151" i="1"/>
  <c r="V1151" i="1" s="1"/>
  <c r="X1151" i="1" s="1"/>
  <c r="W1155" i="1"/>
  <c r="W1193" i="1"/>
  <c r="W1203" i="1"/>
  <c r="W1207" i="1"/>
  <c r="M1218" i="1"/>
  <c r="M1219" i="1"/>
  <c r="R1221" i="1"/>
  <c r="V1221" i="1" s="1"/>
  <c r="X1221" i="1" s="1"/>
  <c r="M1222" i="1"/>
  <c r="M1223" i="1"/>
  <c r="R1225" i="1"/>
  <c r="V1225" i="1" s="1"/>
  <c r="X1225" i="1" s="1"/>
  <c r="M1226" i="1"/>
  <c r="R1227" i="1"/>
  <c r="V1227" i="1" s="1"/>
  <c r="W1227" i="1" s="1"/>
  <c r="M1229" i="1"/>
  <c r="W1229" i="1"/>
  <c r="M1230" i="1"/>
  <c r="R1231" i="1"/>
  <c r="V1231" i="1" s="1"/>
  <c r="X1231" i="1" s="1"/>
  <c r="M1232" i="1"/>
  <c r="M1233" i="1"/>
  <c r="M1235" i="1"/>
  <c r="W1235" i="1"/>
  <c r="M1236" i="1"/>
  <c r="U1236" i="1"/>
  <c r="X1236" i="1" s="1"/>
  <c r="R1237" i="1"/>
  <c r="V1237" i="1" s="1"/>
  <c r="W1237" i="1" s="1"/>
  <c r="M1239" i="1"/>
  <c r="W1239" i="1"/>
  <c r="M1240" i="1"/>
  <c r="U1240" i="1"/>
  <c r="X1240" i="1" s="1"/>
  <c r="R1241" i="1"/>
  <c r="V1241" i="1" s="1"/>
  <c r="W1241" i="1" s="1"/>
  <c r="M1243" i="1"/>
  <c r="U1244" i="1"/>
  <c r="W1244" i="1" s="1"/>
  <c r="R1244" i="1"/>
  <c r="V1244" i="1" s="1"/>
  <c r="M1246" i="1"/>
  <c r="M1248" i="1"/>
  <c r="W1248" i="1"/>
  <c r="M1249" i="1"/>
  <c r="U1249" i="1"/>
  <c r="X1249" i="1" s="1"/>
  <c r="R1250" i="1"/>
  <c r="V1250" i="1" s="1"/>
  <c r="M1252" i="1"/>
  <c r="W1252" i="1"/>
  <c r="M1253" i="1"/>
  <c r="U1253" i="1"/>
  <c r="X1253" i="1" s="1"/>
  <c r="R1254" i="1"/>
  <c r="V1254" i="1" s="1"/>
  <c r="W1254" i="1" s="1"/>
  <c r="M1256" i="1"/>
  <c r="W1256" i="1"/>
  <c r="M1257" i="1"/>
  <c r="R1258" i="1"/>
  <c r="V1258" i="1" s="1"/>
  <c r="X1258" i="1" s="1"/>
  <c r="M1259" i="1"/>
  <c r="M1260" i="1"/>
  <c r="M1262" i="1"/>
  <c r="R1264" i="1"/>
  <c r="V1264" i="1" s="1"/>
  <c r="M1265" i="1"/>
  <c r="M1266" i="1"/>
  <c r="R1268" i="1"/>
  <c r="V1268" i="1" s="1"/>
  <c r="M1269" i="1"/>
  <c r="R1270" i="1"/>
  <c r="V1270" i="1" s="1"/>
  <c r="M1271" i="1"/>
  <c r="M1272" i="1"/>
  <c r="R1274" i="1"/>
  <c r="V1274" i="1" s="1"/>
  <c r="M1275" i="1"/>
  <c r="R1276" i="1"/>
  <c r="V1276" i="1" s="1"/>
  <c r="M1277" i="1"/>
  <c r="R1278" i="1"/>
  <c r="V1278" i="1" s="1"/>
  <c r="M1279" i="1"/>
  <c r="M1280" i="1"/>
  <c r="R1282" i="1"/>
  <c r="V1282" i="1" s="1"/>
  <c r="M1283" i="1"/>
  <c r="M1284" i="1"/>
  <c r="R1286" i="1"/>
  <c r="V1286" i="1" s="1"/>
  <c r="M1287" i="1"/>
  <c r="M1288" i="1"/>
  <c r="R1290" i="1"/>
  <c r="V1290" i="1" s="1"/>
  <c r="M1291" i="1"/>
  <c r="R1292" i="1"/>
  <c r="V1292" i="1" s="1"/>
  <c r="M1293" i="1"/>
  <c r="M1294" i="1"/>
  <c r="M1297" i="1"/>
  <c r="M1298" i="1"/>
  <c r="R1299" i="1"/>
  <c r="V1299" i="1" s="1"/>
  <c r="M1300" i="1"/>
  <c r="M1301" i="1"/>
  <c r="M1303" i="1"/>
  <c r="R1305" i="1"/>
  <c r="V1305" i="1" s="1"/>
  <c r="M1306" i="1"/>
  <c r="M1307" i="1"/>
  <c r="R1309" i="1"/>
  <c r="V1309" i="1" s="1"/>
  <c r="M1310" i="1"/>
  <c r="M1311" i="1"/>
  <c r="M1313" i="1"/>
  <c r="R1315" i="1"/>
  <c r="V1315" i="1" s="1"/>
  <c r="M1316" i="1"/>
  <c r="M1317" i="1"/>
  <c r="M1320" i="1"/>
  <c r="M1321" i="1"/>
  <c r="R1323" i="1"/>
  <c r="V1323" i="1" s="1"/>
  <c r="M1324" i="1"/>
  <c r="M1325" i="1"/>
  <c r="M1327" i="1"/>
  <c r="M1330" i="1"/>
  <c r="M1332" i="1"/>
  <c r="M1333" i="1"/>
  <c r="R1335" i="1"/>
  <c r="V1335" i="1" s="1"/>
  <c r="M1336" i="1"/>
  <c r="M1337" i="1"/>
  <c r="R1339" i="1"/>
  <c r="V1339" i="1" s="1"/>
  <c r="M1340" i="1"/>
  <c r="M1341" i="1"/>
  <c r="M1344" i="1"/>
  <c r="M1345" i="1"/>
  <c r="R1347" i="1"/>
  <c r="V1347" i="1" s="1"/>
  <c r="M1348" i="1"/>
  <c r="R1349" i="1"/>
  <c r="V1349" i="1" s="1"/>
  <c r="M1350" i="1"/>
  <c r="M1351" i="1"/>
  <c r="R1353" i="1"/>
  <c r="V1353" i="1" s="1"/>
  <c r="M1354" i="1"/>
  <c r="M1355" i="1"/>
  <c r="R1357" i="1"/>
  <c r="V1357" i="1" s="1"/>
  <c r="M1358" i="1"/>
  <c r="M1359" i="1"/>
  <c r="R1361" i="1"/>
  <c r="V1361" i="1" s="1"/>
  <c r="M1362" i="1"/>
  <c r="M1363" i="1"/>
  <c r="R1365" i="1"/>
  <c r="V1365" i="1" s="1"/>
  <c r="M1366" i="1"/>
  <c r="M1367" i="1"/>
  <c r="R1369" i="1"/>
  <c r="V1369" i="1" s="1"/>
  <c r="R1370" i="1"/>
  <c r="V1370" i="1" s="1"/>
  <c r="M1372" i="1"/>
  <c r="W1372" i="1"/>
  <c r="M1373" i="1"/>
  <c r="U1373" i="1"/>
  <c r="X1373" i="1" s="1"/>
  <c r="R1374" i="1"/>
  <c r="V1374" i="1" s="1"/>
  <c r="W1374" i="1" s="1"/>
  <c r="M1376" i="1"/>
  <c r="M1378" i="1"/>
  <c r="W1378" i="1"/>
  <c r="M1379" i="1"/>
  <c r="U1379" i="1"/>
  <c r="X1379" i="1" s="1"/>
  <c r="M1380" i="1"/>
  <c r="M1381" i="1"/>
  <c r="W1381" i="1"/>
  <c r="M1382" i="1"/>
  <c r="M1383" i="1"/>
  <c r="M1386" i="1"/>
  <c r="M1387" i="1"/>
  <c r="R1389" i="1"/>
  <c r="V1389" i="1" s="1"/>
  <c r="X1389" i="1" s="1"/>
  <c r="M1390" i="1"/>
  <c r="M1391" i="1"/>
  <c r="R1393" i="1"/>
  <c r="V1393" i="1" s="1"/>
  <c r="X1393" i="1" s="1"/>
  <c r="M1394" i="1"/>
  <c r="M1395" i="1"/>
  <c r="R1397" i="1"/>
  <c r="V1397" i="1" s="1"/>
  <c r="X1397" i="1" s="1"/>
  <c r="M1398" i="1"/>
  <c r="R1399" i="1"/>
  <c r="V1399" i="1" s="1"/>
  <c r="M1401" i="1"/>
  <c r="W1401" i="1"/>
  <c r="M1402" i="1"/>
  <c r="U1402" i="1"/>
  <c r="X1402" i="1" s="1"/>
  <c r="M1404" i="1"/>
  <c r="U1404" i="1"/>
  <c r="X1404" i="1" s="1"/>
  <c r="R1405" i="1"/>
  <c r="V1405" i="1" s="1"/>
  <c r="W1405" i="1" s="1"/>
  <c r="M1407" i="1"/>
  <c r="R1409" i="1"/>
  <c r="V1409" i="1" s="1"/>
  <c r="X1409" i="1" s="1"/>
  <c r="M1410" i="1"/>
  <c r="M1411" i="1"/>
  <c r="R1413" i="1"/>
  <c r="V1413" i="1" s="1"/>
  <c r="X1413" i="1" s="1"/>
  <c r="M1414" i="1"/>
  <c r="R1415" i="1"/>
  <c r="V1415" i="1" s="1"/>
  <c r="M1417" i="1"/>
  <c r="M1419" i="1"/>
  <c r="W1419" i="1"/>
  <c r="M1420" i="1"/>
  <c r="U1420" i="1"/>
  <c r="X1420" i="1" s="1"/>
  <c r="R1421" i="1"/>
  <c r="V1421" i="1" s="1"/>
  <c r="M1423" i="1"/>
  <c r="M1425" i="1"/>
  <c r="W1425" i="1"/>
  <c r="M1426" i="1"/>
  <c r="U1426" i="1"/>
  <c r="X1426" i="1" s="1"/>
  <c r="R1427" i="1"/>
  <c r="V1427" i="1" s="1"/>
  <c r="M1429" i="1"/>
  <c r="W1429" i="1"/>
  <c r="M1430" i="1"/>
  <c r="R1432" i="1"/>
  <c r="V1432" i="1" s="1"/>
  <c r="X1432" i="1" s="1"/>
  <c r="M1433" i="1"/>
  <c r="M1434" i="1"/>
  <c r="R1441" i="1"/>
  <c r="V1441" i="1" s="1"/>
  <c r="U1441" i="1"/>
  <c r="R1449" i="1"/>
  <c r="V1449" i="1" s="1"/>
  <c r="U1449" i="1"/>
  <c r="U1454" i="1"/>
  <c r="R1454" i="1"/>
  <c r="V1454" i="1" s="1"/>
  <c r="U1460" i="1"/>
  <c r="W1460" i="1" s="1"/>
  <c r="R1460" i="1"/>
  <c r="V1460" i="1" s="1"/>
  <c r="U1464" i="1"/>
  <c r="R1464" i="1"/>
  <c r="V1464" i="1" s="1"/>
  <c r="U1476" i="1"/>
  <c r="W1476" i="1" s="1"/>
  <c r="R1476" i="1"/>
  <c r="V1476" i="1" s="1"/>
  <c r="R1479" i="1"/>
  <c r="V1479" i="1" s="1"/>
  <c r="U1479" i="1"/>
  <c r="W1250" i="1"/>
  <c r="W1370" i="1"/>
  <c r="W1399" i="1"/>
  <c r="W1415" i="1"/>
  <c r="W1421" i="1"/>
  <c r="W1427" i="1"/>
  <c r="M1432" i="1"/>
  <c r="U1442" i="1"/>
  <c r="W1442" i="1" s="1"/>
  <c r="R1442" i="1"/>
  <c r="V1442" i="1" s="1"/>
  <c r="R1447" i="1"/>
  <c r="V1447" i="1" s="1"/>
  <c r="U1447" i="1"/>
  <c r="U1450" i="1"/>
  <c r="W1450" i="1" s="1"/>
  <c r="R1450" i="1"/>
  <c r="V1450" i="1" s="1"/>
  <c r="U1458" i="1"/>
  <c r="R1458" i="1"/>
  <c r="V1458" i="1" s="1"/>
  <c r="U1468" i="1"/>
  <c r="R1468" i="1"/>
  <c r="V1468" i="1" s="1"/>
  <c r="R1475" i="1"/>
  <c r="V1475" i="1" s="1"/>
  <c r="U1475" i="1"/>
  <c r="W1502" i="1"/>
  <c r="W1510" i="1"/>
  <c r="W1602" i="1"/>
  <c r="W1610" i="1"/>
  <c r="W1624" i="1"/>
  <c r="W1632" i="1"/>
  <c r="W1644" i="1"/>
  <c r="W1654" i="1"/>
  <c r="U1664" i="1"/>
  <c r="R1664" i="1"/>
  <c r="V1664" i="1" s="1"/>
  <c r="U1670" i="1"/>
  <c r="W1670" i="1" s="1"/>
  <c r="R1670" i="1"/>
  <c r="V1670" i="1" s="1"/>
  <c r="R1685" i="1"/>
  <c r="V1685" i="1" s="1"/>
  <c r="U1685" i="1"/>
  <c r="U1690" i="1"/>
  <c r="W1690" i="1" s="1"/>
  <c r="R1690" i="1"/>
  <c r="V1690" i="1" s="1"/>
  <c r="R1693" i="1"/>
  <c r="V1693" i="1" s="1"/>
  <c r="U1693" i="1"/>
  <c r="U1702" i="1"/>
  <c r="R1702" i="1"/>
  <c r="V1702" i="1" s="1"/>
  <c r="R1707" i="1"/>
  <c r="V1707" i="1" s="1"/>
  <c r="U1707" i="1"/>
  <c r="U1712" i="1"/>
  <c r="W1712" i="1" s="1"/>
  <c r="R1712" i="1"/>
  <c r="V1712" i="1" s="1"/>
  <c r="R1715" i="1"/>
  <c r="V1715" i="1" s="1"/>
  <c r="U1715" i="1"/>
  <c r="U1719" i="1"/>
  <c r="R1719" i="1"/>
  <c r="V1719" i="1" s="1"/>
  <c r="U1731" i="1"/>
  <c r="W1731" i="1" s="1"/>
  <c r="R1731" i="1"/>
  <c r="V1731" i="1" s="1"/>
  <c r="R1734" i="1"/>
  <c r="V1734" i="1" s="1"/>
  <c r="U1734" i="1"/>
  <c r="U1739" i="1"/>
  <c r="W1739" i="1" s="1"/>
  <c r="R1739" i="1"/>
  <c r="V1739" i="1" s="1"/>
  <c r="R1746" i="1"/>
  <c r="V1746" i="1" s="1"/>
  <c r="U1746" i="1"/>
  <c r="U1753" i="1"/>
  <c r="W1753" i="1" s="1"/>
  <c r="R1753" i="1"/>
  <c r="V1753" i="1" s="1"/>
  <c r="R1756" i="1"/>
  <c r="V1756" i="1" s="1"/>
  <c r="U1756" i="1"/>
  <c r="U1761" i="1"/>
  <c r="W1761" i="1" s="1"/>
  <c r="R1761" i="1"/>
  <c r="V1761" i="1" s="1"/>
  <c r="R1764" i="1"/>
  <c r="V1764" i="1" s="1"/>
  <c r="U1764" i="1"/>
  <c r="R1770" i="1"/>
  <c r="V1770" i="1" s="1"/>
  <c r="U1770" i="1"/>
  <c r="R1775" i="1"/>
  <c r="V1775" i="1" s="1"/>
  <c r="U1775" i="1"/>
  <c r="U1784" i="1"/>
  <c r="R1784" i="1"/>
  <c r="V1784" i="1" s="1"/>
  <c r="U1792" i="1"/>
  <c r="R1792" i="1"/>
  <c r="V1792" i="1" s="1"/>
  <c r="R1797" i="1"/>
  <c r="V1797" i="1" s="1"/>
  <c r="U1797" i="1"/>
  <c r="U1808" i="1"/>
  <c r="R1808" i="1"/>
  <c r="V1808" i="1" s="1"/>
  <c r="R1815" i="1"/>
  <c r="V1815" i="1" s="1"/>
  <c r="U1815" i="1"/>
  <c r="U1822" i="1"/>
  <c r="W1822" i="1" s="1"/>
  <c r="R1822" i="1"/>
  <c r="V1822" i="1" s="1"/>
  <c r="R1835" i="1"/>
  <c r="V1835" i="1" s="1"/>
  <c r="U1835" i="1"/>
  <c r="U1840" i="1"/>
  <c r="R1840" i="1"/>
  <c r="V1840" i="1" s="1"/>
  <c r="U1848" i="1"/>
  <c r="R1848" i="1"/>
  <c r="V1848" i="1" s="1"/>
  <c r="U1860" i="1"/>
  <c r="X1860" i="1" s="1"/>
  <c r="R1860" i="1"/>
  <c r="V1860" i="1" s="1"/>
  <c r="U1868" i="1"/>
  <c r="X1868" i="1" s="1"/>
  <c r="R1868" i="1"/>
  <c r="V1868" i="1" s="1"/>
  <c r="R1876" i="1"/>
  <c r="V1876" i="1" s="1"/>
  <c r="U1876" i="1"/>
  <c r="U1881" i="1"/>
  <c r="R1881" i="1"/>
  <c r="V1881" i="1" s="1"/>
  <c r="M1437" i="1"/>
  <c r="M1438" i="1"/>
  <c r="M1440" i="1"/>
  <c r="W1440" i="1"/>
  <c r="M1441" i="1"/>
  <c r="M1444" i="1"/>
  <c r="M1446" i="1"/>
  <c r="W1446" i="1"/>
  <c r="M1447" i="1"/>
  <c r="M1449" i="1"/>
  <c r="M1452" i="1"/>
  <c r="M1455" i="1"/>
  <c r="M1456" i="1"/>
  <c r="M1459" i="1"/>
  <c r="M1462" i="1"/>
  <c r="W1462" i="1"/>
  <c r="M1463" i="1"/>
  <c r="M1465" i="1"/>
  <c r="M1466" i="1"/>
  <c r="M1469" i="1"/>
  <c r="M1470" i="1"/>
  <c r="M1472" i="1"/>
  <c r="M1474" i="1"/>
  <c r="W1474" i="1"/>
  <c r="M1475" i="1"/>
  <c r="M1478" i="1"/>
  <c r="W1478" i="1"/>
  <c r="M1479" i="1"/>
  <c r="R1480" i="1"/>
  <c r="V1480" i="1" s="1"/>
  <c r="W1480" i="1" s="1"/>
  <c r="M1482" i="1"/>
  <c r="W1482" i="1"/>
  <c r="M1483" i="1"/>
  <c r="U1483" i="1"/>
  <c r="X1483" i="1" s="1"/>
  <c r="R1484" i="1"/>
  <c r="V1484" i="1" s="1"/>
  <c r="W1484" i="1" s="1"/>
  <c r="M1486" i="1"/>
  <c r="R1488" i="1"/>
  <c r="V1488" i="1" s="1"/>
  <c r="X1488" i="1" s="1"/>
  <c r="M1489" i="1"/>
  <c r="M1490" i="1"/>
  <c r="R1492" i="1"/>
  <c r="V1492" i="1" s="1"/>
  <c r="X1492" i="1" s="1"/>
  <c r="M1493" i="1"/>
  <c r="M1494" i="1"/>
  <c r="M1497" i="1"/>
  <c r="M1498" i="1"/>
  <c r="R1500" i="1"/>
  <c r="V1500" i="1" s="1"/>
  <c r="X1500" i="1" s="1"/>
  <c r="M1501" i="1"/>
  <c r="R1502" i="1"/>
  <c r="V1502" i="1" s="1"/>
  <c r="M1504" i="1"/>
  <c r="W1504" i="1"/>
  <c r="M1505" i="1"/>
  <c r="U1505" i="1"/>
  <c r="X1505" i="1" s="1"/>
  <c r="R1506" i="1"/>
  <c r="V1506" i="1" s="1"/>
  <c r="W1506" i="1" s="1"/>
  <c r="M1508" i="1"/>
  <c r="W1508" i="1"/>
  <c r="M1509" i="1"/>
  <c r="U1509" i="1"/>
  <c r="X1509" i="1" s="1"/>
  <c r="R1510" i="1"/>
  <c r="V1510" i="1" s="1"/>
  <c r="M1512" i="1"/>
  <c r="W1512" i="1"/>
  <c r="M1513" i="1"/>
  <c r="R1514" i="1"/>
  <c r="V1514" i="1" s="1"/>
  <c r="X1514" i="1" s="1"/>
  <c r="M1515" i="1"/>
  <c r="R1516" i="1"/>
  <c r="V1516" i="1" s="1"/>
  <c r="W1516" i="1" s="1"/>
  <c r="M1518" i="1"/>
  <c r="W1518" i="1"/>
  <c r="M1519" i="1"/>
  <c r="U1519" i="1"/>
  <c r="X1519" i="1" s="1"/>
  <c r="R1520" i="1"/>
  <c r="V1520" i="1" s="1"/>
  <c r="W1520" i="1" s="1"/>
  <c r="M1522" i="1"/>
  <c r="W1522" i="1"/>
  <c r="M1523" i="1"/>
  <c r="U1523" i="1"/>
  <c r="X1523" i="1" s="1"/>
  <c r="M1525" i="1"/>
  <c r="R1525" i="1"/>
  <c r="V1525" i="1" s="1"/>
  <c r="M1526" i="1"/>
  <c r="M1527" i="1"/>
  <c r="M1529" i="1"/>
  <c r="R1531" i="1"/>
  <c r="V1531" i="1" s="1"/>
  <c r="M1532" i="1"/>
  <c r="M1533" i="1"/>
  <c r="R1535" i="1"/>
  <c r="V1535" i="1" s="1"/>
  <c r="X1535" i="1" s="1"/>
  <c r="M1536" i="1"/>
  <c r="M1537" i="1"/>
  <c r="M1539" i="1"/>
  <c r="M1541" i="1"/>
  <c r="M1543" i="1"/>
  <c r="M1545" i="1"/>
  <c r="W1545" i="1"/>
  <c r="M1546" i="1"/>
  <c r="U1546" i="1"/>
  <c r="X1546" i="1" s="1"/>
  <c r="R1547" i="1"/>
  <c r="V1547" i="1" s="1"/>
  <c r="W1547" i="1" s="1"/>
  <c r="M1549" i="1"/>
  <c r="W1549" i="1"/>
  <c r="M1550" i="1"/>
  <c r="U1550" i="1"/>
  <c r="X1550" i="1" s="1"/>
  <c r="R1551" i="1"/>
  <c r="V1551" i="1" s="1"/>
  <c r="W1551" i="1" s="1"/>
  <c r="M1553" i="1"/>
  <c r="W1553" i="1"/>
  <c r="M1554" i="1"/>
  <c r="U1554" i="1"/>
  <c r="X1554" i="1" s="1"/>
  <c r="R1555" i="1"/>
  <c r="V1555" i="1" s="1"/>
  <c r="W1555" i="1" s="1"/>
  <c r="M1557" i="1"/>
  <c r="W1557" i="1"/>
  <c r="M1558" i="1"/>
  <c r="U1558" i="1"/>
  <c r="X1558" i="1" s="1"/>
  <c r="R1559" i="1"/>
  <c r="V1559" i="1" s="1"/>
  <c r="W1559" i="1" s="1"/>
  <c r="M1561" i="1"/>
  <c r="M1563" i="1"/>
  <c r="W1563" i="1"/>
  <c r="M1564" i="1"/>
  <c r="U1564" i="1"/>
  <c r="X1564" i="1" s="1"/>
  <c r="M1566" i="1"/>
  <c r="U1566" i="1"/>
  <c r="X1566" i="1" s="1"/>
  <c r="R1567" i="1"/>
  <c r="V1567" i="1" s="1"/>
  <c r="W1567" i="1" s="1"/>
  <c r="M1569" i="1"/>
  <c r="W1569" i="1"/>
  <c r="M1570" i="1"/>
  <c r="U1570" i="1"/>
  <c r="X1570" i="1" s="1"/>
  <c r="M1572" i="1"/>
  <c r="R1573" i="1"/>
  <c r="V1573" i="1" s="1"/>
  <c r="W1573" i="1" s="1"/>
  <c r="M1575" i="1"/>
  <c r="W1575" i="1"/>
  <c r="M1576" i="1"/>
  <c r="M1578" i="1"/>
  <c r="U1578" i="1"/>
  <c r="X1578" i="1" s="1"/>
  <c r="R1579" i="1"/>
  <c r="V1579" i="1" s="1"/>
  <c r="W1579" i="1" s="1"/>
  <c r="M1581" i="1"/>
  <c r="R1582" i="1"/>
  <c r="V1582" i="1" s="1"/>
  <c r="M1584" i="1"/>
  <c r="M1585" i="1"/>
  <c r="U1585" i="1"/>
  <c r="R1586" i="1"/>
  <c r="V1586" i="1" s="1"/>
  <c r="M1588" i="1"/>
  <c r="M1589" i="1"/>
  <c r="U1589" i="1"/>
  <c r="R1590" i="1"/>
  <c r="V1590" i="1" s="1"/>
  <c r="M1592" i="1"/>
  <c r="M1593" i="1"/>
  <c r="U1593" i="1"/>
  <c r="R1594" i="1"/>
  <c r="V1594" i="1" s="1"/>
  <c r="M1596" i="1"/>
  <c r="M1597" i="1"/>
  <c r="U1597" i="1"/>
  <c r="R1598" i="1"/>
  <c r="V1598" i="1" s="1"/>
  <c r="M1600" i="1"/>
  <c r="W1600" i="1"/>
  <c r="M1601" i="1"/>
  <c r="U1601" i="1"/>
  <c r="X1601" i="1" s="1"/>
  <c r="R1602" i="1"/>
  <c r="V1602" i="1" s="1"/>
  <c r="M1604" i="1"/>
  <c r="W1604" i="1"/>
  <c r="M1605" i="1"/>
  <c r="U1605" i="1"/>
  <c r="X1605" i="1" s="1"/>
  <c r="R1606" i="1"/>
  <c r="V1606" i="1" s="1"/>
  <c r="W1606" i="1" s="1"/>
  <c r="M1608" i="1"/>
  <c r="W1608" i="1"/>
  <c r="M1609" i="1"/>
  <c r="U1609" i="1"/>
  <c r="X1609" i="1" s="1"/>
  <c r="R1610" i="1"/>
  <c r="V1610" i="1" s="1"/>
  <c r="M1612" i="1"/>
  <c r="W1612" i="1"/>
  <c r="M1613" i="1"/>
  <c r="U1613" i="1"/>
  <c r="X1613" i="1" s="1"/>
  <c r="R1614" i="1"/>
  <c r="V1614" i="1" s="1"/>
  <c r="W1614" i="1" s="1"/>
  <c r="M1616" i="1"/>
  <c r="R1618" i="1"/>
  <c r="V1618" i="1" s="1"/>
  <c r="X1618" i="1" s="1"/>
  <c r="M1619" i="1"/>
  <c r="M1620" i="1"/>
  <c r="M1622" i="1"/>
  <c r="W1622" i="1"/>
  <c r="M1623" i="1"/>
  <c r="U1623" i="1"/>
  <c r="X1623" i="1" s="1"/>
  <c r="R1624" i="1"/>
  <c r="V1624" i="1" s="1"/>
  <c r="M1626" i="1"/>
  <c r="W1626" i="1"/>
  <c r="M1627" i="1"/>
  <c r="U1627" i="1"/>
  <c r="X1627" i="1" s="1"/>
  <c r="R1628" i="1"/>
  <c r="V1628" i="1" s="1"/>
  <c r="W1628" i="1" s="1"/>
  <c r="M1630" i="1"/>
  <c r="W1630" i="1"/>
  <c r="M1631" i="1"/>
  <c r="U1631" i="1"/>
  <c r="X1631" i="1" s="1"/>
  <c r="R1632" i="1"/>
  <c r="V1632" i="1" s="1"/>
  <c r="M1634" i="1"/>
  <c r="W1634" i="1"/>
  <c r="M1635" i="1"/>
  <c r="U1635" i="1"/>
  <c r="X1635" i="1" s="1"/>
  <c r="R1636" i="1"/>
  <c r="V1636" i="1" s="1"/>
  <c r="W1636" i="1" s="1"/>
  <c r="M1638" i="1"/>
  <c r="M1640" i="1"/>
  <c r="W1640" i="1"/>
  <c r="M1641" i="1"/>
  <c r="R1642" i="1"/>
  <c r="V1642" i="1" s="1"/>
  <c r="X1642" i="1" s="1"/>
  <c r="M1643" i="1"/>
  <c r="R1644" i="1"/>
  <c r="V1644" i="1" s="1"/>
  <c r="M1646" i="1"/>
  <c r="M1648" i="1"/>
  <c r="W1648" i="1"/>
  <c r="M1649" i="1"/>
  <c r="U1649" i="1"/>
  <c r="X1649" i="1" s="1"/>
  <c r="R1650" i="1"/>
  <c r="V1650" i="1" s="1"/>
  <c r="W1650" i="1" s="1"/>
  <c r="M1652" i="1"/>
  <c r="R1654" i="1"/>
  <c r="V1654" i="1" s="1"/>
  <c r="M1656" i="1"/>
  <c r="W1656" i="1"/>
  <c r="M1657" i="1"/>
  <c r="U1657" i="1"/>
  <c r="X1657" i="1" s="1"/>
  <c r="R1658" i="1"/>
  <c r="V1658" i="1" s="1"/>
  <c r="W1658" i="1" s="1"/>
  <c r="R1660" i="1"/>
  <c r="V1660" i="1" s="1"/>
  <c r="X1660" i="1" s="1"/>
  <c r="M1661" i="1"/>
  <c r="U1666" i="1"/>
  <c r="R1666" i="1"/>
  <c r="V1666" i="1" s="1"/>
  <c r="R1669" i="1"/>
  <c r="V1669" i="1" s="1"/>
  <c r="U1669" i="1"/>
  <c r="X1669" i="1" s="1"/>
  <c r="X1674" i="1"/>
  <c r="X1678" i="1"/>
  <c r="U1680" i="1"/>
  <c r="R1680" i="1"/>
  <c r="V1680" i="1" s="1"/>
  <c r="R1683" i="1"/>
  <c r="V1683" i="1" s="1"/>
  <c r="U1683" i="1"/>
  <c r="U1686" i="1"/>
  <c r="R1686" i="1"/>
  <c r="V1686" i="1" s="1"/>
  <c r="R1689" i="1"/>
  <c r="V1689" i="1" s="1"/>
  <c r="U1689" i="1"/>
  <c r="X1689" i="1" s="1"/>
  <c r="U1694" i="1"/>
  <c r="R1694" i="1"/>
  <c r="V1694" i="1" s="1"/>
  <c r="U1708" i="1"/>
  <c r="R1708" i="1"/>
  <c r="V1708" i="1" s="1"/>
  <c r="R1711" i="1"/>
  <c r="V1711" i="1" s="1"/>
  <c r="U1711" i="1"/>
  <c r="X1711" i="1" s="1"/>
  <c r="U1723" i="1"/>
  <c r="R1723" i="1"/>
  <c r="V1723" i="1" s="1"/>
  <c r="X1723" i="1" s="1"/>
  <c r="R1730" i="1"/>
  <c r="V1730" i="1" s="1"/>
  <c r="U1730" i="1"/>
  <c r="X1730" i="1" s="1"/>
  <c r="U1735" i="1"/>
  <c r="R1735" i="1"/>
  <c r="V1735" i="1" s="1"/>
  <c r="R1738" i="1"/>
  <c r="V1738" i="1" s="1"/>
  <c r="U1738" i="1"/>
  <c r="X1738" i="1" s="1"/>
  <c r="U1743" i="1"/>
  <c r="R1743" i="1"/>
  <c r="V1743" i="1" s="1"/>
  <c r="X1743" i="1" s="1"/>
  <c r="U1747" i="1"/>
  <c r="R1747" i="1"/>
  <c r="V1747" i="1" s="1"/>
  <c r="U1751" i="1"/>
  <c r="R1751" i="1"/>
  <c r="V1751" i="1" s="1"/>
  <c r="X1751" i="1" s="1"/>
  <c r="U1757" i="1"/>
  <c r="R1757" i="1"/>
  <c r="V1757" i="1" s="1"/>
  <c r="R1760" i="1"/>
  <c r="V1760" i="1" s="1"/>
  <c r="U1760" i="1"/>
  <c r="X1760" i="1" s="1"/>
  <c r="U1767" i="1"/>
  <c r="R1767" i="1"/>
  <c r="V1767" i="1" s="1"/>
  <c r="X1767" i="1" s="1"/>
  <c r="U1771" i="1"/>
  <c r="R1771" i="1"/>
  <c r="V1771" i="1" s="1"/>
  <c r="U1776" i="1"/>
  <c r="R1776" i="1"/>
  <c r="V1776" i="1" s="1"/>
  <c r="X1778" i="1"/>
  <c r="U1788" i="1"/>
  <c r="R1788" i="1"/>
  <c r="V1788" i="1" s="1"/>
  <c r="U1798" i="1"/>
  <c r="R1798" i="1"/>
  <c r="V1798" i="1" s="1"/>
  <c r="R1827" i="1"/>
  <c r="V1827" i="1" s="1"/>
  <c r="U1827" i="1"/>
  <c r="U1832" i="1"/>
  <c r="W1832" i="1" s="1"/>
  <c r="R1832" i="1"/>
  <c r="V1832" i="1" s="1"/>
  <c r="U1864" i="1"/>
  <c r="X1864" i="1" s="1"/>
  <c r="R1864" i="1"/>
  <c r="V1864" i="1" s="1"/>
  <c r="U1871" i="1"/>
  <c r="R1871" i="1"/>
  <c r="V1871" i="1" s="1"/>
  <c r="U1887" i="1"/>
  <c r="X1887" i="1" s="1"/>
  <c r="R1887" i="1"/>
  <c r="V1887" i="1" s="1"/>
  <c r="M1662" i="1"/>
  <c r="M1665" i="1"/>
  <c r="M1668" i="1"/>
  <c r="W1668" i="1"/>
  <c r="M1669" i="1"/>
  <c r="M1672" i="1"/>
  <c r="M1673" i="1"/>
  <c r="M1674" i="1"/>
  <c r="M1675" i="1"/>
  <c r="M1676" i="1"/>
  <c r="M1677" i="1"/>
  <c r="M1678" i="1"/>
  <c r="M1679" i="1"/>
  <c r="M1682" i="1"/>
  <c r="M1683" i="1"/>
  <c r="M1685" i="1"/>
  <c r="M1688" i="1"/>
  <c r="W1688" i="1"/>
  <c r="M1689" i="1"/>
  <c r="M1692" i="1"/>
  <c r="W1692" i="1"/>
  <c r="M1693" i="1"/>
  <c r="M1696" i="1"/>
  <c r="M1699" i="1"/>
  <c r="M1700" i="1"/>
  <c r="M1703" i="1"/>
  <c r="M1704" i="1"/>
  <c r="M1706" i="1"/>
  <c r="W1706" i="1"/>
  <c r="M1707" i="1"/>
  <c r="M1710" i="1"/>
  <c r="W1710" i="1"/>
  <c r="M1711" i="1"/>
  <c r="M1714" i="1"/>
  <c r="W1714" i="1"/>
  <c r="M1715" i="1"/>
  <c r="M1716" i="1"/>
  <c r="M1717" i="1"/>
  <c r="W1717" i="1"/>
  <c r="M1718" i="1"/>
  <c r="M1720" i="1"/>
  <c r="M1721" i="1"/>
  <c r="M1724" i="1"/>
  <c r="M1725" i="1"/>
  <c r="M1727" i="1"/>
  <c r="M1729" i="1"/>
  <c r="W1729" i="1"/>
  <c r="M1730" i="1"/>
  <c r="M1733" i="1"/>
  <c r="W1733" i="1"/>
  <c r="M1734" i="1"/>
  <c r="M1737" i="1"/>
  <c r="W1737" i="1"/>
  <c r="M1738" i="1"/>
  <c r="M1741" i="1"/>
  <c r="M1744" i="1"/>
  <c r="M1746" i="1"/>
  <c r="M1749" i="1"/>
  <c r="W1749" i="1"/>
  <c r="M1750" i="1"/>
  <c r="M1752" i="1"/>
  <c r="M1755" i="1"/>
  <c r="W1755" i="1"/>
  <c r="M1756" i="1"/>
  <c r="M1759" i="1"/>
  <c r="W1759" i="1"/>
  <c r="M1760" i="1"/>
  <c r="M1763" i="1"/>
  <c r="W1763" i="1"/>
  <c r="M1764" i="1"/>
  <c r="M1766" i="1"/>
  <c r="M1768" i="1"/>
  <c r="M1770" i="1"/>
  <c r="M1773" i="1"/>
  <c r="M1775" i="1"/>
  <c r="M1778" i="1"/>
  <c r="M1779" i="1"/>
  <c r="M1780" i="1"/>
  <c r="M1781" i="1"/>
  <c r="M1782" i="1"/>
  <c r="M1785" i="1"/>
  <c r="M1786" i="1"/>
  <c r="M1789" i="1"/>
  <c r="M1790" i="1"/>
  <c r="M1793" i="1"/>
  <c r="M1794" i="1"/>
  <c r="M1796" i="1"/>
  <c r="M1797" i="1"/>
  <c r="M1800" i="1"/>
  <c r="U1804" i="1"/>
  <c r="R1804" i="1"/>
  <c r="V1804" i="1" s="1"/>
  <c r="X1804" i="1" s="1"/>
  <c r="U1812" i="1"/>
  <c r="R1812" i="1"/>
  <c r="V1812" i="1" s="1"/>
  <c r="X1812" i="1" s="1"/>
  <c r="U1816" i="1"/>
  <c r="R1816" i="1"/>
  <c r="V1816" i="1" s="1"/>
  <c r="R1821" i="1"/>
  <c r="V1821" i="1" s="1"/>
  <c r="U1821" i="1"/>
  <c r="X1821" i="1" s="1"/>
  <c r="U1828" i="1"/>
  <c r="R1828" i="1"/>
  <c r="V1828" i="1" s="1"/>
  <c r="R1831" i="1"/>
  <c r="V1831" i="1" s="1"/>
  <c r="U1831" i="1"/>
  <c r="X1831" i="1" s="1"/>
  <c r="U1836" i="1"/>
  <c r="R1836" i="1"/>
  <c r="V1836" i="1" s="1"/>
  <c r="U1844" i="1"/>
  <c r="R1844" i="1"/>
  <c r="V1844" i="1" s="1"/>
  <c r="X1844" i="1" s="1"/>
  <c r="U1852" i="1"/>
  <c r="R1852" i="1"/>
  <c r="V1852" i="1" s="1"/>
  <c r="X1852" i="1" s="1"/>
  <c r="U1858" i="1"/>
  <c r="R1858" i="1"/>
  <c r="V1858" i="1" s="1"/>
  <c r="U1862" i="1"/>
  <c r="R1862" i="1"/>
  <c r="V1862" i="1" s="1"/>
  <c r="U1866" i="1"/>
  <c r="R1866" i="1"/>
  <c r="V1866" i="1" s="1"/>
  <c r="R1870" i="1"/>
  <c r="V1870" i="1" s="1"/>
  <c r="U1870" i="1"/>
  <c r="U1877" i="1"/>
  <c r="R1877" i="1"/>
  <c r="V1877" i="1" s="1"/>
  <c r="R1880" i="1"/>
  <c r="V1880" i="1" s="1"/>
  <c r="U1880" i="1"/>
  <c r="U1889" i="1"/>
  <c r="R1889" i="1"/>
  <c r="V1889" i="1" s="1"/>
  <c r="R1892" i="1"/>
  <c r="V1892" i="1" s="1"/>
  <c r="U1892" i="1"/>
  <c r="M1802" i="1"/>
  <c r="M1803" i="1"/>
  <c r="M1805" i="1"/>
  <c r="M1806" i="1"/>
  <c r="M1809" i="1"/>
  <c r="M1810" i="1"/>
  <c r="M1813" i="1"/>
  <c r="M1815" i="1"/>
  <c r="M1818" i="1"/>
  <c r="M1820" i="1"/>
  <c r="W1820" i="1"/>
  <c r="M1821" i="1"/>
  <c r="M1824" i="1"/>
  <c r="M1826" i="1"/>
  <c r="W1826" i="1"/>
  <c r="M1827" i="1"/>
  <c r="M1830" i="1"/>
  <c r="W1830" i="1"/>
  <c r="M1831" i="1"/>
  <c r="M1834" i="1"/>
  <c r="M1835" i="1"/>
  <c r="M1838" i="1"/>
  <c r="M1841" i="1"/>
  <c r="M1842" i="1"/>
  <c r="M1845" i="1"/>
  <c r="M1846" i="1"/>
  <c r="M1849" i="1"/>
  <c r="M1850" i="1"/>
  <c r="M1853" i="1"/>
  <c r="M1854" i="1"/>
  <c r="M1856" i="1"/>
  <c r="M1857" i="1"/>
  <c r="M1870" i="1"/>
  <c r="M1873" i="1"/>
  <c r="M1875" i="1"/>
  <c r="M1876" i="1"/>
  <c r="M1879" i="1"/>
  <c r="M1880" i="1"/>
  <c r="M1883" i="1"/>
  <c r="M1885" i="1"/>
  <c r="M1886" i="1"/>
  <c r="M1891" i="1"/>
  <c r="M1892" i="1"/>
  <c r="B1002" i="1"/>
  <c r="B968" i="1"/>
  <c r="B964" i="1"/>
  <c r="B5" i="1"/>
  <c r="A5" i="1"/>
  <c r="A12" i="1"/>
  <c r="B12" i="1"/>
  <c r="A15" i="1"/>
  <c r="B15" i="1"/>
  <c r="A44" i="1"/>
  <c r="B44" i="1"/>
  <c r="W44" i="1"/>
  <c r="X44" i="1"/>
  <c r="A45" i="1"/>
  <c r="B45" i="1"/>
  <c r="B46" i="1"/>
  <c r="A46" i="1"/>
  <c r="A49" i="1"/>
  <c r="B49" i="1"/>
  <c r="B52" i="1"/>
  <c r="A52" i="1"/>
  <c r="W52" i="1"/>
  <c r="X52" i="1"/>
  <c r="A55" i="1"/>
  <c r="B55" i="1"/>
  <c r="B1068" i="1"/>
  <c r="B1028" i="1"/>
  <c r="B1024" i="1"/>
  <c r="B974" i="1"/>
  <c r="B960" i="1"/>
  <c r="B954" i="1"/>
  <c r="B888" i="1"/>
  <c r="B1062" i="1"/>
  <c r="B1054" i="1"/>
  <c r="B1048" i="1"/>
  <c r="B1044" i="1"/>
  <c r="B1010" i="1"/>
  <c r="B930" i="1"/>
  <c r="B924" i="1"/>
  <c r="B914" i="1"/>
  <c r="A2" i="1"/>
  <c r="B2" i="1"/>
  <c r="B1070" i="1"/>
  <c r="B1026" i="1"/>
  <c r="B966" i="1"/>
  <c r="B1050" i="1"/>
  <c r="B1032" i="1"/>
  <c r="B938" i="1"/>
  <c r="B934" i="1"/>
  <c r="B912" i="1"/>
  <c r="B910" i="1"/>
  <c r="B906" i="1"/>
  <c r="B894" i="1"/>
  <c r="B3" i="1"/>
  <c r="A3" i="1"/>
  <c r="W3" i="1"/>
  <c r="X3" i="1"/>
  <c r="B1006" i="1"/>
  <c r="B980" i="1"/>
  <c r="B962" i="1"/>
  <c r="B952" i="1"/>
  <c r="B950" i="1"/>
  <c r="B892" i="1"/>
  <c r="B1066" i="1"/>
  <c r="B1060" i="1"/>
  <c r="B1056" i="1"/>
  <c r="B1052" i="1"/>
  <c r="B1020" i="1"/>
  <c r="B990" i="1"/>
  <c r="B936" i="1"/>
  <c r="B932" i="1"/>
  <c r="B922" i="1"/>
  <c r="B916" i="1"/>
  <c r="B904" i="1"/>
  <c r="B900" i="1"/>
  <c r="B896" i="1"/>
  <c r="A6" i="1"/>
  <c r="B6" i="1"/>
  <c r="B7" i="1"/>
  <c r="A7" i="1"/>
  <c r="W7" i="1"/>
  <c r="X7" i="1"/>
  <c r="A10" i="1"/>
  <c r="B10" i="1"/>
  <c r="B11" i="1"/>
  <c r="A11" i="1"/>
  <c r="W11" i="1"/>
  <c r="X11" i="1"/>
  <c r="A13" i="1"/>
  <c r="B13" i="1"/>
  <c r="A14" i="1"/>
  <c r="B14" i="1"/>
  <c r="W14" i="1"/>
  <c r="X14" i="1"/>
  <c r="A17" i="1"/>
  <c r="B17" i="1"/>
  <c r="B1022" i="1"/>
  <c r="B998" i="1"/>
  <c r="B992" i="1"/>
  <c r="B978" i="1"/>
  <c r="B958" i="1"/>
  <c r="B956" i="1"/>
  <c r="B946" i="1"/>
  <c r="B1046" i="1"/>
  <c r="B1042" i="1"/>
  <c r="B988" i="1"/>
  <c r="B944" i="1"/>
  <c r="B940" i="1"/>
  <c r="B928" i="1"/>
  <c r="B920" i="1"/>
  <c r="B902" i="1"/>
  <c r="B18" i="1"/>
  <c r="A18" i="1"/>
  <c r="A21" i="1"/>
  <c r="B21" i="1"/>
  <c r="B22" i="1"/>
  <c r="A22" i="1"/>
  <c r="A25" i="1"/>
  <c r="B25" i="1"/>
  <c r="A27" i="1"/>
  <c r="B27" i="1"/>
  <c r="B28" i="1"/>
  <c r="A28" i="1"/>
  <c r="W28" i="1"/>
  <c r="X28" i="1"/>
  <c r="B30" i="1"/>
  <c r="A30" i="1"/>
  <c r="W30" i="1"/>
  <c r="X30" i="1"/>
  <c r="A35" i="1"/>
  <c r="B35" i="1"/>
  <c r="B36" i="1"/>
  <c r="A36" i="1"/>
  <c r="A39" i="1"/>
  <c r="B39" i="1"/>
  <c r="B40" i="1"/>
  <c r="A40" i="1"/>
  <c r="W40" i="1"/>
  <c r="X40" i="1"/>
  <c r="A43" i="1"/>
  <c r="B43" i="1"/>
  <c r="A47" i="1"/>
  <c r="B47" i="1"/>
  <c r="B48" i="1"/>
  <c r="A48" i="1"/>
  <c r="W48" i="1"/>
  <c r="X48" i="1"/>
  <c r="A50" i="1"/>
  <c r="B50" i="1"/>
  <c r="W50" i="1"/>
  <c r="X50" i="1"/>
  <c r="A51" i="1"/>
  <c r="B51" i="1"/>
  <c r="A53" i="1"/>
  <c r="B53" i="1"/>
  <c r="B54" i="1"/>
  <c r="A54" i="1"/>
  <c r="A57" i="1"/>
  <c r="B57" i="1"/>
  <c r="B58" i="1"/>
  <c r="A58" i="1"/>
  <c r="W58" i="1"/>
  <c r="X58" i="1"/>
  <c r="B60" i="1"/>
  <c r="A60" i="1"/>
  <c r="B62" i="1"/>
  <c r="A62" i="1"/>
  <c r="W62" i="1"/>
  <c r="X62" i="1"/>
  <c r="A65" i="1"/>
  <c r="B65" i="1"/>
  <c r="A67" i="1"/>
  <c r="B67" i="1"/>
  <c r="B68" i="1"/>
  <c r="A68" i="1"/>
  <c r="B70" i="1"/>
  <c r="A70" i="1"/>
  <c r="W70" i="1"/>
  <c r="X70" i="1"/>
  <c r="A73" i="1"/>
  <c r="B73" i="1"/>
  <c r="B74" i="1"/>
  <c r="A74" i="1"/>
  <c r="W74" i="1"/>
  <c r="X74" i="1"/>
  <c r="B76" i="1"/>
  <c r="A76" i="1"/>
  <c r="W76" i="1"/>
  <c r="X76" i="1"/>
  <c r="A79" i="1"/>
  <c r="B79" i="1"/>
  <c r="B80" i="1"/>
  <c r="A80" i="1"/>
  <c r="W80" i="1"/>
  <c r="X80" i="1"/>
  <c r="A83" i="1"/>
  <c r="B83" i="1"/>
  <c r="B84" i="1"/>
  <c r="A84" i="1"/>
  <c r="A87" i="1"/>
  <c r="B87" i="1"/>
  <c r="B88" i="1"/>
  <c r="A88" i="1"/>
  <c r="W88" i="1"/>
  <c r="X88" i="1"/>
  <c r="A93" i="1"/>
  <c r="B93" i="1"/>
  <c r="B94" i="1"/>
  <c r="A94" i="1"/>
  <c r="W94" i="1"/>
  <c r="X94" i="1"/>
  <c r="A97" i="1"/>
  <c r="B97" i="1"/>
  <c r="A100" i="1"/>
  <c r="B100" i="1"/>
  <c r="B101" i="1"/>
  <c r="A101" i="1"/>
  <c r="W101" i="1"/>
  <c r="X101" i="1"/>
  <c r="A104" i="1"/>
  <c r="B104" i="1"/>
  <c r="A106" i="1"/>
  <c r="B106" i="1"/>
  <c r="B107" i="1"/>
  <c r="A107" i="1"/>
  <c r="W107" i="1"/>
  <c r="X107" i="1"/>
  <c r="A110" i="1"/>
  <c r="B110" i="1"/>
  <c r="A111" i="1"/>
  <c r="B111" i="1"/>
  <c r="W111" i="1"/>
  <c r="X111" i="1"/>
  <c r="A114" i="1"/>
  <c r="B114" i="1"/>
  <c r="B115" i="1"/>
  <c r="A115" i="1"/>
  <c r="W115" i="1"/>
  <c r="X115" i="1"/>
  <c r="A118" i="1"/>
  <c r="B118" i="1"/>
  <c r="B119" i="1"/>
  <c r="A119" i="1"/>
  <c r="W119" i="1"/>
  <c r="X119" i="1"/>
  <c r="B121" i="1"/>
  <c r="A121" i="1"/>
  <c r="W121" i="1"/>
  <c r="X121" i="1"/>
  <c r="A124" i="1"/>
  <c r="B124" i="1"/>
  <c r="B125" i="1"/>
  <c r="A125" i="1"/>
  <c r="W125" i="1"/>
  <c r="X125" i="1"/>
  <c r="A128" i="1"/>
  <c r="B128" i="1"/>
  <c r="B129" i="1"/>
  <c r="A129" i="1"/>
  <c r="A132" i="1"/>
  <c r="B132" i="1"/>
  <c r="B133" i="1"/>
  <c r="A133" i="1"/>
  <c r="A136" i="1"/>
  <c r="B136" i="1"/>
  <c r="A138" i="1"/>
  <c r="B138" i="1"/>
  <c r="A140" i="1"/>
  <c r="B140" i="1"/>
  <c r="B141" i="1"/>
  <c r="A141" i="1"/>
  <c r="W141" i="1"/>
  <c r="X141" i="1"/>
  <c r="A144" i="1"/>
  <c r="B144" i="1"/>
  <c r="A146" i="1"/>
  <c r="B146" i="1"/>
  <c r="B147" i="1"/>
  <c r="A147" i="1"/>
  <c r="W147" i="1"/>
  <c r="X147" i="1"/>
  <c r="B149" i="1"/>
  <c r="A149" i="1"/>
  <c r="A152" i="1"/>
  <c r="B152" i="1"/>
  <c r="A154" i="1"/>
  <c r="B154" i="1"/>
  <c r="A156" i="1"/>
  <c r="B156" i="1"/>
  <c r="B157" i="1"/>
  <c r="A157" i="1"/>
  <c r="W157" i="1"/>
  <c r="X157" i="1"/>
  <c r="A160" i="1"/>
  <c r="B160" i="1"/>
  <c r="B161" i="1"/>
  <c r="A161" i="1"/>
  <c r="W161" i="1"/>
  <c r="X161" i="1"/>
  <c r="A164" i="1"/>
  <c r="B164" i="1"/>
  <c r="B165" i="1"/>
  <c r="A165" i="1"/>
  <c r="W165" i="1"/>
  <c r="X165" i="1"/>
  <c r="A168" i="1"/>
  <c r="B168" i="1"/>
  <c r="B169" i="1"/>
  <c r="A169" i="1"/>
  <c r="W169" i="1"/>
  <c r="X169" i="1"/>
  <c r="A172" i="1"/>
  <c r="B172" i="1"/>
  <c r="B173" i="1"/>
  <c r="A173" i="1"/>
  <c r="W173" i="1"/>
  <c r="X173" i="1"/>
  <c r="A176" i="1"/>
  <c r="B176" i="1"/>
  <c r="B177" i="1"/>
  <c r="A177" i="1"/>
  <c r="W177" i="1"/>
  <c r="X177" i="1"/>
  <c r="A180" i="1"/>
  <c r="B180" i="1"/>
  <c r="B181" i="1"/>
  <c r="A181" i="1"/>
  <c r="W181" i="1"/>
  <c r="X181" i="1"/>
  <c r="A184" i="1"/>
  <c r="B184" i="1"/>
  <c r="A186" i="1"/>
  <c r="B186" i="1"/>
  <c r="B187" i="1"/>
  <c r="A187" i="1"/>
  <c r="W187" i="1"/>
  <c r="X187" i="1"/>
  <c r="A190" i="1"/>
  <c r="B190" i="1"/>
  <c r="A192" i="1"/>
  <c r="B192" i="1"/>
  <c r="B193" i="1"/>
  <c r="A193" i="1"/>
  <c r="W193" i="1"/>
  <c r="X193" i="1"/>
  <c r="A196" i="1"/>
  <c r="B196" i="1"/>
  <c r="B197" i="1"/>
  <c r="A197" i="1"/>
  <c r="A200" i="1"/>
  <c r="B200" i="1"/>
  <c r="B201" i="1"/>
  <c r="A201" i="1"/>
  <c r="W201" i="1"/>
  <c r="X201" i="1"/>
  <c r="A204" i="1"/>
  <c r="B204" i="1"/>
  <c r="B205" i="1"/>
  <c r="A205" i="1"/>
  <c r="W205" i="1"/>
  <c r="X205" i="1"/>
  <c r="A208" i="1"/>
  <c r="B208" i="1"/>
  <c r="B209" i="1"/>
  <c r="A209" i="1"/>
  <c r="W209" i="1"/>
  <c r="X209" i="1"/>
  <c r="A212" i="1"/>
  <c r="B212" i="1"/>
  <c r="B213" i="1"/>
  <c r="A213" i="1"/>
  <c r="W213" i="1"/>
  <c r="X213" i="1"/>
  <c r="A216" i="1"/>
  <c r="B216" i="1"/>
  <c r="B217" i="1"/>
  <c r="A217" i="1"/>
  <c r="W217" i="1"/>
  <c r="X217" i="1"/>
  <c r="A220" i="1"/>
  <c r="B220" i="1"/>
  <c r="A222" i="1"/>
  <c r="B222" i="1"/>
  <c r="B223" i="1"/>
  <c r="A223" i="1"/>
  <c r="W223" i="1"/>
  <c r="X223" i="1"/>
  <c r="A226" i="1"/>
  <c r="B226" i="1"/>
  <c r="B227" i="1"/>
  <c r="A227" i="1"/>
  <c r="W227" i="1"/>
  <c r="X227" i="1"/>
  <c r="A230" i="1"/>
  <c r="B230" i="1"/>
  <c r="B231" i="1"/>
  <c r="A231" i="1"/>
  <c r="A234" i="1"/>
  <c r="B234" i="1"/>
  <c r="B235" i="1"/>
  <c r="A235" i="1"/>
  <c r="W235" i="1"/>
  <c r="X235" i="1"/>
  <c r="A238" i="1"/>
  <c r="B238" i="1"/>
  <c r="A240" i="1"/>
  <c r="B240" i="1"/>
  <c r="A243" i="1"/>
  <c r="B243" i="1"/>
  <c r="A245" i="1"/>
  <c r="B245" i="1"/>
  <c r="B246" i="1"/>
  <c r="A246" i="1"/>
  <c r="W246" i="1"/>
  <c r="X246" i="1"/>
  <c r="A249" i="1"/>
  <c r="B249" i="1"/>
  <c r="B250" i="1"/>
  <c r="A250" i="1"/>
  <c r="W250" i="1"/>
  <c r="X250" i="1"/>
  <c r="A253" i="1"/>
  <c r="B253" i="1"/>
  <c r="B254" i="1"/>
  <c r="A254" i="1"/>
  <c r="W254" i="1"/>
  <c r="X254" i="1"/>
  <c r="A256" i="1"/>
  <c r="B256" i="1"/>
  <c r="B257" i="1"/>
  <c r="A257" i="1"/>
  <c r="W257" i="1"/>
  <c r="X257" i="1"/>
  <c r="A260" i="1"/>
  <c r="B260" i="1"/>
  <c r="B261" i="1"/>
  <c r="A261" i="1"/>
  <c r="W261" i="1"/>
  <c r="X261" i="1"/>
  <c r="A264" i="1"/>
  <c r="B264" i="1"/>
  <c r="A266" i="1"/>
  <c r="B266" i="1"/>
  <c r="B267" i="1"/>
  <c r="A267" i="1"/>
  <c r="W267" i="1"/>
  <c r="X267" i="1"/>
  <c r="B269" i="1"/>
  <c r="A269" i="1"/>
  <c r="W269" i="1"/>
  <c r="X269" i="1"/>
  <c r="A272" i="1"/>
  <c r="B272" i="1"/>
  <c r="B273" i="1"/>
  <c r="A273" i="1"/>
  <c r="W273" i="1"/>
  <c r="X273" i="1"/>
  <c r="A276" i="1"/>
  <c r="B276" i="1"/>
  <c r="B277" i="1"/>
  <c r="A277" i="1"/>
  <c r="A280" i="1"/>
  <c r="B280" i="1"/>
  <c r="B281" i="1"/>
  <c r="A281" i="1"/>
  <c r="W281" i="1"/>
  <c r="X281" i="1"/>
  <c r="B283" i="1"/>
  <c r="A283" i="1"/>
  <c r="W283" i="1"/>
  <c r="X283" i="1"/>
  <c r="A286" i="1"/>
  <c r="B286" i="1"/>
  <c r="B287" i="1"/>
  <c r="A287" i="1"/>
  <c r="A289" i="1"/>
  <c r="B289" i="1"/>
  <c r="B290" i="1"/>
  <c r="A290" i="1"/>
  <c r="W290" i="1"/>
  <c r="X290" i="1"/>
  <c r="A293" i="1"/>
  <c r="B293" i="1"/>
  <c r="B294" i="1"/>
  <c r="A294" i="1"/>
  <c r="W294" i="1"/>
  <c r="X294" i="1"/>
  <c r="B296" i="1"/>
  <c r="A296" i="1"/>
  <c r="W296" i="1"/>
  <c r="X296" i="1"/>
  <c r="A299" i="1"/>
  <c r="B299" i="1"/>
  <c r="B300" i="1"/>
  <c r="A300" i="1"/>
  <c r="W300" i="1"/>
  <c r="X300" i="1"/>
  <c r="A303" i="1"/>
  <c r="B303" i="1"/>
  <c r="A305" i="1"/>
  <c r="B305" i="1"/>
  <c r="B306" i="1"/>
  <c r="A306" i="1"/>
  <c r="W306" i="1"/>
  <c r="X306" i="1"/>
  <c r="B308" i="1"/>
  <c r="A308" i="1"/>
  <c r="B972" i="1"/>
  <c r="B310" i="1"/>
  <c r="A310" i="1"/>
  <c r="A313" i="1"/>
  <c r="B313" i="1"/>
  <c r="B314" i="1"/>
  <c r="A314" i="1"/>
  <c r="W314" i="1"/>
  <c r="X314" i="1"/>
  <c r="A317" i="1"/>
  <c r="B317" i="1"/>
  <c r="B318" i="1"/>
  <c r="A318" i="1"/>
  <c r="A321" i="1"/>
  <c r="B321" i="1"/>
  <c r="B322" i="1"/>
  <c r="A322" i="1"/>
  <c r="W322" i="1"/>
  <c r="X322" i="1"/>
  <c r="A325" i="1"/>
  <c r="B325" i="1"/>
  <c r="B326" i="1"/>
  <c r="A326" i="1"/>
  <c r="W326" i="1"/>
  <c r="X326" i="1"/>
  <c r="A329" i="1"/>
  <c r="B329" i="1"/>
  <c r="B330" i="1"/>
  <c r="A330" i="1"/>
  <c r="W330" i="1"/>
  <c r="X330" i="1"/>
  <c r="B332" i="1"/>
  <c r="A332" i="1"/>
  <c r="W332" i="1"/>
  <c r="X332" i="1"/>
  <c r="A335" i="1"/>
  <c r="B335" i="1"/>
  <c r="B336" i="1"/>
  <c r="A336" i="1"/>
  <c r="W336" i="1"/>
  <c r="X336" i="1"/>
  <c r="A339" i="1"/>
  <c r="B339" i="1"/>
  <c r="B340" i="1"/>
  <c r="A340" i="1"/>
  <c r="W340" i="1"/>
  <c r="X340" i="1"/>
  <c r="B342" i="1"/>
  <c r="A342" i="1"/>
  <c r="W342" i="1"/>
  <c r="X342" i="1"/>
  <c r="A345" i="1"/>
  <c r="B345" i="1"/>
  <c r="B346" i="1"/>
  <c r="A346" i="1"/>
  <c r="W346" i="1"/>
  <c r="X346" i="1"/>
  <c r="A349" i="1"/>
  <c r="B349" i="1"/>
  <c r="A351" i="1"/>
  <c r="B351" i="1"/>
  <c r="A353" i="1"/>
  <c r="B353" i="1"/>
  <c r="B354" i="1"/>
  <c r="A354" i="1"/>
  <c r="W354" i="1"/>
  <c r="X354" i="1"/>
  <c r="A357" i="1"/>
  <c r="B357" i="1"/>
  <c r="A359" i="1"/>
  <c r="B359" i="1"/>
  <c r="A361" i="1"/>
  <c r="B361" i="1"/>
  <c r="B362" i="1"/>
  <c r="A362" i="1"/>
  <c r="W362" i="1"/>
  <c r="X362" i="1"/>
  <c r="A365" i="1"/>
  <c r="B365" i="1"/>
  <c r="A367" i="1"/>
  <c r="B367" i="1"/>
  <c r="B368" i="1"/>
  <c r="A368" i="1"/>
  <c r="W368" i="1"/>
  <c r="X368" i="1"/>
  <c r="A371" i="1"/>
  <c r="B371" i="1"/>
  <c r="B372" i="1"/>
  <c r="A372" i="1"/>
  <c r="W372" i="1"/>
  <c r="X372" i="1"/>
  <c r="A375" i="1"/>
  <c r="B375" i="1"/>
  <c r="B376" i="1"/>
  <c r="A376" i="1"/>
  <c r="W376" i="1"/>
  <c r="X376" i="1"/>
  <c r="B378" i="1"/>
  <c r="A378" i="1"/>
  <c r="W378" i="1"/>
  <c r="X378" i="1"/>
  <c r="A381" i="1"/>
  <c r="B381" i="1"/>
  <c r="A383" i="1"/>
  <c r="B383" i="1"/>
  <c r="B384" i="1"/>
  <c r="A384" i="1"/>
  <c r="W384" i="1"/>
  <c r="X384" i="1"/>
  <c r="A387" i="1"/>
  <c r="B387" i="1"/>
  <c r="B388" i="1"/>
  <c r="A388" i="1"/>
  <c r="W388" i="1"/>
  <c r="X388" i="1"/>
  <c r="A391" i="1"/>
  <c r="B391" i="1"/>
  <c r="B392" i="1"/>
  <c r="A392" i="1"/>
  <c r="W392" i="1"/>
  <c r="X392" i="1"/>
  <c r="A395" i="1"/>
  <c r="B395" i="1"/>
  <c r="B396" i="1"/>
  <c r="A396" i="1"/>
  <c r="W396" i="1"/>
  <c r="X396" i="1"/>
  <c r="A399" i="1"/>
  <c r="B399" i="1"/>
  <c r="B400" i="1"/>
  <c r="A400" i="1"/>
  <c r="A403" i="1"/>
  <c r="B403" i="1"/>
  <c r="B404" i="1"/>
  <c r="A404" i="1"/>
  <c r="W404" i="1"/>
  <c r="X404" i="1"/>
  <c r="A407" i="1"/>
  <c r="B407" i="1"/>
  <c r="A409" i="1"/>
  <c r="B409" i="1"/>
  <c r="B410" i="1"/>
  <c r="A410" i="1"/>
  <c r="W410" i="1"/>
  <c r="X410" i="1"/>
  <c r="A413" i="1"/>
  <c r="B413" i="1"/>
  <c r="B414" i="1"/>
  <c r="A414" i="1"/>
  <c r="W414" i="1"/>
  <c r="X414" i="1"/>
  <c r="A417" i="1"/>
  <c r="B417" i="1"/>
  <c r="B418" i="1"/>
  <c r="A418" i="1"/>
  <c r="W418" i="1"/>
  <c r="X418" i="1"/>
  <c r="A421" i="1"/>
  <c r="B421" i="1"/>
  <c r="B422" i="1"/>
  <c r="A422" i="1"/>
  <c r="A425" i="1"/>
  <c r="B425" i="1"/>
  <c r="B426" i="1"/>
  <c r="A426" i="1"/>
  <c r="W426" i="1"/>
  <c r="X426" i="1"/>
  <c r="A429" i="1"/>
  <c r="B429" i="1"/>
  <c r="A431" i="1"/>
  <c r="B431" i="1"/>
  <c r="B432" i="1"/>
  <c r="A432" i="1"/>
  <c r="W432" i="1"/>
  <c r="X432" i="1"/>
  <c r="B434" i="1"/>
  <c r="A434" i="1"/>
  <c r="W434" i="1"/>
  <c r="X434" i="1"/>
  <c r="A437" i="1"/>
  <c r="B437" i="1"/>
  <c r="B438" i="1"/>
  <c r="A438" i="1"/>
  <c r="W438" i="1"/>
  <c r="X438" i="1"/>
  <c r="A441" i="1"/>
  <c r="B441" i="1"/>
  <c r="B442" i="1"/>
  <c r="A442" i="1"/>
  <c r="W442" i="1"/>
  <c r="X442" i="1"/>
  <c r="A445" i="1"/>
  <c r="B445" i="1"/>
  <c r="A447" i="1"/>
  <c r="B447" i="1"/>
  <c r="B448" i="1"/>
  <c r="A448" i="1"/>
  <c r="W448" i="1"/>
  <c r="X448" i="1"/>
  <c r="B450" i="1"/>
  <c r="A450" i="1"/>
  <c r="W450" i="1"/>
  <c r="X450" i="1"/>
  <c r="A453" i="1"/>
  <c r="B453" i="1"/>
  <c r="B454" i="1"/>
  <c r="A454" i="1"/>
  <c r="W454" i="1"/>
  <c r="X454" i="1"/>
  <c r="B456" i="1"/>
  <c r="A456" i="1"/>
  <c r="A457" i="1"/>
  <c r="B457" i="1"/>
  <c r="B458" i="1"/>
  <c r="A458" i="1"/>
  <c r="A459" i="1"/>
  <c r="B459" i="1"/>
  <c r="B460" i="1"/>
  <c r="A460" i="1"/>
  <c r="A461" i="1"/>
  <c r="B461" i="1"/>
  <c r="B462" i="1"/>
  <c r="A462" i="1"/>
  <c r="A463" i="1"/>
  <c r="B463" i="1"/>
  <c r="B464" i="1"/>
  <c r="A464" i="1"/>
  <c r="X465" i="1"/>
  <c r="W465" i="1"/>
  <c r="A467" i="1"/>
  <c r="B467" i="1"/>
  <c r="B468" i="1"/>
  <c r="A468" i="1"/>
  <c r="W472" i="1"/>
  <c r="X472" i="1"/>
  <c r="B474" i="1"/>
  <c r="A474" i="1"/>
  <c r="A475" i="1"/>
  <c r="B475" i="1"/>
  <c r="A479" i="1"/>
  <c r="B479" i="1"/>
  <c r="B480" i="1"/>
  <c r="A480" i="1"/>
  <c r="W480" i="1"/>
  <c r="X480" i="1"/>
  <c r="B482" i="1"/>
  <c r="A482" i="1"/>
  <c r="W482" i="1"/>
  <c r="X482" i="1"/>
  <c r="A485" i="1"/>
  <c r="B485" i="1"/>
  <c r="B486" i="1"/>
  <c r="A486" i="1"/>
  <c r="W486" i="1"/>
  <c r="X486" i="1"/>
  <c r="A489" i="1"/>
  <c r="B489" i="1"/>
  <c r="B490" i="1"/>
  <c r="A490" i="1"/>
  <c r="A493" i="1"/>
  <c r="B493" i="1"/>
  <c r="B494" i="1"/>
  <c r="A494" i="1"/>
  <c r="A497" i="1"/>
  <c r="B497" i="1"/>
  <c r="B498" i="1"/>
  <c r="A498" i="1"/>
  <c r="W498" i="1"/>
  <c r="X498" i="1"/>
  <c r="A501" i="1"/>
  <c r="B501" i="1"/>
  <c r="B502" i="1"/>
  <c r="A502" i="1"/>
  <c r="B504" i="1"/>
  <c r="A504" i="1"/>
  <c r="W504" i="1"/>
  <c r="X504" i="1"/>
  <c r="A507" i="1"/>
  <c r="B507" i="1"/>
  <c r="B508" i="1"/>
  <c r="A508" i="1"/>
  <c r="B510" i="1"/>
  <c r="A510" i="1"/>
  <c r="W510" i="1"/>
  <c r="X510" i="1"/>
  <c r="A513" i="1"/>
  <c r="B513" i="1"/>
  <c r="B514" i="1"/>
  <c r="A514" i="1"/>
  <c r="W514" i="1"/>
  <c r="X514" i="1"/>
  <c r="A517" i="1"/>
  <c r="B517" i="1"/>
  <c r="B518" i="1"/>
  <c r="A518" i="1"/>
  <c r="W518" i="1"/>
  <c r="X518" i="1"/>
  <c r="A521" i="1"/>
  <c r="B521" i="1"/>
  <c r="B522" i="1"/>
  <c r="A522" i="1"/>
  <c r="W522" i="1"/>
  <c r="X522" i="1"/>
  <c r="A525" i="1"/>
  <c r="B525" i="1"/>
  <c r="A527" i="1"/>
  <c r="B527" i="1"/>
  <c r="B528" i="1"/>
  <c r="A528" i="1"/>
  <c r="A531" i="1"/>
  <c r="B531" i="1"/>
  <c r="B532" i="1"/>
  <c r="A532" i="1"/>
  <c r="W532" i="1"/>
  <c r="X532" i="1"/>
  <c r="A535" i="1"/>
  <c r="B535" i="1"/>
  <c r="B536" i="1"/>
  <c r="A536" i="1"/>
  <c r="W536" i="1"/>
  <c r="X536" i="1"/>
  <c r="B538" i="1"/>
  <c r="A538" i="1"/>
  <c r="B540" i="1"/>
  <c r="A540" i="1"/>
  <c r="W540" i="1"/>
  <c r="X540" i="1"/>
  <c r="A543" i="1"/>
  <c r="B543" i="1"/>
  <c r="B544" i="1"/>
  <c r="A544" i="1"/>
  <c r="W544" i="1"/>
  <c r="X544" i="1"/>
  <c r="A547" i="1"/>
  <c r="B547" i="1"/>
  <c r="B548" i="1"/>
  <c r="A548" i="1"/>
  <c r="W548" i="1"/>
  <c r="X548" i="1"/>
  <c r="A551" i="1"/>
  <c r="B551" i="1"/>
  <c r="B552" i="1"/>
  <c r="A552" i="1"/>
  <c r="W552" i="1"/>
  <c r="X552" i="1"/>
  <c r="B554" i="1"/>
  <c r="A554" i="1"/>
  <c r="A557" i="1"/>
  <c r="B557" i="1"/>
  <c r="A559" i="1"/>
  <c r="B559" i="1"/>
  <c r="B560" i="1"/>
  <c r="A560" i="1"/>
  <c r="B562" i="1"/>
  <c r="A562" i="1"/>
  <c r="W562" i="1"/>
  <c r="X562" i="1"/>
  <c r="A565" i="1"/>
  <c r="B565" i="1"/>
  <c r="B566" i="1"/>
  <c r="A566" i="1"/>
  <c r="W566" i="1"/>
  <c r="X566" i="1"/>
  <c r="A569" i="1"/>
  <c r="B569" i="1"/>
  <c r="A571" i="1"/>
  <c r="B571" i="1"/>
  <c r="B572" i="1"/>
  <c r="A572" i="1"/>
  <c r="W572" i="1"/>
  <c r="X572" i="1"/>
  <c r="A575" i="1"/>
  <c r="B575" i="1"/>
  <c r="A577" i="1"/>
  <c r="B577" i="1"/>
  <c r="B578" i="1"/>
  <c r="A578" i="1"/>
  <c r="W578" i="1"/>
  <c r="X578" i="1"/>
  <c r="A581" i="1"/>
  <c r="B581" i="1"/>
  <c r="A583" i="1"/>
  <c r="B583" i="1"/>
  <c r="B584" i="1"/>
  <c r="A584" i="1"/>
  <c r="W584" i="1"/>
  <c r="X584" i="1"/>
  <c r="A587" i="1"/>
  <c r="B587" i="1"/>
  <c r="A589" i="1"/>
  <c r="B589" i="1"/>
  <c r="B590" i="1"/>
  <c r="A590" i="1"/>
  <c r="W590" i="1"/>
  <c r="X590" i="1"/>
  <c r="A593" i="1"/>
  <c r="B593" i="1"/>
  <c r="A595" i="1"/>
  <c r="B595" i="1"/>
  <c r="B596" i="1"/>
  <c r="A596" i="1"/>
  <c r="W596" i="1"/>
  <c r="X596" i="1"/>
  <c r="A599" i="1"/>
  <c r="B599" i="1"/>
  <c r="B600" i="1"/>
  <c r="A600" i="1"/>
  <c r="W600" i="1"/>
  <c r="X600" i="1"/>
  <c r="B602" i="1"/>
  <c r="A602" i="1"/>
  <c r="W602" i="1"/>
  <c r="X602" i="1"/>
  <c r="A605" i="1"/>
  <c r="B605" i="1"/>
  <c r="A607" i="1"/>
  <c r="B607" i="1"/>
  <c r="B608" i="1"/>
  <c r="A608" i="1"/>
  <c r="W608" i="1"/>
  <c r="X608" i="1"/>
  <c r="A611" i="1"/>
  <c r="B611" i="1"/>
  <c r="B612" i="1"/>
  <c r="A612" i="1"/>
  <c r="W612" i="1"/>
  <c r="X612" i="1"/>
  <c r="A615" i="1"/>
  <c r="B615" i="1"/>
  <c r="B616" i="1"/>
  <c r="A616" i="1"/>
  <c r="W616" i="1"/>
  <c r="X616" i="1"/>
  <c r="A619" i="1"/>
  <c r="B619" i="1"/>
  <c r="B620" i="1"/>
  <c r="A620" i="1"/>
  <c r="W620" i="1"/>
  <c r="X620" i="1"/>
  <c r="A623" i="1"/>
  <c r="B623" i="1"/>
  <c r="B624" i="1"/>
  <c r="A624" i="1"/>
  <c r="W624" i="1"/>
  <c r="X624" i="1"/>
  <c r="A627" i="1"/>
  <c r="B627" i="1"/>
  <c r="B628" i="1"/>
  <c r="A628" i="1"/>
  <c r="W628" i="1"/>
  <c r="X628" i="1"/>
  <c r="A631" i="1"/>
  <c r="B631" i="1"/>
  <c r="B633" i="1"/>
  <c r="A633" i="1"/>
  <c r="A636" i="1"/>
  <c r="B636" i="1"/>
  <c r="B637" i="1"/>
  <c r="A637" i="1"/>
  <c r="W637" i="1"/>
  <c r="X637" i="1"/>
  <c r="A640" i="1"/>
  <c r="B640" i="1"/>
  <c r="B641" i="1"/>
  <c r="A641" i="1"/>
  <c r="A644" i="1"/>
  <c r="B644" i="1"/>
  <c r="B645" i="1"/>
  <c r="A645" i="1"/>
  <c r="W645" i="1"/>
  <c r="X645" i="1"/>
  <c r="A648" i="1"/>
  <c r="B648" i="1"/>
  <c r="B649" i="1"/>
  <c r="A649" i="1"/>
  <c r="W649" i="1"/>
  <c r="X649" i="1"/>
  <c r="A652" i="1"/>
  <c r="B652" i="1"/>
  <c r="B653" i="1"/>
  <c r="A653" i="1"/>
  <c r="W653" i="1"/>
  <c r="X653" i="1"/>
  <c r="A657" i="1"/>
  <c r="B1034" i="1"/>
  <c r="B1000" i="1"/>
  <c r="B994" i="1"/>
  <c r="B970" i="1"/>
  <c r="B886" i="1"/>
  <c r="B908" i="1"/>
  <c r="B656" i="1"/>
  <c r="A4" i="1"/>
  <c r="B4" i="1"/>
  <c r="W5" i="1"/>
  <c r="X5" i="1"/>
  <c r="A8" i="1"/>
  <c r="B8" i="1"/>
  <c r="B9" i="1"/>
  <c r="A9" i="1"/>
  <c r="B16" i="1"/>
  <c r="A16" i="1"/>
  <c r="B1076" i="1"/>
  <c r="B1074" i="1"/>
  <c r="B1072" i="1"/>
  <c r="B1036" i="1"/>
  <c r="B1030" i="1"/>
  <c r="B1016" i="1"/>
  <c r="B1014" i="1"/>
  <c r="B996" i="1"/>
  <c r="B984" i="1"/>
  <c r="B976" i="1"/>
  <c r="B948" i="1"/>
  <c r="B890" i="1"/>
  <c r="B1064" i="1"/>
  <c r="B1058" i="1"/>
  <c r="B1040" i="1"/>
  <c r="B1018" i="1"/>
  <c r="B1008" i="1"/>
  <c r="B926" i="1"/>
  <c r="B918" i="1"/>
  <c r="B898" i="1"/>
  <c r="A19" i="1"/>
  <c r="B19" i="1"/>
  <c r="A20" i="1"/>
  <c r="B20" i="1"/>
  <c r="W20" i="1"/>
  <c r="X20" i="1"/>
  <c r="A23" i="1"/>
  <c r="B23" i="1"/>
  <c r="B24" i="1"/>
  <c r="A24" i="1"/>
  <c r="A26" i="1"/>
  <c r="B26" i="1"/>
  <c r="A29" i="1"/>
  <c r="B29" i="1"/>
  <c r="A31" i="1"/>
  <c r="B31" i="1"/>
  <c r="B32" i="1"/>
  <c r="A32" i="1"/>
  <c r="W32" i="1"/>
  <c r="X32" i="1"/>
  <c r="A33" i="1"/>
  <c r="B33" i="1"/>
  <c r="B34" i="1"/>
  <c r="A34" i="1"/>
  <c r="A37" i="1"/>
  <c r="B37" i="1"/>
  <c r="B38" i="1"/>
  <c r="A38" i="1"/>
  <c r="W38" i="1"/>
  <c r="X38" i="1"/>
  <c r="A41" i="1"/>
  <c r="B41" i="1"/>
  <c r="B42" i="1"/>
  <c r="A42" i="1"/>
  <c r="W42" i="1"/>
  <c r="X42" i="1"/>
  <c r="A56" i="1"/>
  <c r="B56" i="1"/>
  <c r="A59" i="1"/>
  <c r="B59" i="1"/>
  <c r="A61" i="1"/>
  <c r="B61" i="1"/>
  <c r="A63" i="1"/>
  <c r="B63" i="1"/>
  <c r="B64" i="1"/>
  <c r="A64" i="1"/>
  <c r="W64" i="1"/>
  <c r="X64" i="1"/>
  <c r="A66" i="1"/>
  <c r="B66" i="1"/>
  <c r="W66" i="1"/>
  <c r="X66" i="1"/>
  <c r="A69" i="1"/>
  <c r="B69" i="1"/>
  <c r="A71" i="1"/>
  <c r="B71" i="1"/>
  <c r="B72" i="1"/>
  <c r="A72" i="1"/>
  <c r="W72" i="1"/>
  <c r="X72" i="1"/>
  <c r="A75" i="1"/>
  <c r="B75" i="1"/>
  <c r="A77" i="1"/>
  <c r="B77" i="1"/>
  <c r="A78" i="1"/>
  <c r="B78" i="1"/>
  <c r="W78" i="1"/>
  <c r="X78" i="1"/>
  <c r="A81" i="1"/>
  <c r="B81" i="1"/>
  <c r="B82" i="1"/>
  <c r="A82" i="1"/>
  <c r="W82" i="1"/>
  <c r="X82" i="1"/>
  <c r="A85" i="1"/>
  <c r="B85" i="1"/>
  <c r="B86" i="1"/>
  <c r="A86" i="1"/>
  <c r="W86" i="1"/>
  <c r="X86" i="1"/>
  <c r="A89" i="1"/>
  <c r="B89" i="1"/>
  <c r="B90" i="1"/>
  <c r="A90" i="1"/>
  <c r="W90" i="1"/>
  <c r="X90" i="1"/>
  <c r="A91" i="1"/>
  <c r="B91" i="1"/>
  <c r="B92" i="1"/>
  <c r="A92" i="1"/>
  <c r="A95" i="1"/>
  <c r="B95" i="1"/>
  <c r="B96" i="1"/>
  <c r="A96" i="1"/>
  <c r="W96" i="1"/>
  <c r="X96" i="1"/>
  <c r="A98" i="1"/>
  <c r="B98" i="1"/>
  <c r="B99" i="1"/>
  <c r="A99" i="1"/>
  <c r="W99" i="1"/>
  <c r="X99" i="1"/>
  <c r="A102" i="1"/>
  <c r="B102" i="1"/>
  <c r="B103" i="1"/>
  <c r="A103" i="1"/>
  <c r="W103" i="1"/>
  <c r="X103" i="1"/>
  <c r="B105" i="1"/>
  <c r="A105" i="1"/>
  <c r="W105" i="1"/>
  <c r="X105" i="1"/>
  <c r="A108" i="1"/>
  <c r="B108" i="1"/>
  <c r="A109" i="1"/>
  <c r="B109" i="1"/>
  <c r="W109" i="1"/>
  <c r="X109" i="1"/>
  <c r="A112" i="1"/>
  <c r="B112" i="1"/>
  <c r="B113" i="1"/>
  <c r="A113" i="1"/>
  <c r="W113" i="1"/>
  <c r="X113" i="1"/>
  <c r="A116" i="1"/>
  <c r="B116" i="1"/>
  <c r="B117" i="1"/>
  <c r="A117" i="1"/>
  <c r="W117" i="1"/>
  <c r="X117" i="1"/>
  <c r="A120" i="1"/>
  <c r="B120" i="1"/>
  <c r="A122" i="1"/>
  <c r="B122" i="1"/>
  <c r="B123" i="1"/>
  <c r="A123" i="1"/>
  <c r="W123" i="1"/>
  <c r="X123" i="1"/>
  <c r="A126" i="1"/>
  <c r="B126" i="1"/>
  <c r="B127" i="1"/>
  <c r="A127" i="1"/>
  <c r="W127" i="1"/>
  <c r="X127" i="1"/>
  <c r="A130" i="1"/>
  <c r="B130" i="1"/>
  <c r="B131" i="1"/>
  <c r="A131" i="1"/>
  <c r="W131" i="1"/>
  <c r="X131" i="1"/>
  <c r="A134" i="1"/>
  <c r="B134" i="1"/>
  <c r="B135" i="1"/>
  <c r="A135" i="1"/>
  <c r="W135" i="1"/>
  <c r="X135" i="1"/>
  <c r="B137" i="1"/>
  <c r="A137" i="1"/>
  <c r="W137" i="1"/>
  <c r="X137" i="1"/>
  <c r="B139" i="1"/>
  <c r="A139" i="1"/>
  <c r="W139" i="1"/>
  <c r="X139" i="1"/>
  <c r="A142" i="1"/>
  <c r="B142" i="1"/>
  <c r="B143" i="1"/>
  <c r="A143" i="1"/>
  <c r="W143" i="1"/>
  <c r="X143" i="1"/>
  <c r="B145" i="1"/>
  <c r="A145" i="1"/>
  <c r="W145" i="1"/>
  <c r="X145" i="1"/>
  <c r="A148" i="1"/>
  <c r="B148" i="1"/>
  <c r="B150" i="1"/>
  <c r="A150" i="1"/>
  <c r="B151" i="1"/>
  <c r="A151" i="1"/>
  <c r="W151" i="1"/>
  <c r="X151" i="1"/>
  <c r="B153" i="1"/>
  <c r="A153" i="1"/>
  <c r="W153" i="1"/>
  <c r="X153" i="1"/>
  <c r="B155" i="1"/>
  <c r="A155" i="1"/>
  <c r="A158" i="1"/>
  <c r="B158" i="1"/>
  <c r="B159" i="1"/>
  <c r="A159" i="1"/>
  <c r="W159" i="1"/>
  <c r="X159" i="1"/>
  <c r="A162" i="1"/>
  <c r="B162" i="1"/>
  <c r="B163" i="1"/>
  <c r="A163" i="1"/>
  <c r="W163" i="1"/>
  <c r="X163" i="1"/>
  <c r="A166" i="1"/>
  <c r="B166" i="1"/>
  <c r="B167" i="1"/>
  <c r="A167" i="1"/>
  <c r="W167" i="1"/>
  <c r="X167" i="1"/>
  <c r="A170" i="1"/>
  <c r="B170" i="1"/>
  <c r="B171" i="1"/>
  <c r="A171" i="1"/>
  <c r="W171" i="1"/>
  <c r="X171" i="1"/>
  <c r="A174" i="1"/>
  <c r="B174" i="1"/>
  <c r="B175" i="1"/>
  <c r="A175" i="1"/>
  <c r="W175" i="1"/>
  <c r="X175" i="1"/>
  <c r="A178" i="1"/>
  <c r="B178" i="1"/>
  <c r="B179" i="1"/>
  <c r="A179" i="1"/>
  <c r="W179" i="1"/>
  <c r="X179" i="1"/>
  <c r="A182" i="1"/>
  <c r="B182" i="1"/>
  <c r="B183" i="1"/>
  <c r="A183" i="1"/>
  <c r="W183" i="1"/>
  <c r="X183" i="1"/>
  <c r="B185" i="1"/>
  <c r="A185" i="1"/>
  <c r="W185" i="1"/>
  <c r="X185" i="1"/>
  <c r="A188" i="1"/>
  <c r="B188" i="1"/>
  <c r="B189" i="1"/>
  <c r="A189" i="1"/>
  <c r="W189" i="1"/>
  <c r="X189" i="1"/>
  <c r="B191" i="1"/>
  <c r="A191" i="1"/>
  <c r="W191" i="1"/>
  <c r="X191" i="1"/>
  <c r="A194" i="1"/>
  <c r="B194" i="1"/>
  <c r="B195" i="1"/>
  <c r="A195" i="1"/>
  <c r="A198" i="1"/>
  <c r="B198" i="1"/>
  <c r="B199" i="1"/>
  <c r="A199" i="1"/>
  <c r="W199" i="1"/>
  <c r="X199" i="1"/>
  <c r="A202" i="1"/>
  <c r="B202" i="1"/>
  <c r="B203" i="1"/>
  <c r="A203" i="1"/>
  <c r="W203" i="1"/>
  <c r="X203" i="1"/>
  <c r="A206" i="1"/>
  <c r="B206" i="1"/>
  <c r="B207" i="1"/>
  <c r="A207" i="1"/>
  <c r="W207" i="1"/>
  <c r="X207" i="1"/>
  <c r="A210" i="1"/>
  <c r="B210" i="1"/>
  <c r="B211" i="1"/>
  <c r="A211" i="1"/>
  <c r="W211" i="1"/>
  <c r="X211" i="1"/>
  <c r="A214" i="1"/>
  <c r="B214" i="1"/>
  <c r="B215" i="1"/>
  <c r="A215" i="1"/>
  <c r="A218" i="1"/>
  <c r="B218" i="1"/>
  <c r="B219" i="1"/>
  <c r="A219" i="1"/>
  <c r="W219" i="1"/>
  <c r="X219" i="1"/>
  <c r="B221" i="1"/>
  <c r="A221" i="1"/>
  <c r="W221" i="1"/>
  <c r="X221" i="1"/>
  <c r="A224" i="1"/>
  <c r="B224" i="1"/>
  <c r="B225" i="1"/>
  <c r="A225" i="1"/>
  <c r="W225" i="1"/>
  <c r="X225" i="1"/>
  <c r="A228" i="1"/>
  <c r="B228" i="1"/>
  <c r="B229" i="1"/>
  <c r="A229" i="1"/>
  <c r="W229" i="1"/>
  <c r="X229" i="1"/>
  <c r="A232" i="1"/>
  <c r="B232" i="1"/>
  <c r="B233" i="1"/>
  <c r="A233" i="1"/>
  <c r="W233" i="1"/>
  <c r="X233" i="1"/>
  <c r="A236" i="1"/>
  <c r="B236" i="1"/>
  <c r="B237" i="1"/>
  <c r="A237" i="1"/>
  <c r="W237" i="1"/>
  <c r="X237" i="1"/>
  <c r="B239" i="1"/>
  <c r="A239" i="1"/>
  <c r="B241" i="1"/>
  <c r="A241" i="1"/>
  <c r="B242" i="1"/>
  <c r="A242" i="1"/>
  <c r="W242" i="1"/>
  <c r="X242" i="1"/>
  <c r="B244" i="1"/>
  <c r="A244" i="1"/>
  <c r="W244" i="1"/>
  <c r="X244" i="1"/>
  <c r="A247" i="1"/>
  <c r="B247" i="1"/>
  <c r="B248" i="1"/>
  <c r="A248" i="1"/>
  <c r="W248" i="1"/>
  <c r="X248" i="1"/>
  <c r="A251" i="1"/>
  <c r="B251" i="1"/>
  <c r="B252" i="1"/>
  <c r="A252" i="1"/>
  <c r="W252" i="1"/>
  <c r="X252" i="1"/>
  <c r="A255" i="1"/>
  <c r="B255" i="1"/>
  <c r="A258" i="1"/>
  <c r="B258" i="1"/>
  <c r="B259" i="1"/>
  <c r="A259" i="1"/>
  <c r="A262" i="1"/>
  <c r="B262" i="1"/>
  <c r="B263" i="1"/>
  <c r="A263" i="1"/>
  <c r="W263" i="1"/>
  <c r="X263" i="1"/>
  <c r="B265" i="1"/>
  <c r="A265" i="1"/>
  <c r="W265" i="1"/>
  <c r="X265" i="1"/>
  <c r="A268" i="1"/>
  <c r="B268" i="1"/>
  <c r="A270" i="1"/>
  <c r="B270" i="1"/>
  <c r="B271" i="1"/>
  <c r="A271" i="1"/>
  <c r="W271" i="1"/>
  <c r="X271" i="1"/>
  <c r="A274" i="1"/>
  <c r="B274" i="1"/>
  <c r="B275" i="1"/>
  <c r="A275" i="1"/>
  <c r="W275" i="1"/>
  <c r="X275" i="1"/>
  <c r="A278" i="1"/>
  <c r="B278" i="1"/>
  <c r="B279" i="1"/>
  <c r="A279" i="1"/>
  <c r="W279" i="1"/>
  <c r="X279" i="1"/>
  <c r="A282" i="1"/>
  <c r="B282" i="1"/>
  <c r="A284" i="1"/>
  <c r="B284" i="1"/>
  <c r="B285" i="1"/>
  <c r="A285" i="1"/>
  <c r="B1004" i="1"/>
  <c r="B986" i="1"/>
  <c r="B1038" i="1"/>
  <c r="B1012" i="1"/>
  <c r="B942" i="1"/>
  <c r="A288" i="1"/>
  <c r="B288" i="1"/>
  <c r="A291" i="1"/>
  <c r="B291" i="1"/>
  <c r="B292" i="1"/>
  <c r="A292" i="1"/>
  <c r="W292" i="1"/>
  <c r="X292" i="1"/>
  <c r="A295" i="1"/>
  <c r="B295" i="1"/>
  <c r="A297" i="1"/>
  <c r="B297" i="1"/>
  <c r="B298" i="1"/>
  <c r="A298" i="1"/>
  <c r="W298" i="1"/>
  <c r="X298" i="1"/>
  <c r="A301" i="1"/>
  <c r="B301" i="1"/>
  <c r="B302" i="1"/>
  <c r="A302" i="1"/>
  <c r="W302" i="1"/>
  <c r="X302" i="1"/>
  <c r="B304" i="1"/>
  <c r="A304" i="1"/>
  <c r="W304" i="1"/>
  <c r="X304" i="1"/>
  <c r="A307" i="1"/>
  <c r="B307" i="1"/>
  <c r="A309" i="1"/>
  <c r="B309" i="1"/>
  <c r="A311" i="1"/>
  <c r="B311" i="1"/>
  <c r="B312" i="1"/>
  <c r="A312" i="1"/>
  <c r="W312" i="1"/>
  <c r="X312" i="1"/>
  <c r="A315" i="1"/>
  <c r="B315" i="1"/>
  <c r="B316" i="1"/>
  <c r="A316" i="1"/>
  <c r="W316" i="1"/>
  <c r="X316" i="1"/>
  <c r="A319" i="1"/>
  <c r="B319" i="1"/>
  <c r="B320" i="1"/>
  <c r="A320" i="1"/>
  <c r="A323" i="1"/>
  <c r="B323" i="1"/>
  <c r="B324" i="1"/>
  <c r="A324" i="1"/>
  <c r="A327" i="1"/>
  <c r="B327" i="1"/>
  <c r="B328" i="1"/>
  <c r="A328" i="1"/>
  <c r="W328" i="1"/>
  <c r="X328" i="1"/>
  <c r="A331" i="1"/>
  <c r="B331" i="1"/>
  <c r="A333" i="1"/>
  <c r="B333" i="1"/>
  <c r="B334" i="1"/>
  <c r="A334" i="1"/>
  <c r="W334" i="1"/>
  <c r="X334" i="1"/>
  <c r="A337" i="1"/>
  <c r="B337" i="1"/>
  <c r="B338" i="1"/>
  <c r="A338" i="1"/>
  <c r="W338" i="1"/>
  <c r="X338" i="1"/>
  <c r="A341" i="1"/>
  <c r="B341" i="1"/>
  <c r="A343" i="1"/>
  <c r="B343" i="1"/>
  <c r="B344" i="1"/>
  <c r="A344" i="1"/>
  <c r="W344" i="1"/>
  <c r="X344" i="1"/>
  <c r="A347" i="1"/>
  <c r="B347" i="1"/>
  <c r="B348" i="1"/>
  <c r="A348" i="1"/>
  <c r="W348" i="1"/>
  <c r="X348" i="1"/>
  <c r="B350" i="1"/>
  <c r="A350" i="1"/>
  <c r="B352" i="1"/>
  <c r="A352" i="1"/>
  <c r="W352" i="1"/>
  <c r="X352" i="1"/>
  <c r="A355" i="1"/>
  <c r="B355" i="1"/>
  <c r="B356" i="1"/>
  <c r="A356" i="1"/>
  <c r="W356" i="1"/>
  <c r="X356" i="1"/>
  <c r="B358" i="1"/>
  <c r="A358" i="1"/>
  <c r="W358" i="1"/>
  <c r="X358" i="1"/>
  <c r="B360" i="1"/>
  <c r="A360" i="1"/>
  <c r="W360" i="1"/>
  <c r="X360" i="1"/>
  <c r="A363" i="1"/>
  <c r="B363" i="1"/>
  <c r="B364" i="1"/>
  <c r="A364" i="1"/>
  <c r="W364" i="1"/>
  <c r="X364" i="1"/>
  <c r="B366" i="1"/>
  <c r="A366" i="1"/>
  <c r="W366" i="1"/>
  <c r="X366" i="1"/>
  <c r="A369" i="1"/>
  <c r="B369" i="1"/>
  <c r="B370" i="1"/>
  <c r="A370" i="1"/>
  <c r="W370" i="1"/>
  <c r="X370" i="1"/>
  <c r="A373" i="1"/>
  <c r="B373" i="1"/>
  <c r="B374" i="1"/>
  <c r="A374" i="1"/>
  <c r="W374" i="1"/>
  <c r="X374" i="1"/>
  <c r="A377" i="1"/>
  <c r="B377" i="1"/>
  <c r="A379" i="1"/>
  <c r="B379" i="1"/>
  <c r="B380" i="1"/>
  <c r="A380" i="1"/>
  <c r="W380" i="1"/>
  <c r="X380" i="1"/>
  <c r="B382" i="1"/>
  <c r="A382" i="1"/>
  <c r="W382" i="1"/>
  <c r="X382" i="1"/>
  <c r="A385" i="1"/>
  <c r="B385" i="1"/>
  <c r="B386" i="1"/>
  <c r="A386" i="1"/>
  <c r="W386" i="1"/>
  <c r="X386" i="1"/>
  <c r="A389" i="1"/>
  <c r="B389" i="1"/>
  <c r="B390" i="1"/>
  <c r="A390" i="1"/>
  <c r="W390" i="1"/>
  <c r="X390" i="1"/>
  <c r="A393" i="1"/>
  <c r="B393" i="1"/>
  <c r="B394" i="1"/>
  <c r="A394" i="1"/>
  <c r="W394" i="1"/>
  <c r="X394" i="1"/>
  <c r="A397" i="1"/>
  <c r="B397" i="1"/>
  <c r="B398" i="1"/>
  <c r="A398" i="1"/>
  <c r="W398" i="1"/>
  <c r="X398" i="1"/>
  <c r="A401" i="1"/>
  <c r="B401" i="1"/>
  <c r="B402" i="1"/>
  <c r="A402" i="1"/>
  <c r="W402" i="1"/>
  <c r="X402" i="1"/>
  <c r="A405" i="1"/>
  <c r="B405" i="1"/>
  <c r="B406" i="1"/>
  <c r="A406" i="1"/>
  <c r="W406" i="1"/>
  <c r="X406" i="1"/>
  <c r="B408" i="1"/>
  <c r="A408" i="1"/>
  <c r="W408" i="1"/>
  <c r="X408" i="1"/>
  <c r="A411" i="1"/>
  <c r="B411" i="1"/>
  <c r="B412" i="1"/>
  <c r="A412" i="1"/>
  <c r="A415" i="1"/>
  <c r="B415" i="1"/>
  <c r="B416" i="1"/>
  <c r="A416" i="1"/>
  <c r="W416" i="1"/>
  <c r="X416" i="1"/>
  <c r="A419" i="1"/>
  <c r="B419" i="1"/>
  <c r="B420" i="1"/>
  <c r="A420" i="1"/>
  <c r="W420" i="1"/>
  <c r="X420" i="1"/>
  <c r="A423" i="1"/>
  <c r="B423" i="1"/>
  <c r="B424" i="1"/>
  <c r="A424" i="1"/>
  <c r="W424" i="1"/>
  <c r="X424" i="1"/>
  <c r="A427" i="1"/>
  <c r="B427" i="1"/>
  <c r="B428" i="1"/>
  <c r="A428" i="1"/>
  <c r="B430" i="1"/>
  <c r="A430" i="1"/>
  <c r="W430" i="1"/>
  <c r="X430" i="1"/>
  <c r="A433" i="1"/>
  <c r="B433" i="1"/>
  <c r="A435" i="1"/>
  <c r="B435" i="1"/>
  <c r="B436" i="1"/>
  <c r="A436" i="1"/>
  <c r="W436" i="1"/>
  <c r="X436" i="1"/>
  <c r="A439" i="1"/>
  <c r="B439" i="1"/>
  <c r="B440" i="1"/>
  <c r="A440" i="1"/>
  <c r="W440" i="1"/>
  <c r="X440" i="1"/>
  <c r="A443" i="1"/>
  <c r="B443" i="1"/>
  <c r="B444" i="1"/>
  <c r="A444" i="1"/>
  <c r="W444" i="1"/>
  <c r="X444" i="1"/>
  <c r="B446" i="1"/>
  <c r="A446" i="1"/>
  <c r="W446" i="1"/>
  <c r="X446" i="1"/>
  <c r="A449" i="1"/>
  <c r="B449" i="1"/>
  <c r="A451" i="1"/>
  <c r="B451" i="1"/>
  <c r="B452" i="1"/>
  <c r="A452" i="1"/>
  <c r="W452" i="1"/>
  <c r="X452" i="1"/>
  <c r="A455" i="1"/>
  <c r="B455" i="1"/>
  <c r="W456" i="1"/>
  <c r="X456" i="1"/>
  <c r="X457" i="1"/>
  <c r="W457" i="1"/>
  <c r="W458" i="1"/>
  <c r="X458" i="1"/>
  <c r="X459" i="1"/>
  <c r="W459" i="1"/>
  <c r="W460" i="1"/>
  <c r="X460" i="1"/>
  <c r="X461" i="1"/>
  <c r="W461" i="1"/>
  <c r="W462" i="1"/>
  <c r="X462" i="1"/>
  <c r="X463" i="1"/>
  <c r="W463" i="1"/>
  <c r="A465" i="1"/>
  <c r="B465" i="1"/>
  <c r="B466" i="1"/>
  <c r="A466" i="1"/>
  <c r="X467" i="1"/>
  <c r="W467" i="1"/>
  <c r="A469" i="1"/>
  <c r="B469" i="1"/>
  <c r="B470" i="1"/>
  <c r="A470" i="1"/>
  <c r="A471" i="1"/>
  <c r="B471" i="1"/>
  <c r="B472" i="1"/>
  <c r="A472" i="1"/>
  <c r="A473" i="1"/>
  <c r="B473" i="1"/>
  <c r="W474" i="1"/>
  <c r="X474" i="1"/>
  <c r="B476" i="1"/>
  <c r="A476" i="1"/>
  <c r="A477" i="1"/>
  <c r="B477" i="1"/>
  <c r="B478" i="1"/>
  <c r="A478" i="1"/>
  <c r="W478" i="1"/>
  <c r="X478" i="1"/>
  <c r="A481" i="1"/>
  <c r="B481" i="1"/>
  <c r="A483" i="1"/>
  <c r="B483" i="1"/>
  <c r="B484" i="1"/>
  <c r="A484" i="1"/>
  <c r="A487" i="1"/>
  <c r="B487" i="1"/>
  <c r="B488" i="1"/>
  <c r="A488" i="1"/>
  <c r="W488" i="1"/>
  <c r="X488" i="1"/>
  <c r="A491" i="1"/>
  <c r="B491" i="1"/>
  <c r="B492" i="1"/>
  <c r="A492" i="1"/>
  <c r="W492" i="1"/>
  <c r="X492" i="1"/>
  <c r="A495" i="1"/>
  <c r="B495" i="1"/>
  <c r="B496" i="1"/>
  <c r="A496" i="1"/>
  <c r="W496" i="1"/>
  <c r="X496" i="1"/>
  <c r="A499" i="1"/>
  <c r="B499" i="1"/>
  <c r="B500" i="1"/>
  <c r="A500" i="1"/>
  <c r="W500" i="1"/>
  <c r="X500" i="1"/>
  <c r="A503" i="1"/>
  <c r="B503" i="1"/>
  <c r="A505" i="1"/>
  <c r="B505" i="1"/>
  <c r="B506" i="1"/>
  <c r="A506" i="1"/>
  <c r="W506" i="1"/>
  <c r="X506" i="1"/>
  <c r="A509" i="1"/>
  <c r="B509" i="1"/>
  <c r="A511" i="1"/>
  <c r="B511" i="1"/>
  <c r="B512" i="1"/>
  <c r="A512" i="1"/>
  <c r="W512" i="1"/>
  <c r="X512" i="1"/>
  <c r="A515" i="1"/>
  <c r="B515" i="1"/>
  <c r="B516" i="1"/>
  <c r="A516" i="1"/>
  <c r="W516" i="1"/>
  <c r="X516" i="1"/>
  <c r="A519" i="1"/>
  <c r="B519" i="1"/>
  <c r="B520" i="1"/>
  <c r="A520" i="1"/>
  <c r="W520" i="1"/>
  <c r="X520" i="1"/>
  <c r="A523" i="1"/>
  <c r="B523" i="1"/>
  <c r="B524" i="1"/>
  <c r="A524" i="1"/>
  <c r="W524" i="1"/>
  <c r="X524" i="1"/>
  <c r="B526" i="1"/>
  <c r="A526" i="1"/>
  <c r="W526" i="1"/>
  <c r="X526" i="1"/>
  <c r="A529" i="1"/>
  <c r="B529" i="1"/>
  <c r="B530" i="1"/>
  <c r="A530" i="1"/>
  <c r="W530" i="1"/>
  <c r="X530" i="1"/>
  <c r="A533" i="1"/>
  <c r="B533" i="1"/>
  <c r="B534" i="1"/>
  <c r="A534" i="1"/>
  <c r="W534" i="1"/>
  <c r="X534" i="1"/>
  <c r="A537" i="1"/>
  <c r="B537" i="1"/>
  <c r="A539" i="1"/>
  <c r="B539" i="1"/>
  <c r="A541" i="1"/>
  <c r="B541" i="1"/>
  <c r="B542" i="1"/>
  <c r="A542" i="1"/>
  <c r="W542" i="1"/>
  <c r="X542" i="1"/>
  <c r="A545" i="1"/>
  <c r="B545" i="1"/>
  <c r="B546" i="1"/>
  <c r="A546" i="1"/>
  <c r="W546" i="1"/>
  <c r="X546" i="1"/>
  <c r="A549" i="1"/>
  <c r="B549" i="1"/>
  <c r="B550" i="1"/>
  <c r="A550" i="1"/>
  <c r="W550" i="1"/>
  <c r="X550" i="1"/>
  <c r="A553" i="1"/>
  <c r="B553" i="1"/>
  <c r="A555" i="1"/>
  <c r="B555" i="1"/>
  <c r="B556" i="1"/>
  <c r="A556" i="1"/>
  <c r="W556" i="1"/>
  <c r="X556" i="1"/>
  <c r="B558" i="1"/>
  <c r="A558" i="1"/>
  <c r="W558" i="1"/>
  <c r="X558" i="1"/>
  <c r="A561" i="1"/>
  <c r="B561" i="1"/>
  <c r="A563" i="1"/>
  <c r="B563" i="1"/>
  <c r="B564" i="1"/>
  <c r="A564" i="1"/>
  <c r="W564" i="1"/>
  <c r="X564" i="1"/>
  <c r="A567" i="1"/>
  <c r="B567" i="1"/>
  <c r="B568" i="1"/>
  <c r="A568" i="1"/>
  <c r="W568" i="1"/>
  <c r="X568" i="1"/>
  <c r="B570" i="1"/>
  <c r="A570" i="1"/>
  <c r="W570" i="1"/>
  <c r="X570" i="1"/>
  <c r="A573" i="1"/>
  <c r="B573" i="1"/>
  <c r="B574" i="1"/>
  <c r="A574" i="1"/>
  <c r="B576" i="1"/>
  <c r="A576" i="1"/>
  <c r="W576" i="1"/>
  <c r="X576" i="1"/>
  <c r="A579" i="1"/>
  <c r="B579" i="1"/>
  <c r="B580" i="1"/>
  <c r="A580" i="1"/>
  <c r="W580" i="1"/>
  <c r="X580" i="1"/>
  <c r="B582" i="1"/>
  <c r="A582" i="1"/>
  <c r="W582" i="1"/>
  <c r="X582" i="1"/>
  <c r="A585" i="1"/>
  <c r="B585" i="1"/>
  <c r="B586" i="1"/>
  <c r="A586" i="1"/>
  <c r="W586" i="1"/>
  <c r="X586" i="1"/>
  <c r="B588" i="1"/>
  <c r="A588" i="1"/>
  <c r="W588" i="1"/>
  <c r="X588" i="1"/>
  <c r="A591" i="1"/>
  <c r="B591" i="1"/>
  <c r="B592" i="1"/>
  <c r="A592" i="1"/>
  <c r="W592" i="1"/>
  <c r="X592" i="1"/>
  <c r="B594" i="1"/>
  <c r="A594" i="1"/>
  <c r="W594" i="1"/>
  <c r="X594" i="1"/>
  <c r="A597" i="1"/>
  <c r="B597" i="1"/>
  <c r="B598" i="1"/>
  <c r="A598" i="1"/>
  <c r="W598" i="1"/>
  <c r="X598" i="1"/>
  <c r="A601" i="1"/>
  <c r="B601" i="1"/>
  <c r="A603" i="1"/>
  <c r="B603" i="1"/>
  <c r="B604" i="1"/>
  <c r="A604" i="1"/>
  <c r="W604" i="1"/>
  <c r="X604" i="1"/>
  <c r="B606" i="1"/>
  <c r="A606" i="1"/>
  <c r="W606" i="1"/>
  <c r="X606" i="1"/>
  <c r="A609" i="1"/>
  <c r="B609" i="1"/>
  <c r="B610" i="1"/>
  <c r="A610" i="1"/>
  <c r="W610" i="1"/>
  <c r="X610" i="1"/>
  <c r="A613" i="1"/>
  <c r="B613" i="1"/>
  <c r="B614" i="1"/>
  <c r="A614" i="1"/>
  <c r="W614" i="1"/>
  <c r="X614" i="1"/>
  <c r="A617" i="1"/>
  <c r="B617" i="1"/>
  <c r="B618" i="1"/>
  <c r="A618" i="1"/>
  <c r="W618" i="1"/>
  <c r="X618" i="1"/>
  <c r="A621" i="1"/>
  <c r="B621" i="1"/>
  <c r="B622" i="1"/>
  <c r="A622" i="1"/>
  <c r="W622" i="1"/>
  <c r="X622" i="1"/>
  <c r="A625" i="1"/>
  <c r="B625" i="1"/>
  <c r="B626" i="1"/>
  <c r="A626" i="1"/>
  <c r="W626" i="1"/>
  <c r="X626" i="1"/>
  <c r="A629" i="1"/>
  <c r="B629" i="1"/>
  <c r="B630" i="1"/>
  <c r="A630" i="1"/>
  <c r="B632" i="1"/>
  <c r="A632" i="1"/>
  <c r="A634" i="1"/>
  <c r="B634" i="1"/>
  <c r="B635" i="1"/>
  <c r="A635" i="1"/>
  <c r="W635" i="1"/>
  <c r="X635" i="1"/>
  <c r="A638" i="1"/>
  <c r="B638" i="1"/>
  <c r="B639" i="1"/>
  <c r="A639" i="1"/>
  <c r="W639" i="1"/>
  <c r="X639" i="1"/>
  <c r="A642" i="1"/>
  <c r="B642" i="1"/>
  <c r="B643" i="1"/>
  <c r="A643" i="1"/>
  <c r="W643" i="1"/>
  <c r="X643" i="1"/>
  <c r="A646" i="1"/>
  <c r="B646" i="1"/>
  <c r="B647" i="1"/>
  <c r="A647" i="1"/>
  <c r="W647" i="1"/>
  <c r="X647" i="1"/>
  <c r="A650" i="1"/>
  <c r="B650" i="1"/>
  <c r="B651" i="1"/>
  <c r="A651" i="1"/>
  <c r="W651" i="1"/>
  <c r="X651" i="1"/>
  <c r="A654" i="1"/>
  <c r="B654" i="1"/>
  <c r="B655" i="1"/>
  <c r="A655" i="1"/>
  <c r="W655" i="1"/>
  <c r="X655" i="1"/>
  <c r="U4" i="1"/>
  <c r="U10" i="1"/>
  <c r="U13" i="1"/>
  <c r="U23" i="1"/>
  <c r="U31" i="1"/>
  <c r="U33" i="1"/>
  <c r="U39" i="1"/>
  <c r="U41" i="1"/>
  <c r="U47" i="1"/>
  <c r="U55" i="1"/>
  <c r="U57" i="1"/>
  <c r="U67" i="1"/>
  <c r="U85" i="1"/>
  <c r="U87" i="1"/>
  <c r="U89" i="1"/>
  <c r="U91" i="1"/>
  <c r="U98" i="1"/>
  <c r="U106" i="1"/>
  <c r="U112" i="1"/>
  <c r="U114" i="1"/>
  <c r="U116" i="1"/>
  <c r="U122" i="1"/>
  <c r="U124" i="1"/>
  <c r="U126" i="1"/>
  <c r="U128" i="1"/>
  <c r="U130" i="1"/>
  <c r="U132" i="1"/>
  <c r="U134" i="1"/>
  <c r="U140" i="1"/>
  <c r="U142" i="1"/>
  <c r="U146" i="1"/>
  <c r="U148" i="1"/>
  <c r="U156" i="1"/>
  <c r="U158" i="1"/>
  <c r="U160" i="1"/>
  <c r="U162" i="1"/>
  <c r="U164" i="1"/>
  <c r="U166" i="1"/>
  <c r="U168" i="1"/>
  <c r="U170" i="1"/>
  <c r="U172" i="1"/>
  <c r="U174" i="1"/>
  <c r="U176" i="1"/>
  <c r="U178" i="1"/>
  <c r="U180" i="1"/>
  <c r="U182" i="1"/>
  <c r="U186" i="1"/>
  <c r="U188" i="1"/>
  <c r="U192" i="1"/>
  <c r="U194" i="1"/>
  <c r="U196" i="1"/>
  <c r="U198" i="1"/>
  <c r="U200" i="1"/>
  <c r="U202" i="1"/>
  <c r="U204" i="1"/>
  <c r="U206" i="1"/>
  <c r="U208" i="1"/>
  <c r="U210" i="1"/>
  <c r="U212" i="1"/>
  <c r="U214" i="1"/>
  <c r="U216" i="1"/>
  <c r="U218" i="1"/>
  <c r="U222" i="1"/>
  <c r="U224" i="1"/>
  <c r="U226" i="1"/>
  <c r="U228" i="1"/>
  <c r="U230" i="1"/>
  <c r="U232" i="1"/>
  <c r="U234" i="1"/>
  <c r="U236" i="1"/>
  <c r="U240" i="1"/>
  <c r="U245" i="1"/>
  <c r="U247" i="1"/>
  <c r="U249" i="1"/>
  <c r="U251" i="1"/>
  <c r="U253" i="1"/>
  <c r="U256" i="1"/>
  <c r="U258" i="1"/>
  <c r="U260" i="1"/>
  <c r="U262" i="1"/>
  <c r="U266" i="1"/>
  <c r="U270" i="1"/>
  <c r="U272" i="1"/>
  <c r="U274" i="1"/>
  <c r="U276" i="1"/>
  <c r="U278" i="1"/>
  <c r="U280" i="1"/>
  <c r="U284" i="1"/>
  <c r="U286" i="1"/>
  <c r="U289" i="1"/>
  <c r="U291" i="1"/>
  <c r="U293" i="1"/>
  <c r="U297" i="1"/>
  <c r="U299" i="1"/>
  <c r="U301" i="1"/>
  <c r="U305" i="1"/>
  <c r="U311" i="1"/>
  <c r="U313" i="1"/>
  <c r="U315" i="1"/>
  <c r="U317" i="1"/>
  <c r="U319" i="1"/>
  <c r="U321" i="1"/>
  <c r="U323" i="1"/>
  <c r="U325" i="1"/>
  <c r="U327" i="1"/>
  <c r="U329" i="1"/>
  <c r="U333" i="1"/>
  <c r="U335" i="1"/>
  <c r="U337" i="1"/>
  <c r="U339" i="1"/>
  <c r="U343" i="1"/>
  <c r="U345" i="1"/>
  <c r="U347" i="1"/>
  <c r="U353" i="1"/>
  <c r="U355" i="1"/>
  <c r="U361" i="1"/>
  <c r="U363" i="1"/>
  <c r="U367" i="1"/>
  <c r="U369" i="1"/>
  <c r="U371" i="1"/>
  <c r="U373" i="1"/>
  <c r="U375" i="1"/>
  <c r="U379" i="1"/>
  <c r="U383" i="1"/>
  <c r="U385" i="1"/>
  <c r="U387" i="1"/>
  <c r="U389" i="1"/>
  <c r="U391" i="1"/>
  <c r="U393" i="1"/>
  <c r="U395" i="1"/>
  <c r="U397" i="1"/>
  <c r="U399" i="1"/>
  <c r="U401" i="1"/>
  <c r="U403" i="1"/>
  <c r="U405" i="1"/>
  <c r="U409" i="1"/>
  <c r="U411" i="1"/>
  <c r="U413" i="1"/>
  <c r="U415" i="1"/>
  <c r="U417" i="1"/>
  <c r="U419" i="1"/>
  <c r="U421" i="1"/>
  <c r="U423" i="1"/>
  <c r="U425" i="1"/>
  <c r="U427" i="1"/>
  <c r="U431" i="1"/>
  <c r="U435" i="1"/>
  <c r="U437" i="1"/>
  <c r="U439" i="1"/>
  <c r="U441" i="1"/>
  <c r="U443" i="1"/>
  <c r="U447" i="1"/>
  <c r="U451" i="1"/>
  <c r="U453" i="1"/>
  <c r="U455" i="1"/>
  <c r="R464" i="1"/>
  <c r="V464" i="1" s="1"/>
  <c r="X464" i="1" s="1"/>
  <c r="R466" i="1"/>
  <c r="V466" i="1" s="1"/>
  <c r="W466" i="1" s="1"/>
  <c r="R468" i="1"/>
  <c r="V468" i="1" s="1"/>
  <c r="X468" i="1" s="1"/>
  <c r="U473" i="1"/>
  <c r="U475" i="1"/>
  <c r="U477" i="1"/>
  <c r="U479" i="1"/>
  <c r="U483" i="1"/>
  <c r="U485" i="1"/>
  <c r="U487" i="1"/>
  <c r="U489" i="1"/>
  <c r="U491" i="1"/>
  <c r="U493" i="1"/>
  <c r="U495" i="1"/>
  <c r="U497" i="1"/>
  <c r="U499" i="1"/>
  <c r="U501" i="1"/>
  <c r="U505" i="1"/>
  <c r="U507" i="1"/>
  <c r="U511" i="1"/>
  <c r="U513" i="1"/>
  <c r="U515" i="1"/>
  <c r="U517" i="1"/>
  <c r="U519" i="1"/>
  <c r="U521" i="1"/>
  <c r="U523" i="1"/>
  <c r="U527" i="1"/>
  <c r="U529" i="1"/>
  <c r="U531" i="1"/>
  <c r="U533" i="1"/>
  <c r="U535" i="1"/>
  <c r="U541" i="1"/>
  <c r="U543" i="1"/>
  <c r="U545" i="1"/>
  <c r="U547" i="1"/>
  <c r="U549" i="1"/>
  <c r="U551" i="1"/>
  <c r="U555" i="1"/>
  <c r="U559" i="1"/>
  <c r="U563" i="1"/>
  <c r="U565" i="1"/>
  <c r="U567" i="1"/>
  <c r="U571" i="1"/>
  <c r="U573" i="1"/>
  <c r="U577" i="1"/>
  <c r="U579" i="1"/>
  <c r="U583" i="1"/>
  <c r="U585" i="1"/>
  <c r="U589" i="1"/>
  <c r="U591" i="1"/>
  <c r="U595" i="1"/>
  <c r="U597" i="1"/>
  <c r="U599" i="1"/>
  <c r="U603" i="1"/>
  <c r="U607" i="1"/>
  <c r="U609" i="1"/>
  <c r="U611" i="1"/>
  <c r="U613" i="1"/>
  <c r="U615" i="1"/>
  <c r="U617" i="1"/>
  <c r="U619" i="1"/>
  <c r="U621" i="1"/>
  <c r="U623" i="1"/>
  <c r="U625" i="1"/>
  <c r="U627" i="1"/>
  <c r="U629" i="1"/>
  <c r="U631" i="1"/>
  <c r="U632" i="1"/>
  <c r="U634" i="1"/>
  <c r="U636" i="1"/>
  <c r="U638" i="1"/>
  <c r="U640" i="1"/>
  <c r="U642" i="1"/>
  <c r="U644" i="1"/>
  <c r="U646" i="1"/>
  <c r="U648" i="1"/>
  <c r="U650" i="1"/>
  <c r="U652" i="1"/>
  <c r="U654" i="1"/>
  <c r="B657" i="1"/>
  <c r="X657" i="1"/>
  <c r="W657" i="1"/>
  <c r="B660" i="1"/>
  <c r="A660" i="1"/>
  <c r="B662" i="1"/>
  <c r="A662" i="1"/>
  <c r="A663" i="1"/>
  <c r="B663" i="1"/>
  <c r="X663" i="1"/>
  <c r="W663" i="1"/>
  <c r="A665" i="1"/>
  <c r="B665" i="1"/>
  <c r="X665" i="1"/>
  <c r="W665" i="1"/>
  <c r="B668" i="1"/>
  <c r="A668" i="1"/>
  <c r="A669" i="1"/>
  <c r="B669" i="1"/>
  <c r="X669" i="1"/>
  <c r="W669" i="1"/>
  <c r="A671" i="1"/>
  <c r="B671" i="1"/>
  <c r="B674" i="1"/>
  <c r="A674" i="1"/>
  <c r="A675" i="1"/>
  <c r="B675" i="1"/>
  <c r="X675" i="1"/>
  <c r="W675" i="1"/>
  <c r="B678" i="1"/>
  <c r="A678" i="1"/>
  <c r="A679" i="1"/>
  <c r="B679" i="1"/>
  <c r="X679" i="1"/>
  <c r="W679" i="1"/>
  <c r="B682" i="1"/>
  <c r="A682" i="1"/>
  <c r="A683" i="1"/>
  <c r="B683" i="1"/>
  <c r="X683" i="1"/>
  <c r="W683" i="1"/>
  <c r="B686" i="1"/>
  <c r="A686" i="1"/>
  <c r="B688" i="1"/>
  <c r="A688" i="1"/>
  <c r="A689" i="1"/>
  <c r="B689" i="1"/>
  <c r="X689" i="1"/>
  <c r="W689" i="1"/>
  <c r="B692" i="1"/>
  <c r="A692" i="1"/>
  <c r="A693" i="1"/>
  <c r="B693" i="1"/>
  <c r="X693" i="1"/>
  <c r="W693" i="1"/>
  <c r="B696" i="1"/>
  <c r="A696" i="1"/>
  <c r="A697" i="1"/>
  <c r="B697" i="1"/>
  <c r="B700" i="1"/>
  <c r="A700" i="1"/>
  <c r="A701" i="1"/>
  <c r="B701" i="1"/>
  <c r="X701" i="1"/>
  <c r="W701" i="1"/>
  <c r="B704" i="1"/>
  <c r="A704" i="1"/>
  <c r="A705" i="1"/>
  <c r="B705" i="1"/>
  <c r="X705" i="1"/>
  <c r="W705" i="1"/>
  <c r="A707" i="1"/>
  <c r="B707" i="1"/>
  <c r="X707" i="1"/>
  <c r="W707" i="1"/>
  <c r="B710" i="1"/>
  <c r="A710" i="1"/>
  <c r="A711" i="1"/>
  <c r="B711" i="1"/>
  <c r="X711" i="1"/>
  <c r="W711" i="1"/>
  <c r="B714" i="1"/>
  <c r="A714" i="1"/>
  <c r="A715" i="1"/>
  <c r="B715" i="1"/>
  <c r="B718" i="1"/>
  <c r="A718" i="1"/>
  <c r="B720" i="1"/>
  <c r="A720" i="1"/>
  <c r="A721" i="1"/>
  <c r="B721" i="1"/>
  <c r="X721" i="1"/>
  <c r="W721" i="1"/>
  <c r="B724" i="1"/>
  <c r="A724" i="1"/>
  <c r="A725" i="1"/>
  <c r="B725" i="1"/>
  <c r="B728" i="1"/>
  <c r="A728" i="1"/>
  <c r="B730" i="1"/>
  <c r="A730" i="1"/>
  <c r="B732" i="1"/>
  <c r="A732" i="1"/>
  <c r="A733" i="1"/>
  <c r="B733" i="1"/>
  <c r="X733" i="1"/>
  <c r="W733" i="1"/>
  <c r="B736" i="1"/>
  <c r="A736" i="1"/>
  <c r="A737" i="1"/>
  <c r="B737" i="1"/>
  <c r="X737" i="1"/>
  <c r="W737" i="1"/>
  <c r="B740" i="1"/>
  <c r="A740" i="1"/>
  <c r="B742" i="1"/>
  <c r="A742" i="1"/>
  <c r="A743" i="1"/>
  <c r="B743" i="1"/>
  <c r="B746" i="1"/>
  <c r="A746" i="1"/>
  <c r="B748" i="1"/>
  <c r="A748" i="1"/>
  <c r="B750" i="1"/>
  <c r="A750" i="1"/>
  <c r="A751" i="1"/>
  <c r="B751" i="1"/>
  <c r="X751" i="1"/>
  <c r="W751" i="1"/>
  <c r="B754" i="1"/>
  <c r="A754" i="1"/>
  <c r="B756" i="1"/>
  <c r="A756" i="1"/>
  <c r="A757" i="1"/>
  <c r="B757" i="1"/>
  <c r="X757" i="1"/>
  <c r="W757" i="1"/>
  <c r="B760" i="1"/>
  <c r="A760" i="1"/>
  <c r="A761" i="1"/>
  <c r="B761" i="1"/>
  <c r="X761" i="1"/>
  <c r="W761" i="1"/>
  <c r="W762" i="1"/>
  <c r="X762" i="1"/>
  <c r="B764" i="1"/>
  <c r="A764" i="1"/>
  <c r="W764" i="1"/>
  <c r="X764" i="1"/>
  <c r="A767" i="1"/>
  <c r="B767" i="1"/>
  <c r="B768" i="1"/>
  <c r="A768" i="1"/>
  <c r="A771" i="1"/>
  <c r="B771" i="1"/>
  <c r="B772" i="1"/>
  <c r="A772" i="1"/>
  <c r="W772" i="1"/>
  <c r="X772" i="1"/>
  <c r="B774" i="1"/>
  <c r="A774" i="1"/>
  <c r="W774" i="1"/>
  <c r="X774" i="1"/>
  <c r="A777" i="1"/>
  <c r="B777" i="1"/>
  <c r="B778" i="1"/>
  <c r="A778" i="1"/>
  <c r="W778" i="1"/>
  <c r="X778" i="1"/>
  <c r="A781" i="1"/>
  <c r="B781" i="1"/>
  <c r="B782" i="1"/>
  <c r="A782" i="1"/>
  <c r="W782" i="1"/>
  <c r="X782" i="1"/>
  <c r="B784" i="1"/>
  <c r="A784" i="1"/>
  <c r="W784" i="1"/>
  <c r="X784" i="1"/>
  <c r="A787" i="1"/>
  <c r="B787" i="1"/>
  <c r="B788" i="1"/>
  <c r="A788" i="1"/>
  <c r="W788" i="1"/>
  <c r="X788" i="1"/>
  <c r="A791" i="1"/>
  <c r="B791" i="1"/>
  <c r="B792" i="1"/>
  <c r="A792" i="1"/>
  <c r="W792" i="1"/>
  <c r="X792" i="1"/>
  <c r="A795" i="1"/>
  <c r="B795" i="1"/>
  <c r="B796" i="1"/>
  <c r="A796" i="1"/>
  <c r="W796" i="1"/>
  <c r="X796" i="1"/>
  <c r="B798" i="1"/>
  <c r="A798" i="1"/>
  <c r="W798" i="1"/>
  <c r="X798" i="1"/>
  <c r="A801" i="1"/>
  <c r="B801" i="1"/>
  <c r="A803" i="1"/>
  <c r="B803" i="1"/>
  <c r="B804" i="1"/>
  <c r="A804" i="1"/>
  <c r="X805" i="1"/>
  <c r="W805" i="1"/>
  <c r="X807" i="1"/>
  <c r="W807" i="1"/>
  <c r="B810" i="1"/>
  <c r="A810" i="1"/>
  <c r="A811" i="1"/>
  <c r="B811" i="1"/>
  <c r="X811" i="1"/>
  <c r="W811" i="1"/>
  <c r="B814" i="1"/>
  <c r="A814" i="1"/>
  <c r="B816" i="1"/>
  <c r="A816" i="1"/>
  <c r="A817" i="1"/>
  <c r="B817" i="1"/>
  <c r="X817" i="1"/>
  <c r="W817" i="1"/>
  <c r="A819" i="1"/>
  <c r="B819" i="1"/>
  <c r="X819" i="1"/>
  <c r="W819" i="1"/>
  <c r="B822" i="1"/>
  <c r="A822" i="1"/>
  <c r="A823" i="1"/>
  <c r="B823" i="1"/>
  <c r="X823" i="1"/>
  <c r="W823" i="1"/>
  <c r="B826" i="1"/>
  <c r="A826" i="1"/>
  <c r="A827" i="1"/>
  <c r="B827" i="1"/>
  <c r="B830" i="1"/>
  <c r="A830" i="1"/>
  <c r="A831" i="1"/>
  <c r="B831" i="1"/>
  <c r="X831" i="1"/>
  <c r="W831" i="1"/>
  <c r="B834" i="1"/>
  <c r="A834" i="1"/>
  <c r="A835" i="1"/>
  <c r="B835" i="1"/>
  <c r="X835" i="1"/>
  <c r="W835" i="1"/>
  <c r="B838" i="1"/>
  <c r="A838" i="1"/>
  <c r="A839" i="1"/>
  <c r="B839" i="1"/>
  <c r="X839" i="1"/>
  <c r="W839" i="1"/>
  <c r="B842" i="1"/>
  <c r="A842" i="1"/>
  <c r="A843" i="1"/>
  <c r="B843" i="1"/>
  <c r="X843" i="1"/>
  <c r="W843" i="1"/>
  <c r="B846" i="1"/>
  <c r="A846" i="1"/>
  <c r="A847" i="1"/>
  <c r="B847" i="1"/>
  <c r="X847" i="1"/>
  <c r="W847" i="1"/>
  <c r="B850" i="1"/>
  <c r="A850" i="1"/>
  <c r="A851" i="1"/>
  <c r="B851" i="1"/>
  <c r="X851" i="1"/>
  <c r="W851" i="1"/>
  <c r="B854" i="1"/>
  <c r="A854" i="1"/>
  <c r="A855" i="1"/>
  <c r="B855" i="1"/>
  <c r="X855" i="1"/>
  <c r="W855" i="1"/>
  <c r="A857" i="1"/>
  <c r="B857" i="1"/>
  <c r="B860" i="1"/>
  <c r="A860" i="1"/>
  <c r="B862" i="1"/>
  <c r="A862" i="1"/>
  <c r="A863" i="1"/>
  <c r="B863" i="1"/>
  <c r="X863" i="1"/>
  <c r="W863" i="1"/>
  <c r="A865" i="1"/>
  <c r="B865" i="1"/>
  <c r="X865" i="1"/>
  <c r="W865" i="1"/>
  <c r="B868" i="1"/>
  <c r="A868" i="1"/>
  <c r="A869" i="1"/>
  <c r="B869" i="1"/>
  <c r="B872" i="1"/>
  <c r="A872" i="1"/>
  <c r="A873" i="1"/>
  <c r="B873" i="1"/>
  <c r="X873" i="1"/>
  <c r="W873" i="1"/>
  <c r="B876" i="1"/>
  <c r="A876" i="1"/>
  <c r="A877" i="1"/>
  <c r="B877" i="1"/>
  <c r="X877" i="1"/>
  <c r="W877" i="1"/>
  <c r="B880" i="1"/>
  <c r="A880" i="1"/>
  <c r="A881" i="1"/>
  <c r="B881" i="1"/>
  <c r="X881" i="1"/>
  <c r="W881" i="1"/>
  <c r="A883" i="1"/>
  <c r="B883" i="1"/>
  <c r="X883" i="1"/>
  <c r="W883" i="1"/>
  <c r="A886" i="1"/>
  <c r="B889" i="1"/>
  <c r="A889" i="1"/>
  <c r="A891" i="1"/>
  <c r="B891" i="1"/>
  <c r="B893" i="1"/>
  <c r="A893" i="1"/>
  <c r="B895" i="1"/>
  <c r="A895" i="1"/>
  <c r="A897" i="1"/>
  <c r="B897" i="1"/>
  <c r="A901" i="1"/>
  <c r="B901" i="1"/>
  <c r="A905" i="1"/>
  <c r="B905" i="1"/>
  <c r="A909" i="1"/>
  <c r="B909" i="1"/>
  <c r="A913" i="1"/>
  <c r="B913" i="1"/>
  <c r="A917" i="1"/>
  <c r="B917" i="1"/>
  <c r="A921" i="1"/>
  <c r="B921" i="1"/>
  <c r="A925" i="1"/>
  <c r="B925" i="1"/>
  <c r="A929" i="1"/>
  <c r="B929" i="1"/>
  <c r="A933" i="1"/>
  <c r="B933" i="1"/>
  <c r="A937" i="1"/>
  <c r="B937" i="1"/>
  <c r="A941" i="1"/>
  <c r="B941" i="1"/>
  <c r="B947" i="1"/>
  <c r="A947" i="1"/>
  <c r="B949" i="1"/>
  <c r="A949" i="1"/>
  <c r="B953" i="1"/>
  <c r="A953" i="1"/>
  <c r="B957" i="1"/>
  <c r="A957" i="1"/>
  <c r="B961" i="1"/>
  <c r="A961" i="1"/>
  <c r="B965" i="1"/>
  <c r="A965" i="1"/>
  <c r="B969" i="1"/>
  <c r="A969" i="1"/>
  <c r="B975" i="1"/>
  <c r="A975" i="1"/>
  <c r="B979" i="1"/>
  <c r="A979" i="1"/>
  <c r="A987" i="1"/>
  <c r="B987" i="1"/>
  <c r="A993" i="1"/>
  <c r="B993" i="1"/>
  <c r="A997" i="1"/>
  <c r="B997" i="1"/>
  <c r="A1001" i="1"/>
  <c r="B1001" i="1"/>
  <c r="A1005" i="1"/>
  <c r="B1005" i="1"/>
  <c r="B1007" i="1"/>
  <c r="A1007" i="1"/>
  <c r="B1011" i="1"/>
  <c r="A1011" i="1"/>
  <c r="A1015" i="1"/>
  <c r="B1015" i="1"/>
  <c r="B1017" i="1"/>
  <c r="A1017" i="1"/>
  <c r="A1021" i="1"/>
  <c r="B1021" i="1"/>
  <c r="A1025" i="1"/>
  <c r="B1025" i="1"/>
  <c r="A1029" i="1"/>
  <c r="B1029" i="1"/>
  <c r="B1031" i="1"/>
  <c r="A1031" i="1"/>
  <c r="A1035" i="1"/>
  <c r="B1035" i="1"/>
  <c r="B1037" i="1"/>
  <c r="A1037" i="1"/>
  <c r="B1041" i="1"/>
  <c r="A1041" i="1"/>
  <c r="B1045" i="1"/>
  <c r="A1045" i="1"/>
  <c r="B1049" i="1"/>
  <c r="A1049" i="1"/>
  <c r="B1053" i="1"/>
  <c r="A1053" i="1"/>
  <c r="B1061" i="1"/>
  <c r="A1061" i="1"/>
  <c r="B1065" i="1"/>
  <c r="A1065" i="1"/>
  <c r="A1069" i="1"/>
  <c r="B1069" i="1"/>
  <c r="A1073" i="1"/>
  <c r="B1073" i="1"/>
  <c r="A1077" i="1"/>
  <c r="B1077" i="1"/>
  <c r="B1083" i="1"/>
  <c r="B1087" i="1"/>
  <c r="B1086" i="1"/>
  <c r="B1890" i="1"/>
  <c r="B1888" i="1"/>
  <c r="B1793" i="1"/>
  <c r="B1783" i="1"/>
  <c r="B1886" i="1"/>
  <c r="B1827" i="1"/>
  <c r="B1768" i="1"/>
  <c r="B1742" i="1"/>
  <c r="B1777" i="1"/>
  <c r="B1609" i="1"/>
  <c r="B1465" i="1"/>
  <c r="B1439" i="1"/>
  <c r="B1375" i="1"/>
  <c r="B1371" i="1"/>
  <c r="B1091" i="1"/>
  <c r="B1218" i="1"/>
  <c r="B1195" i="1"/>
  <c r="B1170" i="1"/>
  <c r="B1230" i="1"/>
  <c r="B1192" i="1"/>
  <c r="B1183" i="1"/>
  <c r="B1093" i="1"/>
  <c r="B1097" i="1"/>
  <c r="B1084" i="1"/>
  <c r="B1101" i="1"/>
  <c r="B1109" i="1"/>
  <c r="B1111" i="1"/>
  <c r="B1117" i="1"/>
  <c r="B1125" i="1"/>
  <c r="B1129" i="1"/>
  <c r="B1133" i="1"/>
  <c r="B1143" i="1"/>
  <c r="B1147" i="1"/>
  <c r="B1151" i="1"/>
  <c r="B1641" i="1"/>
  <c r="B1538" i="1"/>
  <c r="B1157" i="1"/>
  <c r="B1159" i="1"/>
  <c r="B1165" i="1"/>
  <c r="B1169" i="1"/>
  <c r="B1173" i="1"/>
  <c r="B1177" i="1"/>
  <c r="B1180" i="1"/>
  <c r="B1182" i="1"/>
  <c r="B1186" i="1"/>
  <c r="B1191" i="1"/>
  <c r="B1196" i="1"/>
  <c r="B1200" i="1"/>
  <c r="B1205" i="1"/>
  <c r="B1209" i="1"/>
  <c r="B1213" i="1"/>
  <c r="B1217" i="1"/>
  <c r="B1221" i="1"/>
  <c r="B1225" i="1"/>
  <c r="B1227" i="1"/>
  <c r="B1231" i="1"/>
  <c r="B1237" i="1"/>
  <c r="B1241" i="1"/>
  <c r="U2" i="1"/>
  <c r="U6" i="1"/>
  <c r="U8" i="1"/>
  <c r="U15" i="1"/>
  <c r="U17" i="1"/>
  <c r="U19" i="1"/>
  <c r="U21" i="1"/>
  <c r="U27" i="1"/>
  <c r="U35" i="1"/>
  <c r="U37" i="1"/>
  <c r="U45" i="1"/>
  <c r="U53" i="1"/>
  <c r="U63" i="1"/>
  <c r="U71" i="1"/>
  <c r="U73" i="1"/>
  <c r="U77" i="1"/>
  <c r="U79" i="1"/>
  <c r="U81" i="1"/>
  <c r="U83" i="1"/>
  <c r="U93" i="1"/>
  <c r="U95" i="1"/>
  <c r="U100" i="1"/>
  <c r="U102" i="1"/>
  <c r="U108" i="1"/>
  <c r="U110" i="1"/>
  <c r="U118" i="1"/>
  <c r="A656" i="1"/>
  <c r="U656" i="1"/>
  <c r="B658" i="1"/>
  <c r="A658" i="1"/>
  <c r="A659" i="1"/>
  <c r="B659" i="1"/>
  <c r="X659" i="1"/>
  <c r="W659" i="1"/>
  <c r="A661" i="1"/>
  <c r="B661" i="1"/>
  <c r="X661" i="1"/>
  <c r="W661" i="1"/>
  <c r="B664" i="1"/>
  <c r="A664" i="1"/>
  <c r="B666" i="1"/>
  <c r="A666" i="1"/>
  <c r="A667" i="1"/>
  <c r="B667" i="1"/>
  <c r="X667" i="1"/>
  <c r="W667" i="1"/>
  <c r="B670" i="1"/>
  <c r="A670" i="1"/>
  <c r="B672" i="1"/>
  <c r="A672" i="1"/>
  <c r="A673" i="1"/>
  <c r="B673" i="1"/>
  <c r="X673" i="1"/>
  <c r="W673" i="1"/>
  <c r="B676" i="1"/>
  <c r="A676" i="1"/>
  <c r="A677" i="1"/>
  <c r="B677" i="1"/>
  <c r="B680" i="1"/>
  <c r="A680" i="1"/>
  <c r="A681" i="1"/>
  <c r="B681" i="1"/>
  <c r="X681" i="1"/>
  <c r="W681" i="1"/>
  <c r="B684" i="1"/>
  <c r="A684" i="1"/>
  <c r="A685" i="1"/>
  <c r="B685" i="1"/>
  <c r="X685" i="1"/>
  <c r="W685" i="1"/>
  <c r="A687" i="1"/>
  <c r="B687" i="1"/>
  <c r="X687" i="1"/>
  <c r="W687" i="1"/>
  <c r="B690" i="1"/>
  <c r="A690" i="1"/>
  <c r="A691" i="1"/>
  <c r="B691" i="1"/>
  <c r="X691" i="1"/>
  <c r="W691" i="1"/>
  <c r="B694" i="1"/>
  <c r="A694" i="1"/>
  <c r="A695" i="1"/>
  <c r="B695" i="1"/>
  <c r="X695" i="1"/>
  <c r="W695" i="1"/>
  <c r="B698" i="1"/>
  <c r="A698" i="1"/>
  <c r="A699" i="1"/>
  <c r="B699" i="1"/>
  <c r="X699" i="1"/>
  <c r="W699" i="1"/>
  <c r="B702" i="1"/>
  <c r="A702" i="1"/>
  <c r="A703" i="1"/>
  <c r="B703" i="1"/>
  <c r="X703" i="1"/>
  <c r="W703" i="1"/>
  <c r="B706" i="1"/>
  <c r="A706" i="1"/>
  <c r="B708" i="1"/>
  <c r="A708" i="1"/>
  <c r="A709" i="1"/>
  <c r="B709" i="1"/>
  <c r="X709" i="1"/>
  <c r="W709" i="1"/>
  <c r="B712" i="1"/>
  <c r="A712" i="1"/>
  <c r="A713" i="1"/>
  <c r="B713" i="1"/>
  <c r="X713" i="1"/>
  <c r="W713" i="1"/>
  <c r="B716" i="1"/>
  <c r="A716" i="1"/>
  <c r="A717" i="1"/>
  <c r="B717" i="1"/>
  <c r="X717" i="1"/>
  <c r="W717" i="1"/>
  <c r="A719" i="1"/>
  <c r="B719" i="1"/>
  <c r="B722" i="1"/>
  <c r="A722" i="1"/>
  <c r="A723" i="1"/>
  <c r="B723" i="1"/>
  <c r="B726" i="1"/>
  <c r="A726" i="1"/>
  <c r="A727" i="1"/>
  <c r="B727" i="1"/>
  <c r="X727" i="1"/>
  <c r="W727" i="1"/>
  <c r="A729" i="1"/>
  <c r="B729" i="1"/>
  <c r="X729" i="1"/>
  <c r="W729" i="1"/>
  <c r="A731" i="1"/>
  <c r="B731" i="1"/>
  <c r="X731" i="1"/>
  <c r="W731" i="1"/>
  <c r="B734" i="1"/>
  <c r="A734" i="1"/>
  <c r="A735" i="1"/>
  <c r="B735" i="1"/>
  <c r="X735" i="1"/>
  <c r="W735" i="1"/>
  <c r="B738" i="1"/>
  <c r="A738" i="1"/>
  <c r="A739" i="1"/>
  <c r="B739" i="1"/>
  <c r="X739" i="1"/>
  <c r="W739" i="1"/>
  <c r="A741" i="1"/>
  <c r="B741" i="1"/>
  <c r="X741" i="1"/>
  <c r="W741" i="1"/>
  <c r="B744" i="1"/>
  <c r="A744" i="1"/>
  <c r="A745" i="1"/>
  <c r="B745" i="1"/>
  <c r="X745" i="1"/>
  <c r="W745" i="1"/>
  <c r="A747" i="1"/>
  <c r="B747" i="1"/>
  <c r="X747" i="1"/>
  <c r="W747" i="1"/>
  <c r="A749" i="1"/>
  <c r="B749" i="1"/>
  <c r="X749" i="1"/>
  <c r="W749" i="1"/>
  <c r="B752" i="1"/>
  <c r="A752" i="1"/>
  <c r="A753" i="1"/>
  <c r="B753" i="1"/>
  <c r="A755" i="1"/>
  <c r="B755" i="1"/>
  <c r="B758" i="1"/>
  <c r="A758" i="1"/>
  <c r="A759" i="1"/>
  <c r="B759" i="1"/>
  <c r="X759" i="1"/>
  <c r="W759" i="1"/>
  <c r="B762" i="1"/>
  <c r="A762" i="1"/>
  <c r="A763" i="1"/>
  <c r="B763" i="1"/>
  <c r="A765" i="1"/>
  <c r="B765" i="1"/>
  <c r="B766" i="1"/>
  <c r="A766" i="1"/>
  <c r="W766" i="1"/>
  <c r="X766" i="1"/>
  <c r="A769" i="1"/>
  <c r="B769" i="1"/>
  <c r="B770" i="1"/>
  <c r="A770" i="1"/>
  <c r="W770" i="1"/>
  <c r="X770" i="1"/>
  <c r="A773" i="1"/>
  <c r="B773" i="1"/>
  <c r="A775" i="1"/>
  <c r="B775" i="1"/>
  <c r="B776" i="1"/>
  <c r="A776" i="1"/>
  <c r="W776" i="1"/>
  <c r="X776" i="1"/>
  <c r="A779" i="1"/>
  <c r="B779" i="1"/>
  <c r="B780" i="1"/>
  <c r="A780" i="1"/>
  <c r="W780" i="1"/>
  <c r="X780" i="1"/>
  <c r="A783" i="1"/>
  <c r="B783" i="1"/>
  <c r="A785" i="1"/>
  <c r="B785" i="1"/>
  <c r="B786" i="1"/>
  <c r="A786" i="1"/>
  <c r="W786" i="1"/>
  <c r="X786" i="1"/>
  <c r="A789" i="1"/>
  <c r="B789" i="1"/>
  <c r="B790" i="1"/>
  <c r="A790" i="1"/>
  <c r="W790" i="1"/>
  <c r="X790" i="1"/>
  <c r="A793" i="1"/>
  <c r="B793" i="1"/>
  <c r="B794" i="1"/>
  <c r="A794" i="1"/>
  <c r="W794" i="1"/>
  <c r="X794" i="1"/>
  <c r="A797" i="1"/>
  <c r="B797" i="1"/>
  <c r="A799" i="1"/>
  <c r="B799" i="1"/>
  <c r="B800" i="1"/>
  <c r="A800" i="1"/>
  <c r="W800" i="1"/>
  <c r="X800" i="1"/>
  <c r="B802" i="1"/>
  <c r="A802" i="1"/>
  <c r="W802" i="1"/>
  <c r="X802" i="1"/>
  <c r="X803" i="1"/>
  <c r="W803" i="1"/>
  <c r="A805" i="1"/>
  <c r="B805" i="1"/>
  <c r="B806" i="1"/>
  <c r="A806" i="1"/>
  <c r="A807" i="1"/>
  <c r="B807" i="1"/>
  <c r="B808" i="1"/>
  <c r="A808" i="1"/>
  <c r="A809" i="1"/>
  <c r="B809" i="1"/>
  <c r="X809" i="1"/>
  <c r="W809" i="1"/>
  <c r="B812" i="1"/>
  <c r="A812" i="1"/>
  <c r="A813" i="1"/>
  <c r="B813" i="1"/>
  <c r="A815" i="1"/>
  <c r="B815" i="1"/>
  <c r="B818" i="1"/>
  <c r="A818" i="1"/>
  <c r="B820" i="1"/>
  <c r="A820" i="1"/>
  <c r="A821" i="1"/>
  <c r="B821" i="1"/>
  <c r="X821" i="1"/>
  <c r="W821" i="1"/>
  <c r="B824" i="1"/>
  <c r="A824" i="1"/>
  <c r="A825" i="1"/>
  <c r="B825" i="1"/>
  <c r="X825" i="1"/>
  <c r="W825" i="1"/>
  <c r="B828" i="1"/>
  <c r="A828" i="1"/>
  <c r="A829" i="1"/>
  <c r="B829" i="1"/>
  <c r="X829" i="1"/>
  <c r="W829" i="1"/>
  <c r="B832" i="1"/>
  <c r="A832" i="1"/>
  <c r="A833" i="1"/>
  <c r="B833" i="1"/>
  <c r="X833" i="1"/>
  <c r="W833" i="1"/>
  <c r="B836" i="1"/>
  <c r="A836" i="1"/>
  <c r="A837" i="1"/>
  <c r="B837" i="1"/>
  <c r="X837" i="1"/>
  <c r="W837" i="1"/>
  <c r="B840" i="1"/>
  <c r="A840" i="1"/>
  <c r="A841" i="1"/>
  <c r="B841" i="1"/>
  <c r="B844" i="1"/>
  <c r="A844" i="1"/>
  <c r="A845" i="1"/>
  <c r="B845" i="1"/>
  <c r="X845" i="1"/>
  <c r="W845" i="1"/>
  <c r="B848" i="1"/>
  <c r="A848" i="1"/>
  <c r="A849" i="1"/>
  <c r="B849" i="1"/>
  <c r="X849" i="1"/>
  <c r="W849" i="1"/>
  <c r="B852" i="1"/>
  <c r="A852" i="1"/>
  <c r="A853" i="1"/>
  <c r="B853" i="1"/>
  <c r="X853" i="1"/>
  <c r="W853" i="1"/>
  <c r="B856" i="1"/>
  <c r="A856" i="1"/>
  <c r="B858" i="1"/>
  <c r="A858" i="1"/>
  <c r="A859" i="1"/>
  <c r="B859" i="1"/>
  <c r="A861" i="1"/>
  <c r="B861" i="1"/>
  <c r="X861" i="1"/>
  <c r="W861" i="1"/>
  <c r="B864" i="1"/>
  <c r="A864" i="1"/>
  <c r="B866" i="1"/>
  <c r="A866" i="1"/>
  <c r="A867" i="1"/>
  <c r="B867" i="1"/>
  <c r="B870" i="1"/>
  <c r="A870" i="1"/>
  <c r="A871" i="1"/>
  <c r="B871" i="1"/>
  <c r="X871" i="1"/>
  <c r="W871" i="1"/>
  <c r="B874" i="1"/>
  <c r="A874" i="1"/>
  <c r="A875" i="1"/>
  <c r="B875" i="1"/>
  <c r="X875" i="1"/>
  <c r="W875" i="1"/>
  <c r="B878" i="1"/>
  <c r="A878" i="1"/>
  <c r="A879" i="1"/>
  <c r="B879" i="1"/>
  <c r="X879" i="1"/>
  <c r="W879" i="1"/>
  <c r="B882" i="1"/>
  <c r="A882" i="1"/>
  <c r="B884" i="1"/>
  <c r="A884" i="1"/>
  <c r="A885" i="1"/>
  <c r="B885" i="1"/>
  <c r="X885" i="1"/>
  <c r="W885" i="1"/>
  <c r="B887" i="1"/>
  <c r="A887" i="1"/>
  <c r="A899" i="1"/>
  <c r="B899" i="1"/>
  <c r="A903" i="1"/>
  <c r="B903" i="1"/>
  <c r="A907" i="1"/>
  <c r="B907" i="1"/>
  <c r="A911" i="1"/>
  <c r="B911" i="1"/>
  <c r="A915" i="1"/>
  <c r="B915" i="1"/>
  <c r="A919" i="1"/>
  <c r="B919" i="1"/>
  <c r="A923" i="1"/>
  <c r="B923" i="1"/>
  <c r="A927" i="1"/>
  <c r="B927" i="1"/>
  <c r="A931" i="1"/>
  <c r="B931" i="1"/>
  <c r="A935" i="1"/>
  <c r="B935" i="1"/>
  <c r="A939" i="1"/>
  <c r="B939" i="1"/>
  <c r="A943" i="1"/>
  <c r="B943" i="1"/>
  <c r="B945" i="1"/>
  <c r="A945" i="1"/>
  <c r="B951" i="1"/>
  <c r="A951" i="1"/>
  <c r="B955" i="1"/>
  <c r="A955" i="1"/>
  <c r="B959" i="1"/>
  <c r="A959" i="1"/>
  <c r="B963" i="1"/>
  <c r="A963" i="1"/>
  <c r="B967" i="1"/>
  <c r="A967" i="1"/>
  <c r="A971" i="1"/>
  <c r="B971" i="1"/>
  <c r="B973" i="1"/>
  <c r="A973" i="1"/>
  <c r="B977" i="1"/>
  <c r="A977" i="1"/>
  <c r="B981" i="1"/>
  <c r="A981" i="1"/>
  <c r="B983" i="1"/>
  <c r="A983" i="1"/>
  <c r="B985" i="1"/>
  <c r="A985" i="1"/>
  <c r="A989" i="1"/>
  <c r="B989" i="1"/>
  <c r="B991" i="1"/>
  <c r="A991" i="1"/>
  <c r="A995" i="1"/>
  <c r="B995" i="1"/>
  <c r="A999" i="1"/>
  <c r="B999" i="1"/>
  <c r="A1003" i="1"/>
  <c r="B1003" i="1"/>
  <c r="B1009" i="1"/>
  <c r="A1009" i="1"/>
  <c r="A1013" i="1"/>
  <c r="B1013" i="1"/>
  <c r="B1019" i="1"/>
  <c r="A1019" i="1"/>
  <c r="A1023" i="1"/>
  <c r="B1023" i="1"/>
  <c r="A1027" i="1"/>
  <c r="B1027" i="1"/>
  <c r="A1033" i="1"/>
  <c r="B1033" i="1"/>
  <c r="B1039" i="1"/>
  <c r="A1039" i="1"/>
  <c r="B1043" i="1"/>
  <c r="A1043" i="1"/>
  <c r="B1047" i="1"/>
  <c r="A1047" i="1"/>
  <c r="B1051" i="1"/>
  <c r="A1051" i="1"/>
  <c r="B1055" i="1"/>
  <c r="A1055" i="1"/>
  <c r="B1057" i="1"/>
  <c r="A1057" i="1"/>
  <c r="B1059" i="1"/>
  <c r="A1059" i="1"/>
  <c r="B1063" i="1"/>
  <c r="A1063" i="1"/>
  <c r="A1067" i="1"/>
  <c r="B1067" i="1"/>
  <c r="A1071" i="1"/>
  <c r="B1071" i="1"/>
  <c r="A1075" i="1"/>
  <c r="B1075" i="1"/>
  <c r="A1078" i="1"/>
  <c r="B1078" i="1"/>
  <c r="B1878" i="1"/>
  <c r="B1874" i="1"/>
  <c r="B1876" i="1"/>
  <c r="B1809" i="1"/>
  <c r="B1807" i="1"/>
  <c r="B1795" i="1"/>
  <c r="B1821" i="1"/>
  <c r="B1819" i="1"/>
  <c r="B1744" i="1"/>
  <c r="B1726" i="1"/>
  <c r="B1764" i="1"/>
  <c r="B1762" i="1"/>
  <c r="B1758" i="1"/>
  <c r="B1711" i="1"/>
  <c r="B1685" i="1"/>
  <c r="B1649" i="1"/>
  <c r="B1605" i="1"/>
  <c r="B1663" i="1"/>
  <c r="B1659" i="1"/>
  <c r="B1585" i="1"/>
  <c r="B1595" i="1"/>
  <c r="B1550" i="1"/>
  <c r="B1546" i="1"/>
  <c r="B1523" i="1"/>
  <c r="B1503" i="1"/>
  <c r="B1485" i="1"/>
  <c r="B1475" i="1"/>
  <c r="B1463" i="1"/>
  <c r="B1081" i="1"/>
  <c r="B1232" i="1"/>
  <c r="B1214" i="1"/>
  <c r="B1199" i="1"/>
  <c r="B1185" i="1"/>
  <c r="B1122" i="1"/>
  <c r="B1116" i="1"/>
  <c r="B1134" i="1"/>
  <c r="B1114" i="1"/>
  <c r="B1104" i="1"/>
  <c r="B1102" i="1"/>
  <c r="B1863" i="1"/>
  <c r="B1861" i="1"/>
  <c r="B1859" i="1"/>
  <c r="B1855" i="1"/>
  <c r="B1853" i="1"/>
  <c r="B1851" i="1"/>
  <c r="B1849" i="1"/>
  <c r="B1847" i="1"/>
  <c r="B1845" i="1"/>
  <c r="B1841" i="1"/>
  <c r="B1791" i="1"/>
  <c r="B1857" i="1"/>
  <c r="B1835" i="1"/>
  <c r="B1823" i="1"/>
  <c r="B1799" i="1"/>
  <c r="B1705" i="1"/>
  <c r="B1703" i="1"/>
  <c r="B1677" i="1"/>
  <c r="B1803" i="1"/>
  <c r="B1797" i="1"/>
  <c r="B1772" i="1"/>
  <c r="B1756" i="1"/>
  <c r="B1748" i="1"/>
  <c r="B1740" i="1"/>
  <c r="B1732" i="1"/>
  <c r="B1730" i="1"/>
  <c r="B1635" i="1"/>
  <c r="B1633" i="1"/>
  <c r="B1631" i="1"/>
  <c r="B1611" i="1"/>
  <c r="B1619" i="1"/>
  <c r="B1591" i="1"/>
  <c r="B1568" i="1"/>
  <c r="B1560" i="1"/>
  <c r="B1540" i="1"/>
  <c r="B1519" i="1"/>
  <c r="B1505" i="1"/>
  <c r="B1495" i="1"/>
  <c r="B1471" i="1"/>
  <c r="B1085" i="1"/>
  <c r="B1106" i="1"/>
  <c r="B1098" i="1"/>
  <c r="B1089" i="1"/>
  <c r="B1082" i="1"/>
  <c r="B1095" i="1"/>
  <c r="B1099" i="1"/>
  <c r="B1103" i="1"/>
  <c r="B1107" i="1"/>
  <c r="B1113" i="1"/>
  <c r="B1115" i="1"/>
  <c r="B1119" i="1"/>
  <c r="B1123" i="1"/>
  <c r="B1127" i="1"/>
  <c r="B1131" i="1"/>
  <c r="B1135" i="1"/>
  <c r="B1137" i="1"/>
  <c r="B1141" i="1"/>
  <c r="B1145" i="1"/>
  <c r="B1153" i="1"/>
  <c r="B1155" i="1"/>
  <c r="B1161" i="1"/>
  <c r="B1167" i="1"/>
  <c r="B1171" i="1"/>
  <c r="B1175" i="1"/>
  <c r="B1184" i="1"/>
  <c r="B1189" i="1"/>
  <c r="B1193" i="1"/>
  <c r="B1194" i="1"/>
  <c r="B1198" i="1"/>
  <c r="B1207" i="1"/>
  <c r="B1211" i="1"/>
  <c r="B1215" i="1"/>
  <c r="B1219" i="1"/>
  <c r="B1223" i="1"/>
  <c r="B1229" i="1"/>
  <c r="B1233" i="1"/>
  <c r="B1235" i="1"/>
  <c r="B1239" i="1"/>
  <c r="R658" i="1"/>
  <c r="V658" i="1" s="1"/>
  <c r="W658" i="1" s="1"/>
  <c r="R662" i="1"/>
  <c r="V662" i="1" s="1"/>
  <c r="W662" i="1" s="1"/>
  <c r="R666" i="1"/>
  <c r="V666" i="1" s="1"/>
  <c r="W666" i="1" s="1"/>
  <c r="R668" i="1"/>
  <c r="V668" i="1" s="1"/>
  <c r="W668" i="1" s="1"/>
  <c r="R672" i="1"/>
  <c r="V672" i="1" s="1"/>
  <c r="W672" i="1" s="1"/>
  <c r="R674" i="1"/>
  <c r="V674" i="1" s="1"/>
  <c r="W674" i="1" s="1"/>
  <c r="R676" i="1"/>
  <c r="V676" i="1" s="1"/>
  <c r="W676" i="1" s="1"/>
  <c r="R678" i="1"/>
  <c r="V678" i="1" s="1"/>
  <c r="W678" i="1" s="1"/>
  <c r="R680" i="1"/>
  <c r="V680" i="1" s="1"/>
  <c r="W680" i="1" s="1"/>
  <c r="R682" i="1"/>
  <c r="V682" i="1" s="1"/>
  <c r="W682" i="1" s="1"/>
  <c r="R684" i="1"/>
  <c r="V684" i="1" s="1"/>
  <c r="W684" i="1" s="1"/>
  <c r="R688" i="1"/>
  <c r="V688" i="1" s="1"/>
  <c r="W688" i="1" s="1"/>
  <c r="R690" i="1"/>
  <c r="V690" i="1" s="1"/>
  <c r="W690" i="1" s="1"/>
  <c r="R692" i="1"/>
  <c r="V692" i="1" s="1"/>
  <c r="W692" i="1" s="1"/>
  <c r="R694" i="1"/>
  <c r="V694" i="1" s="1"/>
  <c r="W694" i="1" s="1"/>
  <c r="R696" i="1"/>
  <c r="V696" i="1" s="1"/>
  <c r="W696" i="1" s="1"/>
  <c r="R698" i="1"/>
  <c r="V698" i="1" s="1"/>
  <c r="W698" i="1" s="1"/>
  <c r="R700" i="1"/>
  <c r="V700" i="1" s="1"/>
  <c r="W700" i="1" s="1"/>
  <c r="R702" i="1"/>
  <c r="V702" i="1" s="1"/>
  <c r="W702" i="1" s="1"/>
  <c r="R704" i="1"/>
  <c r="V704" i="1" s="1"/>
  <c r="W704" i="1" s="1"/>
  <c r="R708" i="1"/>
  <c r="V708" i="1" s="1"/>
  <c r="W708" i="1" s="1"/>
  <c r="R710" i="1"/>
  <c r="V710" i="1" s="1"/>
  <c r="W710" i="1" s="1"/>
  <c r="R712" i="1"/>
  <c r="V712" i="1" s="1"/>
  <c r="W712" i="1" s="1"/>
  <c r="R714" i="1"/>
  <c r="V714" i="1" s="1"/>
  <c r="W714" i="1" s="1"/>
  <c r="R716" i="1"/>
  <c r="V716" i="1" s="1"/>
  <c r="W716" i="1" s="1"/>
  <c r="R720" i="1"/>
  <c r="V720" i="1" s="1"/>
  <c r="W720" i="1" s="1"/>
  <c r="R722" i="1"/>
  <c r="V722" i="1" s="1"/>
  <c r="W722" i="1" s="1"/>
  <c r="R724" i="1"/>
  <c r="V724" i="1" s="1"/>
  <c r="W724" i="1" s="1"/>
  <c r="R726" i="1"/>
  <c r="V726" i="1" s="1"/>
  <c r="W726" i="1" s="1"/>
  <c r="R732" i="1"/>
  <c r="V732" i="1" s="1"/>
  <c r="W732" i="1" s="1"/>
  <c r="R734" i="1"/>
  <c r="V734" i="1" s="1"/>
  <c r="W734" i="1" s="1"/>
  <c r="R736" i="1"/>
  <c r="V736" i="1" s="1"/>
  <c r="W736" i="1" s="1"/>
  <c r="R738" i="1"/>
  <c r="V738" i="1" s="1"/>
  <c r="W738" i="1" s="1"/>
  <c r="R742" i="1"/>
  <c r="V742" i="1" s="1"/>
  <c r="W742" i="1" s="1"/>
  <c r="R744" i="1"/>
  <c r="V744" i="1" s="1"/>
  <c r="W744" i="1" s="1"/>
  <c r="R750" i="1"/>
  <c r="V750" i="1" s="1"/>
  <c r="W750" i="1" s="1"/>
  <c r="R752" i="1"/>
  <c r="V752" i="1" s="1"/>
  <c r="W752" i="1" s="1"/>
  <c r="R756" i="1"/>
  <c r="V756" i="1" s="1"/>
  <c r="W756" i="1" s="1"/>
  <c r="R758" i="1"/>
  <c r="V758" i="1" s="1"/>
  <c r="W758" i="1" s="1"/>
  <c r="R760" i="1"/>
  <c r="V760" i="1" s="1"/>
  <c r="W760" i="1" s="1"/>
  <c r="U765" i="1"/>
  <c r="U767" i="1"/>
  <c r="U769" i="1"/>
  <c r="U771" i="1"/>
  <c r="U775" i="1"/>
  <c r="U777" i="1"/>
  <c r="U779" i="1"/>
  <c r="U781" i="1"/>
  <c r="U785" i="1"/>
  <c r="U787" i="1"/>
  <c r="U789" i="1"/>
  <c r="U791" i="1"/>
  <c r="U793" i="1"/>
  <c r="U795" i="1"/>
  <c r="U799" i="1"/>
  <c r="R804" i="1"/>
  <c r="V804" i="1" s="1"/>
  <c r="W804" i="1" s="1"/>
  <c r="R808" i="1"/>
  <c r="V808" i="1" s="1"/>
  <c r="W808" i="1" s="1"/>
  <c r="R810" i="1"/>
  <c r="V810" i="1" s="1"/>
  <c r="W810" i="1" s="1"/>
  <c r="R812" i="1"/>
  <c r="V812" i="1" s="1"/>
  <c r="W812" i="1" s="1"/>
  <c r="R816" i="1"/>
  <c r="V816" i="1" s="1"/>
  <c r="W816" i="1" s="1"/>
  <c r="R820" i="1"/>
  <c r="V820" i="1" s="1"/>
  <c r="W820" i="1" s="1"/>
  <c r="R822" i="1"/>
  <c r="V822" i="1" s="1"/>
  <c r="W822" i="1" s="1"/>
  <c r="R824" i="1"/>
  <c r="V824" i="1" s="1"/>
  <c r="W824" i="1" s="1"/>
  <c r="R826" i="1"/>
  <c r="V826" i="1" s="1"/>
  <c r="W826" i="1" s="1"/>
  <c r="R828" i="1"/>
  <c r="V828" i="1" s="1"/>
  <c r="W828" i="1" s="1"/>
  <c r="R830" i="1"/>
  <c r="V830" i="1" s="1"/>
  <c r="W830" i="1" s="1"/>
  <c r="R832" i="1"/>
  <c r="V832" i="1" s="1"/>
  <c r="W832" i="1" s="1"/>
  <c r="R834" i="1"/>
  <c r="V834" i="1" s="1"/>
  <c r="W834" i="1" s="1"/>
  <c r="R836" i="1"/>
  <c r="V836" i="1" s="1"/>
  <c r="W836" i="1" s="1"/>
  <c r="R838" i="1"/>
  <c r="V838" i="1" s="1"/>
  <c r="W838" i="1" s="1"/>
  <c r="R840" i="1"/>
  <c r="V840" i="1" s="1"/>
  <c r="W840" i="1" s="1"/>
  <c r="R842" i="1"/>
  <c r="V842" i="1" s="1"/>
  <c r="W842" i="1" s="1"/>
  <c r="R844" i="1"/>
  <c r="V844" i="1" s="1"/>
  <c r="W844" i="1" s="1"/>
  <c r="R846" i="1"/>
  <c r="V846" i="1" s="1"/>
  <c r="W846" i="1" s="1"/>
  <c r="R848" i="1"/>
  <c r="V848" i="1" s="1"/>
  <c r="W848" i="1" s="1"/>
  <c r="R850" i="1"/>
  <c r="V850" i="1" s="1"/>
  <c r="W850" i="1" s="1"/>
  <c r="R852" i="1"/>
  <c r="V852" i="1" s="1"/>
  <c r="W852" i="1" s="1"/>
  <c r="R854" i="1"/>
  <c r="V854" i="1" s="1"/>
  <c r="W854" i="1" s="1"/>
  <c r="R858" i="1"/>
  <c r="V858" i="1" s="1"/>
  <c r="W858" i="1" s="1"/>
  <c r="R862" i="1"/>
  <c r="V862" i="1" s="1"/>
  <c r="W862" i="1" s="1"/>
  <c r="R866" i="1"/>
  <c r="V866" i="1" s="1"/>
  <c r="W866" i="1" s="1"/>
  <c r="R868" i="1"/>
  <c r="V868" i="1" s="1"/>
  <c r="W868" i="1" s="1"/>
  <c r="R870" i="1"/>
  <c r="V870" i="1" s="1"/>
  <c r="W870" i="1" s="1"/>
  <c r="R872" i="1"/>
  <c r="V872" i="1" s="1"/>
  <c r="W872" i="1" s="1"/>
  <c r="R874" i="1"/>
  <c r="V874" i="1" s="1"/>
  <c r="W874" i="1" s="1"/>
  <c r="R876" i="1"/>
  <c r="V876" i="1" s="1"/>
  <c r="W876" i="1" s="1"/>
  <c r="R878" i="1"/>
  <c r="V878" i="1" s="1"/>
  <c r="W878" i="1" s="1"/>
  <c r="R880" i="1"/>
  <c r="V880" i="1" s="1"/>
  <c r="W880" i="1" s="1"/>
  <c r="R884" i="1"/>
  <c r="V884" i="1" s="1"/>
  <c r="W884" i="1" s="1"/>
  <c r="W886" i="1"/>
  <c r="X887" i="1"/>
  <c r="W888" i="1"/>
  <c r="X889" i="1"/>
  <c r="A894" i="1"/>
  <c r="A896" i="1"/>
  <c r="U896" i="1"/>
  <c r="W897" i="1"/>
  <c r="A898" i="1"/>
  <c r="U898" i="1"/>
  <c r="W899" i="1"/>
  <c r="A900" i="1"/>
  <c r="U900" i="1"/>
  <c r="W901" i="1"/>
  <c r="A902" i="1"/>
  <c r="U902" i="1"/>
  <c r="W903" i="1"/>
  <c r="A904" i="1"/>
  <c r="U904" i="1"/>
  <c r="A906" i="1"/>
  <c r="U906" i="1"/>
  <c r="W907" i="1"/>
  <c r="A908" i="1"/>
  <c r="U908" i="1"/>
  <c r="W909" i="1"/>
  <c r="A910" i="1"/>
  <c r="U910" i="1"/>
  <c r="W911" i="1"/>
  <c r="A912" i="1"/>
  <c r="U912" i="1"/>
  <c r="W913" i="1"/>
  <c r="A914" i="1"/>
  <c r="U914" i="1"/>
  <c r="W915" i="1"/>
  <c r="A916" i="1"/>
  <c r="U916" i="1"/>
  <c r="W917" i="1"/>
  <c r="A918" i="1"/>
  <c r="U918" i="1"/>
  <c r="A920" i="1"/>
  <c r="U920" i="1"/>
  <c r="A922" i="1"/>
  <c r="U922" i="1"/>
  <c r="W923" i="1"/>
  <c r="A924" i="1"/>
  <c r="U924" i="1"/>
  <c r="A926" i="1"/>
  <c r="U926" i="1"/>
  <c r="W927" i="1"/>
  <c r="A928" i="1"/>
  <c r="U928" i="1"/>
  <c r="A930" i="1"/>
  <c r="U930" i="1"/>
  <c r="W931" i="1"/>
  <c r="A932" i="1"/>
  <c r="U932" i="1"/>
  <c r="W933" i="1"/>
  <c r="A934" i="1"/>
  <c r="U934" i="1"/>
  <c r="W935" i="1"/>
  <c r="A936" i="1"/>
  <c r="U936" i="1"/>
  <c r="W937" i="1"/>
  <c r="A938" i="1"/>
  <c r="U938" i="1"/>
  <c r="A940" i="1"/>
  <c r="U940" i="1"/>
  <c r="W941" i="1"/>
  <c r="A942" i="1"/>
  <c r="U942" i="1"/>
  <c r="W943" i="1"/>
  <c r="A944" i="1"/>
  <c r="X945" i="1"/>
  <c r="W946" i="1"/>
  <c r="W948" i="1"/>
  <c r="X949" i="1"/>
  <c r="W950" i="1"/>
  <c r="X951" i="1"/>
  <c r="W952" i="1"/>
  <c r="X953" i="1"/>
  <c r="W954" i="1"/>
  <c r="X955" i="1"/>
  <c r="W956" i="1"/>
  <c r="X957" i="1"/>
  <c r="W958" i="1"/>
  <c r="X959" i="1"/>
  <c r="W960" i="1"/>
  <c r="X961" i="1"/>
  <c r="W962" i="1"/>
  <c r="X963" i="1"/>
  <c r="W964" i="1"/>
  <c r="X965" i="1"/>
  <c r="W966" i="1"/>
  <c r="X967" i="1"/>
  <c r="W968" i="1"/>
  <c r="X969" i="1"/>
  <c r="W971" i="1"/>
  <c r="A972" i="1"/>
  <c r="X973" i="1"/>
  <c r="W974" i="1"/>
  <c r="X975" i="1"/>
  <c r="W976" i="1"/>
  <c r="X977" i="1"/>
  <c r="W978" i="1"/>
  <c r="X979" i="1"/>
  <c r="W980" i="1"/>
  <c r="X981" i="1"/>
  <c r="W982" i="1"/>
  <c r="W984" i="1"/>
  <c r="X985" i="1"/>
  <c r="A988" i="1"/>
  <c r="U988" i="1"/>
  <c r="W989" i="1"/>
  <c r="A990" i="1"/>
  <c r="A1008" i="1"/>
  <c r="A1010" i="1"/>
  <c r="A1012" i="1"/>
  <c r="A1018" i="1"/>
  <c r="A1020" i="1"/>
  <c r="A1032" i="1"/>
  <c r="A1038" i="1"/>
  <c r="A1040" i="1"/>
  <c r="A1042" i="1"/>
  <c r="A1044" i="1"/>
  <c r="A1046" i="1"/>
  <c r="A1048" i="1"/>
  <c r="A1050" i="1"/>
  <c r="A1052" i="1"/>
  <c r="A1054" i="1"/>
  <c r="A1056" i="1"/>
  <c r="A1058" i="1"/>
  <c r="A1060" i="1"/>
  <c r="A1062" i="1"/>
  <c r="A1064" i="1"/>
  <c r="A1066" i="1"/>
  <c r="B1872" i="1"/>
  <c r="B1869" i="1"/>
  <c r="B1867" i="1"/>
  <c r="B1843" i="1"/>
  <c r="B1837" i="1"/>
  <c r="B1781" i="1"/>
  <c r="B1779" i="1"/>
  <c r="B1870" i="1"/>
  <c r="B1833" i="1"/>
  <c r="B1829" i="1"/>
  <c r="B1774" i="1"/>
  <c r="B1770" i="1"/>
  <c r="B1736" i="1"/>
  <c r="B1734" i="1"/>
  <c r="B1713" i="1"/>
  <c r="B1709" i="1"/>
  <c r="B1671" i="1"/>
  <c r="B1655" i="1"/>
  <c r="B1653" i="1"/>
  <c r="B1651" i="1"/>
  <c r="B1645" i="1"/>
  <c r="B1637" i="1"/>
  <c r="B1625" i="1"/>
  <c r="B1613" i="1"/>
  <c r="B1607" i="1"/>
  <c r="B1687" i="1"/>
  <c r="B1657" i="1"/>
  <c r="B1621" i="1"/>
  <c r="B1617" i="1"/>
  <c r="B1593" i="1"/>
  <c r="B1578" i="1"/>
  <c r="B1599" i="1"/>
  <c r="B1566" i="1"/>
  <c r="B1544" i="1"/>
  <c r="B1542" i="1"/>
  <c r="B1521" i="1"/>
  <c r="B1483" i="1"/>
  <c r="B1481" i="1"/>
  <c r="B1473" i="1"/>
  <c r="B1449" i="1"/>
  <c r="B1445" i="1"/>
  <c r="B1404" i="1"/>
  <c r="B1493" i="1"/>
  <c r="B1491" i="1"/>
  <c r="B1489" i="1"/>
  <c r="B1469" i="1"/>
  <c r="B1467" i="1"/>
  <c r="B1437" i="1"/>
  <c r="B1433" i="1"/>
  <c r="B1431" i="1"/>
  <c r="B1408" i="1"/>
  <c r="B1398" i="1"/>
  <c r="B1390" i="1"/>
  <c r="B1388" i="1"/>
  <c r="B1261" i="1"/>
  <c r="B1257" i="1"/>
  <c r="B1255" i="1"/>
  <c r="B1251" i="1"/>
  <c r="B1245" i="1"/>
  <c r="B1865" i="1"/>
  <c r="B1805" i="1"/>
  <c r="B1825" i="1"/>
  <c r="B1815" i="1"/>
  <c r="B1724" i="1"/>
  <c r="B1722" i="1"/>
  <c r="B1699" i="1"/>
  <c r="B1697" i="1"/>
  <c r="B1679" i="1"/>
  <c r="B1675" i="1"/>
  <c r="B1746" i="1"/>
  <c r="B1738" i="1"/>
  <c r="B1707" i="1"/>
  <c r="B1695" i="1"/>
  <c r="B1691" i="1"/>
  <c r="B1683" i="1"/>
  <c r="B1667" i="1"/>
  <c r="B1629" i="1"/>
  <c r="B1623" i="1"/>
  <c r="B1615" i="1"/>
  <c r="B1603" i="1"/>
  <c r="B1681" i="1"/>
  <c r="B1581" i="1"/>
  <c r="B1570" i="1"/>
  <c r="B1558" i="1"/>
  <c r="B1556" i="1"/>
  <c r="B1554" i="1"/>
  <c r="B1552" i="1"/>
  <c r="B1525" i="1"/>
  <c r="B1517" i="1"/>
  <c r="B1513" i="1"/>
  <c r="B1509" i="1"/>
  <c r="B1479" i="1"/>
  <c r="B1447" i="1"/>
  <c r="B1441" i="1"/>
  <c r="B1428" i="1"/>
  <c r="B1426" i="1"/>
  <c r="B1424" i="1"/>
  <c r="B1400" i="1"/>
  <c r="B1499" i="1"/>
  <c r="B1459" i="1"/>
  <c r="B1455" i="1"/>
  <c r="B1412" i="1"/>
  <c r="B1392" i="1"/>
  <c r="B1386" i="1"/>
  <c r="B1384" i="1"/>
  <c r="B1382" i="1"/>
  <c r="B1379" i="1"/>
  <c r="B1377" i="1"/>
  <c r="B1373" i="1"/>
  <c r="B1259" i="1"/>
  <c r="B1253" i="1"/>
  <c r="B1839" i="1"/>
  <c r="B1813" i="1"/>
  <c r="B1831" i="1"/>
  <c r="B1752" i="1"/>
  <c r="B1720" i="1"/>
  <c r="B1760" i="1"/>
  <c r="B1728" i="1"/>
  <c r="B1715" i="1"/>
  <c r="B1689" i="1"/>
  <c r="B1639" i="1"/>
  <c r="B1601" i="1"/>
  <c r="B1665" i="1"/>
  <c r="B1661" i="1"/>
  <c r="B1643" i="1"/>
  <c r="B1589" i="1"/>
  <c r="B1583" i="1"/>
  <c r="B1576" i="1"/>
  <c r="B1572" i="1"/>
  <c r="B1564" i="1"/>
  <c r="B1548" i="1"/>
  <c r="B1507" i="1"/>
  <c r="B1477" i="1"/>
  <c r="B1461" i="1"/>
  <c r="B1443" i="1"/>
  <c r="B1422" i="1"/>
  <c r="B1420" i="1"/>
  <c r="B1515" i="1"/>
  <c r="B1487" i="1"/>
  <c r="B1457" i="1"/>
  <c r="B1435" i="1"/>
  <c r="B1394" i="1"/>
  <c r="B1263" i="1"/>
  <c r="B1249" i="1"/>
  <c r="B1247" i="1"/>
  <c r="B1088" i="1"/>
  <c r="B1090" i="1"/>
  <c r="B1094" i="1"/>
  <c r="B1096" i="1"/>
  <c r="B1100" i="1"/>
  <c r="B1108" i="1"/>
  <c r="B1110" i="1"/>
  <c r="B1112" i="1"/>
  <c r="B1132" i="1"/>
  <c r="B1136" i="1"/>
  <c r="B1138" i="1"/>
  <c r="B1156" i="1"/>
  <c r="B1158" i="1"/>
  <c r="B1160" i="1"/>
  <c r="B1178" i="1"/>
  <c r="B1179" i="1"/>
  <c r="B1181" i="1"/>
  <c r="B1892" i="1"/>
  <c r="B1811" i="1"/>
  <c r="B1754" i="1"/>
  <c r="B1536" i="1"/>
  <c r="B1188" i="1"/>
  <c r="B1190" i="1"/>
  <c r="B1202" i="1"/>
  <c r="B1204" i="1"/>
  <c r="B1206" i="1"/>
  <c r="B1208" i="1"/>
  <c r="B1236" i="1"/>
  <c r="B1238" i="1"/>
  <c r="B1240" i="1"/>
  <c r="B1244" i="1"/>
  <c r="B1250" i="1"/>
  <c r="B1254" i="1"/>
  <c r="B1258" i="1"/>
  <c r="A888" i="1"/>
  <c r="A890" i="1"/>
  <c r="U890" i="1"/>
  <c r="W891" i="1"/>
  <c r="A892" i="1"/>
  <c r="W894" i="1"/>
  <c r="X895" i="1"/>
  <c r="A946" i="1"/>
  <c r="A948" i="1"/>
  <c r="A950" i="1"/>
  <c r="A952" i="1"/>
  <c r="A954" i="1"/>
  <c r="A956" i="1"/>
  <c r="A958" i="1"/>
  <c r="A960" i="1"/>
  <c r="A962" i="1"/>
  <c r="A964" i="1"/>
  <c r="A966" i="1"/>
  <c r="A968" i="1"/>
  <c r="A970" i="1"/>
  <c r="A974" i="1"/>
  <c r="A976" i="1"/>
  <c r="A978" i="1"/>
  <c r="A980" i="1"/>
  <c r="A982" i="1"/>
  <c r="A984" i="1"/>
  <c r="A986" i="1"/>
  <c r="A992" i="1"/>
  <c r="U992" i="1"/>
  <c r="W993" i="1"/>
  <c r="A994" i="1"/>
  <c r="U994" i="1"/>
  <c r="W995" i="1"/>
  <c r="A996" i="1"/>
  <c r="U996" i="1"/>
  <c r="A998" i="1"/>
  <c r="U998" i="1"/>
  <c r="W999" i="1"/>
  <c r="A1000" i="1"/>
  <c r="U1000" i="1"/>
  <c r="A1002" i="1"/>
  <c r="U1002" i="1"/>
  <c r="W1003" i="1"/>
  <c r="A1004" i="1"/>
  <c r="U1004" i="1"/>
  <c r="W1005" i="1"/>
  <c r="A1006" i="1"/>
  <c r="X1007" i="1"/>
  <c r="W1008" i="1"/>
  <c r="X1009" i="1"/>
  <c r="W1010" i="1"/>
  <c r="X1011" i="1"/>
  <c r="W1013" i="1"/>
  <c r="A1014" i="1"/>
  <c r="U1014" i="1"/>
  <c r="A1016" i="1"/>
  <c r="X1017" i="1"/>
  <c r="W1018" i="1"/>
  <c r="X1019" i="1"/>
  <c r="W1021" i="1"/>
  <c r="A1022" i="1"/>
  <c r="U1022" i="1"/>
  <c r="W1023" i="1"/>
  <c r="A1024" i="1"/>
  <c r="U1024" i="1"/>
  <c r="W1025" i="1"/>
  <c r="A1026" i="1"/>
  <c r="U1026" i="1"/>
  <c r="A1028" i="1"/>
  <c r="U1028" i="1"/>
  <c r="W1029" i="1"/>
  <c r="A1030" i="1"/>
  <c r="X1031" i="1"/>
  <c r="W1033" i="1"/>
  <c r="A1034" i="1"/>
  <c r="U1034" i="1"/>
  <c r="W1035" i="1"/>
  <c r="A1036" i="1"/>
  <c r="X1037" i="1"/>
  <c r="W1038" i="1"/>
  <c r="X1039" i="1"/>
  <c r="W1040" i="1"/>
  <c r="X1041" i="1"/>
  <c r="W1042" i="1"/>
  <c r="X1043" i="1"/>
  <c r="W1044" i="1"/>
  <c r="X1045" i="1"/>
  <c r="W1046" i="1"/>
  <c r="X1047" i="1"/>
  <c r="W1048" i="1"/>
  <c r="X1049" i="1"/>
  <c r="W1050" i="1"/>
  <c r="X1051" i="1"/>
  <c r="W1052" i="1"/>
  <c r="X1053" i="1"/>
  <c r="W1054" i="1"/>
  <c r="W1056" i="1"/>
  <c r="W1058" i="1"/>
  <c r="X1059" i="1"/>
  <c r="W1060" i="1"/>
  <c r="X1061" i="1"/>
  <c r="W1062" i="1"/>
  <c r="X1063" i="1"/>
  <c r="W1064" i="1"/>
  <c r="X1065" i="1"/>
  <c r="W1067" i="1"/>
  <c r="A1068" i="1"/>
  <c r="U1068" i="1"/>
  <c r="W1069" i="1"/>
  <c r="A1070" i="1"/>
  <c r="U1070" i="1"/>
  <c r="W1071" i="1"/>
  <c r="A1072" i="1"/>
  <c r="U1072" i="1"/>
  <c r="W1073" i="1"/>
  <c r="A1074" i="1"/>
  <c r="U1074" i="1"/>
  <c r="A1076" i="1"/>
  <c r="U1076" i="1"/>
  <c r="W1077" i="1"/>
  <c r="W1080" i="1"/>
  <c r="X1081" i="1"/>
  <c r="W1082" i="1"/>
  <c r="X1083" i="1"/>
  <c r="W1084" i="1"/>
  <c r="X1085" i="1"/>
  <c r="W1086" i="1"/>
  <c r="X1087" i="1"/>
  <c r="W1088" i="1"/>
  <c r="X1089" i="1"/>
  <c r="W1090" i="1"/>
  <c r="W1092" i="1"/>
  <c r="X1093" i="1"/>
  <c r="W1094" i="1"/>
  <c r="X1095" i="1"/>
  <c r="W1096" i="1"/>
  <c r="X1097" i="1"/>
  <c r="W1098" i="1"/>
  <c r="X1099" i="1"/>
  <c r="W1100" i="1"/>
  <c r="X1101" i="1"/>
  <c r="W1102" i="1"/>
  <c r="X1103" i="1"/>
  <c r="W1104" i="1"/>
  <c r="X1105" i="1"/>
  <c r="W1106" i="1"/>
  <c r="X1107" i="1"/>
  <c r="W1108" i="1"/>
  <c r="W1110" i="1"/>
  <c r="X1111" i="1"/>
  <c r="W1112" i="1"/>
  <c r="U1116" i="1"/>
  <c r="W1117" i="1"/>
  <c r="B1118" i="1"/>
  <c r="U1118" i="1"/>
  <c r="W1119" i="1"/>
  <c r="B1120" i="1"/>
  <c r="U1120" i="1"/>
  <c r="W1121" i="1"/>
  <c r="U1122" i="1"/>
  <c r="B1124" i="1"/>
  <c r="U1124" i="1"/>
  <c r="W1125" i="1"/>
  <c r="B1126" i="1"/>
  <c r="U1126" i="1"/>
  <c r="W1127" i="1"/>
  <c r="B1128" i="1"/>
  <c r="U1128" i="1"/>
  <c r="W1129" i="1"/>
  <c r="B1574" i="1"/>
  <c r="X1131" i="1"/>
  <c r="W1132" i="1"/>
  <c r="X1133" i="1"/>
  <c r="W1134" i="1"/>
  <c r="W1136" i="1"/>
  <c r="X1137" i="1"/>
  <c r="B1140" i="1"/>
  <c r="U1140" i="1"/>
  <c r="W1141" i="1"/>
  <c r="B1142" i="1"/>
  <c r="U1142" i="1"/>
  <c r="W1143" i="1"/>
  <c r="B1144" i="1"/>
  <c r="U1144" i="1"/>
  <c r="W1145" i="1"/>
  <c r="U1146" i="1"/>
  <c r="W1147" i="1"/>
  <c r="B1148" i="1"/>
  <c r="U1148" i="1"/>
  <c r="W1149" i="1"/>
  <c r="U1150" i="1"/>
  <c r="W1151" i="1"/>
  <c r="B1152" i="1"/>
  <c r="U1152" i="1"/>
  <c r="W1153" i="1"/>
  <c r="B1154" i="1"/>
  <c r="X1155" i="1"/>
  <c r="W1156" i="1"/>
  <c r="W1158" i="1"/>
  <c r="X1159" i="1"/>
  <c r="W1161" i="1"/>
  <c r="U1162" i="1"/>
  <c r="M1163" i="1"/>
  <c r="M1164" i="1"/>
  <c r="A1166" i="1" s="1"/>
  <c r="W1165" i="1"/>
  <c r="B1166" i="1"/>
  <c r="U1166" i="1"/>
  <c r="W1167" i="1"/>
  <c r="B1168" i="1"/>
  <c r="U1168" i="1"/>
  <c r="W1169" i="1"/>
  <c r="U1170" i="1"/>
  <c r="W1171" i="1"/>
  <c r="B1172" i="1"/>
  <c r="U1172" i="1"/>
  <c r="W1173" i="1"/>
  <c r="U1174" i="1"/>
  <c r="W1175" i="1"/>
  <c r="A1176" i="1"/>
  <c r="X1177" i="1"/>
  <c r="W1178" i="1"/>
  <c r="W1181" i="1"/>
  <c r="X1182" i="1"/>
  <c r="W1184" i="1"/>
  <c r="A1185" i="1"/>
  <c r="U1185" i="1"/>
  <c r="W1186" i="1"/>
  <c r="B1187" i="1"/>
  <c r="A1187" i="1"/>
  <c r="X1189" i="1"/>
  <c r="W1190" i="1"/>
  <c r="X1191" i="1"/>
  <c r="W1192" i="1"/>
  <c r="X1193" i="1"/>
  <c r="A1195" i="1"/>
  <c r="U1195" i="1"/>
  <c r="B1197" i="1"/>
  <c r="U1197" i="1"/>
  <c r="W1198" i="1"/>
  <c r="U1199" i="1"/>
  <c r="W1200" i="1"/>
  <c r="B1201" i="1"/>
  <c r="X1203" i="1"/>
  <c r="W1204" i="1"/>
  <c r="X1205" i="1"/>
  <c r="W1206" i="1"/>
  <c r="X1207" i="1"/>
  <c r="W1209" i="1"/>
  <c r="B1210" i="1"/>
  <c r="U1210" i="1"/>
  <c r="W1211" i="1"/>
  <c r="A1212" i="1"/>
  <c r="U1212" i="1"/>
  <c r="W1213" i="1"/>
  <c r="U1214" i="1"/>
  <c r="W1215" i="1"/>
  <c r="B1216" i="1"/>
  <c r="U1216" i="1"/>
  <c r="U1218" i="1"/>
  <c r="W1219" i="1"/>
  <c r="B1220" i="1"/>
  <c r="U1220" i="1"/>
  <c r="W1221" i="1"/>
  <c r="B1222" i="1"/>
  <c r="U1222" i="1"/>
  <c r="W1223" i="1"/>
  <c r="B1224" i="1"/>
  <c r="U1224" i="1"/>
  <c r="W1225" i="1"/>
  <c r="B1226" i="1"/>
  <c r="X1227" i="1"/>
  <c r="W1228" i="1"/>
  <c r="X1229" i="1"/>
  <c r="W1231" i="1"/>
  <c r="U1232" i="1"/>
  <c r="W1233" i="1"/>
  <c r="B1234" i="1"/>
  <c r="X1235" i="1"/>
  <c r="W1236" i="1"/>
  <c r="X1237" i="1"/>
  <c r="W1238" i="1"/>
  <c r="X1239" i="1"/>
  <c r="W1240" i="1"/>
  <c r="X1241" i="1"/>
  <c r="U1242" i="1"/>
  <c r="R1242" i="1"/>
  <c r="V1242" i="1" s="1"/>
  <c r="B1243" i="1"/>
  <c r="A1246" i="1"/>
  <c r="B1248" i="1"/>
  <c r="A1248" i="1"/>
  <c r="B1252" i="1"/>
  <c r="A1252" i="1"/>
  <c r="B1256" i="1"/>
  <c r="A1256" i="1"/>
  <c r="B1260" i="1"/>
  <c r="B1262" i="1"/>
  <c r="A1262" i="1"/>
  <c r="A1245" i="1"/>
  <c r="A1249" i="1"/>
  <c r="A1253" i="1"/>
  <c r="A1257" i="1"/>
  <c r="B1264" i="1"/>
  <c r="W1264" i="1"/>
  <c r="X1264" i="1"/>
  <c r="A1267" i="1"/>
  <c r="B1267" i="1"/>
  <c r="B1268" i="1"/>
  <c r="W1268" i="1"/>
  <c r="X1268" i="1"/>
  <c r="B1270" i="1"/>
  <c r="W1270" i="1"/>
  <c r="X1270" i="1"/>
  <c r="A1273" i="1"/>
  <c r="B1273" i="1"/>
  <c r="B1274" i="1"/>
  <c r="W1274" i="1"/>
  <c r="X1274" i="1"/>
  <c r="B1276" i="1"/>
  <c r="W1276" i="1"/>
  <c r="X1276" i="1"/>
  <c r="B1278" i="1"/>
  <c r="W1278" i="1"/>
  <c r="X1278" i="1"/>
  <c r="A1281" i="1"/>
  <c r="B1281" i="1"/>
  <c r="B1282" i="1"/>
  <c r="W1282" i="1"/>
  <c r="X1282" i="1"/>
  <c r="A1285" i="1"/>
  <c r="B1285" i="1"/>
  <c r="B1286" i="1"/>
  <c r="W1286" i="1"/>
  <c r="X1286" i="1"/>
  <c r="A1289" i="1"/>
  <c r="B1289" i="1"/>
  <c r="B1290" i="1"/>
  <c r="W1290" i="1"/>
  <c r="X1290" i="1"/>
  <c r="B1292" i="1"/>
  <c r="W1292" i="1"/>
  <c r="X1292" i="1"/>
  <c r="A1295" i="1"/>
  <c r="B1295" i="1"/>
  <c r="B1296" i="1"/>
  <c r="A1299" i="1"/>
  <c r="B1299" i="1"/>
  <c r="W1299" i="1"/>
  <c r="X1299" i="1"/>
  <c r="A1302" i="1"/>
  <c r="B1302" i="1"/>
  <c r="A1304" i="1"/>
  <c r="B1304" i="1"/>
  <c r="B1305" i="1"/>
  <c r="W1305" i="1"/>
  <c r="X1305" i="1"/>
  <c r="A1308" i="1"/>
  <c r="B1308" i="1"/>
  <c r="B1309" i="1"/>
  <c r="W1309" i="1"/>
  <c r="X1309" i="1"/>
  <c r="A1312" i="1"/>
  <c r="B1312" i="1"/>
  <c r="A1314" i="1"/>
  <c r="B1314" i="1"/>
  <c r="B1315" i="1"/>
  <c r="W1315" i="1"/>
  <c r="X1315" i="1"/>
  <c r="A1318" i="1"/>
  <c r="B1318" i="1"/>
  <c r="B1319" i="1"/>
  <c r="A1322" i="1"/>
  <c r="B1322" i="1"/>
  <c r="B1323" i="1"/>
  <c r="W1323" i="1"/>
  <c r="X1323" i="1"/>
  <c r="A1326" i="1"/>
  <c r="B1326" i="1"/>
  <c r="A1328" i="1"/>
  <c r="B1328" i="1"/>
  <c r="B1329" i="1"/>
  <c r="A1331" i="1"/>
  <c r="B1331" i="1"/>
  <c r="A1334" i="1"/>
  <c r="B1334" i="1"/>
  <c r="B1335" i="1"/>
  <c r="W1335" i="1"/>
  <c r="X1335" i="1"/>
  <c r="A1338" i="1"/>
  <c r="B1338" i="1"/>
  <c r="B1339" i="1"/>
  <c r="W1339" i="1"/>
  <c r="X1339" i="1"/>
  <c r="A1342" i="1"/>
  <c r="B1342" i="1"/>
  <c r="B1343" i="1"/>
  <c r="A1346" i="1"/>
  <c r="B1346" i="1"/>
  <c r="B1347" i="1"/>
  <c r="W1347" i="1"/>
  <c r="X1347" i="1"/>
  <c r="B1349" i="1"/>
  <c r="W1349" i="1"/>
  <c r="X1349" i="1"/>
  <c r="A1352" i="1"/>
  <c r="B1352" i="1"/>
  <c r="B1353" i="1"/>
  <c r="W1353" i="1"/>
  <c r="X1353" i="1"/>
  <c r="A1356" i="1"/>
  <c r="B1356" i="1"/>
  <c r="B1357" i="1"/>
  <c r="W1357" i="1"/>
  <c r="X1357" i="1"/>
  <c r="A1360" i="1"/>
  <c r="B1360" i="1"/>
  <c r="B1361" i="1"/>
  <c r="W1361" i="1"/>
  <c r="X1361" i="1"/>
  <c r="A1364" i="1"/>
  <c r="B1364" i="1"/>
  <c r="B1365" i="1"/>
  <c r="W1365" i="1"/>
  <c r="X1365" i="1"/>
  <c r="A1368" i="1"/>
  <c r="B1368" i="1"/>
  <c r="B1369" i="1"/>
  <c r="X1369" i="1"/>
  <c r="W1369" i="1"/>
  <c r="B1370" i="1"/>
  <c r="B1374" i="1"/>
  <c r="A1385" i="1"/>
  <c r="A1389" i="1"/>
  <c r="B1389" i="1"/>
  <c r="A1393" i="1"/>
  <c r="B1393" i="1"/>
  <c r="A1397" i="1"/>
  <c r="B1397" i="1"/>
  <c r="B1399" i="1"/>
  <c r="B1403" i="1"/>
  <c r="B1405" i="1"/>
  <c r="A1409" i="1"/>
  <c r="B1409" i="1"/>
  <c r="A1413" i="1"/>
  <c r="B1413" i="1"/>
  <c r="B1415" i="1"/>
  <c r="A1415" i="1"/>
  <c r="B1421" i="1"/>
  <c r="A1421" i="1"/>
  <c r="B1427" i="1"/>
  <c r="A1427" i="1"/>
  <c r="A1432" i="1"/>
  <c r="B1432" i="1"/>
  <c r="A1436" i="1"/>
  <c r="B1436" i="1"/>
  <c r="B1442" i="1"/>
  <c r="A1442" i="1"/>
  <c r="B1448" i="1"/>
  <c r="A1448" i="1"/>
  <c r="B1450" i="1"/>
  <c r="A1450" i="1"/>
  <c r="A1454" i="1"/>
  <c r="B1454" i="1"/>
  <c r="A1458" i="1"/>
  <c r="B1458" i="1"/>
  <c r="B1460" i="1"/>
  <c r="A1460" i="1"/>
  <c r="A1464" i="1"/>
  <c r="B1464" i="1"/>
  <c r="A1468" i="1"/>
  <c r="B1468" i="1"/>
  <c r="B1476" i="1"/>
  <c r="A1476" i="1"/>
  <c r="B1480" i="1"/>
  <c r="A1480" i="1"/>
  <c r="B1484" i="1"/>
  <c r="A1484" i="1"/>
  <c r="A1488" i="1"/>
  <c r="B1488" i="1"/>
  <c r="A1492" i="1"/>
  <c r="B1492" i="1"/>
  <c r="A1496" i="1"/>
  <c r="B1496" i="1"/>
  <c r="A1500" i="1"/>
  <c r="B1500" i="1"/>
  <c r="B1502" i="1"/>
  <c r="A1502" i="1"/>
  <c r="B1506" i="1"/>
  <c r="A1506" i="1"/>
  <c r="B1510" i="1"/>
  <c r="A1510" i="1"/>
  <c r="A1514" i="1"/>
  <c r="B1514" i="1"/>
  <c r="B1516" i="1"/>
  <c r="A1516" i="1"/>
  <c r="B1520" i="1"/>
  <c r="A1520" i="1"/>
  <c r="B1524" i="1"/>
  <c r="A1524" i="1"/>
  <c r="W1243" i="1"/>
  <c r="X1244" i="1"/>
  <c r="W1245" i="1"/>
  <c r="W1247" i="1"/>
  <c r="X1248" i="1"/>
  <c r="W1249" i="1"/>
  <c r="X1250" i="1"/>
  <c r="W1251" i="1"/>
  <c r="X1252" i="1"/>
  <c r="W1253" i="1"/>
  <c r="X1254" i="1"/>
  <c r="W1255" i="1"/>
  <c r="X1256" i="1"/>
  <c r="W1258" i="1"/>
  <c r="A1259" i="1"/>
  <c r="U1259" i="1"/>
  <c r="W1260" i="1"/>
  <c r="A1261" i="1"/>
  <c r="A1265" i="1"/>
  <c r="B1265" i="1"/>
  <c r="B1266" i="1"/>
  <c r="A1266" i="1"/>
  <c r="W1266" i="1"/>
  <c r="X1266" i="1"/>
  <c r="A1269" i="1"/>
  <c r="B1269" i="1"/>
  <c r="A1271" i="1"/>
  <c r="B1271" i="1"/>
  <c r="B1272" i="1"/>
  <c r="A1272" i="1"/>
  <c r="W1272" i="1"/>
  <c r="X1272" i="1"/>
  <c r="A1275" i="1"/>
  <c r="B1275" i="1"/>
  <c r="A1277" i="1"/>
  <c r="B1277" i="1"/>
  <c r="A1279" i="1"/>
  <c r="B1279" i="1"/>
  <c r="B1280" i="1"/>
  <c r="A1280" i="1"/>
  <c r="W1280" i="1"/>
  <c r="X1280" i="1"/>
  <c r="A1283" i="1"/>
  <c r="B1283" i="1"/>
  <c r="B1284" i="1"/>
  <c r="A1284" i="1"/>
  <c r="A1287" i="1"/>
  <c r="B1287" i="1"/>
  <c r="B1288" i="1"/>
  <c r="A1288" i="1"/>
  <c r="W1288" i="1"/>
  <c r="X1288" i="1"/>
  <c r="A1291" i="1"/>
  <c r="B1291" i="1"/>
  <c r="A1293" i="1"/>
  <c r="B1293" i="1"/>
  <c r="B1294" i="1"/>
  <c r="A1294" i="1"/>
  <c r="W1294" i="1"/>
  <c r="X1294" i="1"/>
  <c r="A1297" i="1"/>
  <c r="B1297" i="1"/>
  <c r="B1298" i="1"/>
  <c r="A1298" i="1"/>
  <c r="A1300" i="1"/>
  <c r="B1300" i="1"/>
  <c r="B1301" i="1"/>
  <c r="A1301" i="1"/>
  <c r="W1301" i="1"/>
  <c r="X1301" i="1"/>
  <c r="B1303" i="1"/>
  <c r="A1303" i="1"/>
  <c r="W1303" i="1"/>
  <c r="X1303" i="1"/>
  <c r="A1306" i="1"/>
  <c r="B1306" i="1"/>
  <c r="B1307" i="1"/>
  <c r="A1307" i="1"/>
  <c r="W1307" i="1"/>
  <c r="X1307" i="1"/>
  <c r="A1310" i="1"/>
  <c r="B1310" i="1"/>
  <c r="B1311" i="1"/>
  <c r="A1311" i="1"/>
  <c r="W1311" i="1"/>
  <c r="X1311" i="1"/>
  <c r="B1313" i="1"/>
  <c r="A1313" i="1"/>
  <c r="W1313" i="1"/>
  <c r="X1313" i="1"/>
  <c r="A1316" i="1"/>
  <c r="B1316" i="1"/>
  <c r="B1317" i="1"/>
  <c r="A1317" i="1"/>
  <c r="W1317" i="1"/>
  <c r="X1317" i="1"/>
  <c r="A1320" i="1"/>
  <c r="B1320" i="1"/>
  <c r="B1321" i="1"/>
  <c r="A1321" i="1"/>
  <c r="A1324" i="1"/>
  <c r="B1324" i="1"/>
  <c r="B1325" i="1"/>
  <c r="A1325" i="1"/>
  <c r="W1325" i="1"/>
  <c r="X1325" i="1"/>
  <c r="B1327" i="1"/>
  <c r="A1327" i="1"/>
  <c r="W1327" i="1"/>
  <c r="X1327" i="1"/>
  <c r="A1330" i="1"/>
  <c r="B1330" i="1"/>
  <c r="A1332" i="1"/>
  <c r="B1332" i="1"/>
  <c r="B1333" i="1"/>
  <c r="A1333" i="1"/>
  <c r="W1333" i="1"/>
  <c r="X1333" i="1"/>
  <c r="A1336" i="1"/>
  <c r="B1336" i="1"/>
  <c r="B1337" i="1"/>
  <c r="A1337" i="1"/>
  <c r="W1337" i="1"/>
  <c r="X1337" i="1"/>
  <c r="A1340" i="1"/>
  <c r="B1340" i="1"/>
  <c r="B1341" i="1"/>
  <c r="A1341" i="1"/>
  <c r="W1341" i="1"/>
  <c r="X1341" i="1"/>
  <c r="A1344" i="1"/>
  <c r="B1344" i="1"/>
  <c r="B1345" i="1"/>
  <c r="A1345" i="1"/>
  <c r="W1345" i="1"/>
  <c r="X1345" i="1"/>
  <c r="A1348" i="1"/>
  <c r="B1348" i="1"/>
  <c r="A1350" i="1"/>
  <c r="B1350" i="1"/>
  <c r="B1351" i="1"/>
  <c r="A1351" i="1"/>
  <c r="W1351" i="1"/>
  <c r="X1351" i="1"/>
  <c r="A1354" i="1"/>
  <c r="B1354" i="1"/>
  <c r="B1355" i="1"/>
  <c r="A1355" i="1"/>
  <c r="W1355" i="1"/>
  <c r="X1355" i="1"/>
  <c r="A1358" i="1"/>
  <c r="B1358" i="1"/>
  <c r="B1359" i="1"/>
  <c r="A1359" i="1"/>
  <c r="W1359" i="1"/>
  <c r="X1359" i="1"/>
  <c r="A1362" i="1"/>
  <c r="B1362" i="1"/>
  <c r="B1363" i="1"/>
  <c r="A1363" i="1"/>
  <c r="A1366" i="1"/>
  <c r="B1366" i="1"/>
  <c r="B1367" i="1"/>
  <c r="A1367" i="1"/>
  <c r="W1367" i="1"/>
  <c r="X1367" i="1"/>
  <c r="B1372" i="1"/>
  <c r="A1372" i="1"/>
  <c r="B1376" i="1"/>
  <c r="A1376" i="1"/>
  <c r="B1378" i="1"/>
  <c r="A1378" i="1"/>
  <c r="B1381" i="1"/>
  <c r="A1381" i="1"/>
  <c r="A1383" i="1"/>
  <c r="B1383" i="1"/>
  <c r="A1387" i="1"/>
  <c r="B1387" i="1"/>
  <c r="A1391" i="1"/>
  <c r="B1391" i="1"/>
  <c r="A1395" i="1"/>
  <c r="B1395" i="1"/>
  <c r="B1401" i="1"/>
  <c r="A1401" i="1"/>
  <c r="A1407" i="1"/>
  <c r="B1407" i="1"/>
  <c r="A1411" i="1"/>
  <c r="B1411" i="1"/>
  <c r="B1417" i="1"/>
  <c r="A1417" i="1"/>
  <c r="B1419" i="1"/>
  <c r="A1419" i="1"/>
  <c r="B1423" i="1"/>
  <c r="A1423" i="1"/>
  <c r="B1425" i="1"/>
  <c r="A1425" i="1"/>
  <c r="B1429" i="1"/>
  <c r="A1429" i="1"/>
  <c r="A1430" i="1"/>
  <c r="B1430" i="1"/>
  <c r="A1434" i="1"/>
  <c r="B1434" i="1"/>
  <c r="A1438" i="1"/>
  <c r="B1438" i="1"/>
  <c r="B1440" i="1"/>
  <c r="A1440" i="1"/>
  <c r="B1444" i="1"/>
  <c r="A1444" i="1"/>
  <c r="B1446" i="1"/>
  <c r="A1446" i="1"/>
  <c r="A1452" i="1"/>
  <c r="B1452" i="1"/>
  <c r="A1456" i="1"/>
  <c r="B1456" i="1"/>
  <c r="B1462" i="1"/>
  <c r="A1462" i="1"/>
  <c r="A1466" i="1"/>
  <c r="B1466" i="1"/>
  <c r="A1470" i="1"/>
  <c r="B1470" i="1"/>
  <c r="B1472" i="1"/>
  <c r="A1472" i="1"/>
  <c r="B1474" i="1"/>
  <c r="A1474" i="1"/>
  <c r="B1478" i="1"/>
  <c r="A1478" i="1"/>
  <c r="B1482" i="1"/>
  <c r="A1482" i="1"/>
  <c r="A1486" i="1"/>
  <c r="B1486" i="1"/>
  <c r="A1490" i="1"/>
  <c r="B1490" i="1"/>
  <c r="A1494" i="1"/>
  <c r="B1494" i="1"/>
  <c r="A1498" i="1"/>
  <c r="B1498" i="1"/>
  <c r="B1504" i="1"/>
  <c r="A1504" i="1"/>
  <c r="B1508" i="1"/>
  <c r="A1508" i="1"/>
  <c r="B1512" i="1"/>
  <c r="A1512" i="1"/>
  <c r="B1518" i="1"/>
  <c r="A1518" i="1"/>
  <c r="B1522" i="1"/>
  <c r="A1522" i="1"/>
  <c r="U1263" i="1"/>
  <c r="U1265" i="1"/>
  <c r="U1267" i="1"/>
  <c r="U1271" i="1"/>
  <c r="U1273" i="1"/>
  <c r="U1279" i="1"/>
  <c r="U1281" i="1"/>
  <c r="U1283" i="1"/>
  <c r="U1285" i="1"/>
  <c r="U1287" i="1"/>
  <c r="U1289" i="1"/>
  <c r="U1293" i="1"/>
  <c r="U1295" i="1"/>
  <c r="U1297" i="1"/>
  <c r="U1300" i="1"/>
  <c r="U1304" i="1"/>
  <c r="U1306" i="1"/>
  <c r="U1308" i="1"/>
  <c r="U1310" i="1"/>
  <c r="U1314" i="1"/>
  <c r="U1316" i="1"/>
  <c r="U1318" i="1"/>
  <c r="U1320" i="1"/>
  <c r="U1322" i="1"/>
  <c r="U1324" i="1"/>
  <c r="U1328" i="1"/>
  <c r="U1332" i="1"/>
  <c r="U1334" i="1"/>
  <c r="U1336" i="1"/>
  <c r="U1338" i="1"/>
  <c r="U1340" i="1"/>
  <c r="U1342" i="1"/>
  <c r="U1344" i="1"/>
  <c r="U1346" i="1"/>
  <c r="U1350" i="1"/>
  <c r="U1352" i="1"/>
  <c r="U1354" i="1"/>
  <c r="U1356" i="1"/>
  <c r="U1358" i="1"/>
  <c r="U1360" i="1"/>
  <c r="U1362" i="1"/>
  <c r="U1364" i="1"/>
  <c r="U1366" i="1"/>
  <c r="U1368" i="1"/>
  <c r="A1371" i="1"/>
  <c r="A1373" i="1"/>
  <c r="A1375" i="1"/>
  <c r="A1377" i="1"/>
  <c r="A1379" i="1"/>
  <c r="B1380" i="1"/>
  <c r="A1382" i="1"/>
  <c r="U1382" i="1"/>
  <c r="A1384" i="1"/>
  <c r="U1384" i="1"/>
  <c r="A1386" i="1"/>
  <c r="U1386" i="1"/>
  <c r="W1387" i="1"/>
  <c r="A1388" i="1"/>
  <c r="U1388" i="1"/>
  <c r="W1389" i="1"/>
  <c r="A1390" i="1"/>
  <c r="U1390" i="1"/>
  <c r="W1391" i="1"/>
  <c r="A1392" i="1"/>
  <c r="U1392" i="1"/>
  <c r="W1393" i="1"/>
  <c r="A1394" i="1"/>
  <c r="U1394" i="1"/>
  <c r="W1395" i="1"/>
  <c r="A1396" i="1"/>
  <c r="U1396" i="1"/>
  <c r="W1397" i="1"/>
  <c r="A1398" i="1"/>
  <c r="X1399" i="1"/>
  <c r="W1400" i="1"/>
  <c r="X1401" i="1"/>
  <c r="W1402" i="1"/>
  <c r="W1404" i="1"/>
  <c r="X1405" i="1"/>
  <c r="W1407" i="1"/>
  <c r="A1408" i="1"/>
  <c r="U1408" i="1"/>
  <c r="W1409" i="1"/>
  <c r="A1410" i="1"/>
  <c r="U1410" i="1"/>
  <c r="W1411" i="1"/>
  <c r="A1412" i="1"/>
  <c r="U1412" i="1"/>
  <c r="W1413" i="1"/>
  <c r="A1414" i="1"/>
  <c r="X1415" i="1"/>
  <c r="W1416" i="1"/>
  <c r="W1418" i="1"/>
  <c r="X1419" i="1"/>
  <c r="W1420" i="1"/>
  <c r="X1421" i="1"/>
  <c r="W1422" i="1"/>
  <c r="W1424" i="1"/>
  <c r="X1425" i="1"/>
  <c r="W1426" i="1"/>
  <c r="X1427" i="1"/>
  <c r="W1428" i="1"/>
  <c r="X1429" i="1"/>
  <c r="A1431" i="1"/>
  <c r="U1431" i="1"/>
  <c r="W1432" i="1"/>
  <c r="A1433" i="1"/>
  <c r="U1433" i="1"/>
  <c r="W1434" i="1"/>
  <c r="A1435" i="1"/>
  <c r="U1435" i="1"/>
  <c r="A1437" i="1"/>
  <c r="U1437" i="1"/>
  <c r="A1439" i="1"/>
  <c r="X1440" i="1"/>
  <c r="W1441" i="1"/>
  <c r="X1442" i="1"/>
  <c r="W1443" i="1"/>
  <c r="W1445" i="1"/>
  <c r="X1446" i="1"/>
  <c r="W1447" i="1"/>
  <c r="W1449" i="1"/>
  <c r="X1450" i="1"/>
  <c r="W1452" i="1"/>
  <c r="A1453" i="1"/>
  <c r="U1453" i="1"/>
  <c r="W1454" i="1"/>
  <c r="A1455" i="1"/>
  <c r="U1455" i="1"/>
  <c r="W1456" i="1"/>
  <c r="A1457" i="1"/>
  <c r="U1457" i="1"/>
  <c r="W1458" i="1"/>
  <c r="A1459" i="1"/>
  <c r="X1460" i="1"/>
  <c r="W1461" i="1"/>
  <c r="X1462" i="1"/>
  <c r="W1464" i="1"/>
  <c r="A1465" i="1"/>
  <c r="U1465" i="1"/>
  <c r="W1466" i="1"/>
  <c r="A1467" i="1"/>
  <c r="U1467" i="1"/>
  <c r="W1468" i="1"/>
  <c r="A1469" i="1"/>
  <c r="U1469" i="1"/>
  <c r="W1470" i="1"/>
  <c r="A1471" i="1"/>
  <c r="W1473" i="1"/>
  <c r="X1474" i="1"/>
  <c r="W1475" i="1"/>
  <c r="X1476" i="1"/>
  <c r="W1477" i="1"/>
  <c r="X1478" i="1"/>
  <c r="W1479" i="1"/>
  <c r="X1480" i="1"/>
  <c r="W1481" i="1"/>
  <c r="X1482" i="1"/>
  <c r="W1483" i="1"/>
  <c r="X1484" i="1"/>
  <c r="W1486" i="1"/>
  <c r="A1487" i="1"/>
  <c r="U1487" i="1"/>
  <c r="W1488" i="1"/>
  <c r="A1489" i="1"/>
  <c r="U1489" i="1"/>
  <c r="A1491" i="1"/>
  <c r="U1491" i="1"/>
  <c r="W1492" i="1"/>
  <c r="A1493" i="1"/>
  <c r="U1493" i="1"/>
  <c r="W1494" i="1"/>
  <c r="A1495" i="1"/>
  <c r="U1495" i="1"/>
  <c r="A1497" i="1"/>
  <c r="U1497" i="1"/>
  <c r="W1498" i="1"/>
  <c r="A1499" i="1"/>
  <c r="U1499" i="1"/>
  <c r="W1500" i="1"/>
  <c r="A1501" i="1"/>
  <c r="X1502" i="1"/>
  <c r="W1503" i="1"/>
  <c r="X1504" i="1"/>
  <c r="W1505" i="1"/>
  <c r="X1506" i="1"/>
  <c r="W1507" i="1"/>
  <c r="X1508" i="1"/>
  <c r="W1509" i="1"/>
  <c r="X1510" i="1"/>
  <c r="W1511" i="1"/>
  <c r="X1512" i="1"/>
  <c r="W1514" i="1"/>
  <c r="A1515" i="1"/>
  <c r="X1516" i="1"/>
  <c r="W1517" i="1"/>
  <c r="X1518" i="1"/>
  <c r="W1519" i="1"/>
  <c r="X1520" i="1"/>
  <c r="W1521" i="1"/>
  <c r="X1522" i="1"/>
  <c r="W1523" i="1"/>
  <c r="W1525" i="1"/>
  <c r="X1525" i="1"/>
  <c r="A1528" i="1"/>
  <c r="B1528" i="1"/>
  <c r="A1530" i="1"/>
  <c r="B1530" i="1"/>
  <c r="B1531" i="1"/>
  <c r="A1531" i="1"/>
  <c r="W1531" i="1"/>
  <c r="X1531" i="1"/>
  <c r="A1534" i="1"/>
  <c r="B1534" i="1"/>
  <c r="A1535" i="1"/>
  <c r="B1535" i="1"/>
  <c r="B1547" i="1"/>
  <c r="A1547" i="1"/>
  <c r="B1551" i="1"/>
  <c r="A1551" i="1"/>
  <c r="B1555" i="1"/>
  <c r="A1555" i="1"/>
  <c r="B1559" i="1"/>
  <c r="A1559" i="1"/>
  <c r="B1565" i="1"/>
  <c r="A1565" i="1"/>
  <c r="B1567" i="1"/>
  <c r="A1567" i="1"/>
  <c r="B1571" i="1"/>
  <c r="A1571" i="1"/>
  <c r="B1573" i="1"/>
  <c r="A1573" i="1"/>
  <c r="B1577" i="1"/>
  <c r="A1577" i="1"/>
  <c r="B1579" i="1"/>
  <c r="A1579" i="1"/>
  <c r="A1581" i="1"/>
  <c r="X1370" i="1"/>
  <c r="W1371" i="1"/>
  <c r="X1372" i="1"/>
  <c r="W1373" i="1"/>
  <c r="X1374" i="1"/>
  <c r="W1375" i="1"/>
  <c r="W1377" i="1"/>
  <c r="X1378" i="1"/>
  <c r="W1379" i="1"/>
  <c r="X1381" i="1"/>
  <c r="A1400" i="1"/>
  <c r="A1402" i="1"/>
  <c r="A1404" i="1"/>
  <c r="A1406" i="1"/>
  <c r="A1416" i="1"/>
  <c r="A1418" i="1"/>
  <c r="A1420" i="1"/>
  <c r="A1422" i="1"/>
  <c r="A1424" i="1"/>
  <c r="A1426" i="1"/>
  <c r="A1428" i="1"/>
  <c r="A1441" i="1"/>
  <c r="A1443" i="1"/>
  <c r="A1445" i="1"/>
  <c r="A1447" i="1"/>
  <c r="A1449" i="1"/>
  <c r="A1451" i="1"/>
  <c r="A1461" i="1"/>
  <c r="A1463" i="1"/>
  <c r="A1473" i="1"/>
  <c r="A1475" i="1"/>
  <c r="A1477" i="1"/>
  <c r="A1479" i="1"/>
  <c r="A1481" i="1"/>
  <c r="A1483" i="1"/>
  <c r="A1485" i="1"/>
  <c r="A1503" i="1"/>
  <c r="A1505" i="1"/>
  <c r="A1507" i="1"/>
  <c r="A1509" i="1"/>
  <c r="A1511" i="1"/>
  <c r="A1513" i="1"/>
  <c r="A1517" i="1"/>
  <c r="A1519" i="1"/>
  <c r="A1521" i="1"/>
  <c r="A1523" i="1"/>
  <c r="A1525" i="1"/>
  <c r="A1526" i="1"/>
  <c r="B1526" i="1"/>
  <c r="B1527" i="1"/>
  <c r="A1527" i="1"/>
  <c r="B1529" i="1"/>
  <c r="A1529" i="1"/>
  <c r="W1529" i="1"/>
  <c r="X1529" i="1"/>
  <c r="A1532" i="1"/>
  <c r="B1532" i="1"/>
  <c r="B1533" i="1"/>
  <c r="A1533" i="1"/>
  <c r="A1537" i="1"/>
  <c r="B1537" i="1"/>
  <c r="B1539" i="1"/>
  <c r="A1539" i="1"/>
  <c r="B1541" i="1"/>
  <c r="A1541" i="1"/>
  <c r="B1543" i="1"/>
  <c r="A1543" i="1"/>
  <c r="B1545" i="1"/>
  <c r="A1545" i="1"/>
  <c r="B1549" i="1"/>
  <c r="A1549" i="1"/>
  <c r="B1553" i="1"/>
  <c r="A1553" i="1"/>
  <c r="B1557" i="1"/>
  <c r="A1557" i="1"/>
  <c r="A1561" i="1"/>
  <c r="B1561" i="1"/>
  <c r="B1563" i="1"/>
  <c r="A1563" i="1"/>
  <c r="B1569" i="1"/>
  <c r="A1569" i="1"/>
  <c r="A1575" i="1"/>
  <c r="B1575" i="1"/>
  <c r="U1526" i="1"/>
  <c r="U1530" i="1"/>
  <c r="U1532" i="1"/>
  <c r="U1534" i="1"/>
  <c r="A1540" i="1"/>
  <c r="A1542" i="1"/>
  <c r="A1544" i="1"/>
  <c r="A1546" i="1"/>
  <c r="A1548" i="1"/>
  <c r="A1550" i="1"/>
  <c r="A1552" i="1"/>
  <c r="A1554" i="1"/>
  <c r="A1556" i="1"/>
  <c r="A1558" i="1"/>
  <c r="A1560" i="1"/>
  <c r="A1564" i="1"/>
  <c r="A1566" i="1"/>
  <c r="A1568" i="1"/>
  <c r="A1570" i="1"/>
  <c r="A1572" i="1"/>
  <c r="X1573" i="1"/>
  <c r="A1576" i="1"/>
  <c r="W1578" i="1"/>
  <c r="X1579" i="1"/>
  <c r="A1583" i="1"/>
  <c r="X1583" i="1"/>
  <c r="W1583" i="1"/>
  <c r="B1584" i="1"/>
  <c r="W1584" i="1"/>
  <c r="X1584" i="1"/>
  <c r="A1587" i="1"/>
  <c r="X1587" i="1"/>
  <c r="W1587" i="1"/>
  <c r="B1588" i="1"/>
  <c r="W1588" i="1"/>
  <c r="X1588" i="1"/>
  <c r="A1591" i="1"/>
  <c r="X1591" i="1"/>
  <c r="W1591" i="1"/>
  <c r="B1592" i="1"/>
  <c r="W1592" i="1"/>
  <c r="X1592" i="1"/>
  <c r="A1595" i="1"/>
  <c r="X1595" i="1"/>
  <c r="W1595" i="1"/>
  <c r="B1596" i="1"/>
  <c r="W1596" i="1"/>
  <c r="X1596" i="1"/>
  <c r="B1602" i="1"/>
  <c r="A1602" i="1"/>
  <c r="B1606" i="1"/>
  <c r="A1606" i="1"/>
  <c r="B1610" i="1"/>
  <c r="A1610" i="1"/>
  <c r="B1614" i="1"/>
  <c r="A1614" i="1"/>
  <c r="A1618" i="1"/>
  <c r="B1618" i="1"/>
  <c r="B1624" i="1"/>
  <c r="A1624" i="1"/>
  <c r="B1628" i="1"/>
  <c r="A1628" i="1"/>
  <c r="B1632" i="1"/>
  <c r="A1632" i="1"/>
  <c r="B1636" i="1"/>
  <c r="A1636" i="1"/>
  <c r="A1642" i="1"/>
  <c r="B1642" i="1"/>
  <c r="B1644" i="1"/>
  <c r="A1644" i="1"/>
  <c r="B1650" i="1"/>
  <c r="A1650" i="1"/>
  <c r="A1654" i="1"/>
  <c r="B1654" i="1"/>
  <c r="B1658" i="1"/>
  <c r="A1658" i="1"/>
  <c r="A1660" i="1"/>
  <c r="B1660" i="1"/>
  <c r="A1664" i="1"/>
  <c r="B1664" i="1"/>
  <c r="B1666" i="1"/>
  <c r="A1666" i="1"/>
  <c r="B1670" i="1"/>
  <c r="A1670" i="1"/>
  <c r="A1680" i="1"/>
  <c r="A1684" i="1"/>
  <c r="W1535" i="1"/>
  <c r="A1536" i="1"/>
  <c r="U1536" i="1"/>
  <c r="W1537" i="1"/>
  <c r="A1538" i="1"/>
  <c r="W1540" i="1"/>
  <c r="W1542" i="1"/>
  <c r="W1544" i="1"/>
  <c r="X1545" i="1"/>
  <c r="W1546" i="1"/>
  <c r="X1547" i="1"/>
  <c r="W1548" i="1"/>
  <c r="X1549" i="1"/>
  <c r="W1550" i="1"/>
  <c r="X1551" i="1"/>
  <c r="W1552" i="1"/>
  <c r="X1553" i="1"/>
  <c r="W1554" i="1"/>
  <c r="X1555" i="1"/>
  <c r="W1556" i="1"/>
  <c r="X1557" i="1"/>
  <c r="W1558" i="1"/>
  <c r="X1559" i="1"/>
  <c r="W1561" i="1"/>
  <c r="A1562" i="1"/>
  <c r="X1563" i="1"/>
  <c r="W1564" i="1"/>
  <c r="W1566" i="1"/>
  <c r="X1567" i="1"/>
  <c r="W1568" i="1"/>
  <c r="X1569" i="1"/>
  <c r="W1570" i="1"/>
  <c r="A1574" i="1"/>
  <c r="X1575" i="1"/>
  <c r="A1578" i="1"/>
  <c r="A1580" i="1"/>
  <c r="U1580" i="1"/>
  <c r="B1582" i="1"/>
  <c r="W1582" i="1"/>
  <c r="X1582" i="1"/>
  <c r="A1585" i="1"/>
  <c r="X1585" i="1"/>
  <c r="W1585" i="1"/>
  <c r="B1586" i="1"/>
  <c r="W1586" i="1"/>
  <c r="X1586" i="1"/>
  <c r="A1589" i="1"/>
  <c r="X1589" i="1"/>
  <c r="W1589" i="1"/>
  <c r="B1590" i="1"/>
  <c r="W1590" i="1"/>
  <c r="X1590" i="1"/>
  <c r="A1593" i="1"/>
  <c r="X1593" i="1"/>
  <c r="W1593" i="1"/>
  <c r="B1594" i="1"/>
  <c r="W1594" i="1"/>
  <c r="X1594" i="1"/>
  <c r="A1597" i="1"/>
  <c r="X1597" i="1"/>
  <c r="W1597" i="1"/>
  <c r="B1598" i="1"/>
  <c r="W1598" i="1"/>
  <c r="X1598" i="1"/>
  <c r="B1600" i="1"/>
  <c r="A1600" i="1"/>
  <c r="B1604" i="1"/>
  <c r="A1604" i="1"/>
  <c r="B1608" i="1"/>
  <c r="A1608" i="1"/>
  <c r="B1612" i="1"/>
  <c r="A1612" i="1"/>
  <c r="A1616" i="1"/>
  <c r="B1616" i="1"/>
  <c r="A1620" i="1"/>
  <c r="B1620" i="1"/>
  <c r="B1622" i="1"/>
  <c r="A1622" i="1"/>
  <c r="B1626" i="1"/>
  <c r="A1626" i="1"/>
  <c r="B1630" i="1"/>
  <c r="A1630" i="1"/>
  <c r="B1634" i="1"/>
  <c r="A1634" i="1"/>
  <c r="B1638" i="1"/>
  <c r="A1638" i="1"/>
  <c r="B1640" i="1"/>
  <c r="A1640" i="1"/>
  <c r="B1646" i="1"/>
  <c r="A1646" i="1"/>
  <c r="B1648" i="1"/>
  <c r="A1648" i="1"/>
  <c r="B1652" i="1"/>
  <c r="A1652" i="1"/>
  <c r="B1656" i="1"/>
  <c r="A1656" i="1"/>
  <c r="A1662" i="1"/>
  <c r="B1662" i="1"/>
  <c r="B1668" i="1"/>
  <c r="A1668" i="1"/>
  <c r="B1672" i="1"/>
  <c r="A1672" i="1"/>
  <c r="B1674" i="1"/>
  <c r="B1676" i="1"/>
  <c r="B1678" i="1"/>
  <c r="W1599" i="1"/>
  <c r="X1600" i="1"/>
  <c r="W1601" i="1"/>
  <c r="X1602" i="1"/>
  <c r="W1603" i="1"/>
  <c r="X1604" i="1"/>
  <c r="W1605" i="1"/>
  <c r="X1606" i="1"/>
  <c r="W1607" i="1"/>
  <c r="X1608" i="1"/>
  <c r="W1609" i="1"/>
  <c r="X1610" i="1"/>
  <c r="W1611" i="1"/>
  <c r="X1612" i="1"/>
  <c r="W1613" i="1"/>
  <c r="X1614" i="1"/>
  <c r="A1617" i="1"/>
  <c r="U1617" i="1"/>
  <c r="W1618" i="1"/>
  <c r="A1619" i="1"/>
  <c r="U1619" i="1"/>
  <c r="W1620" i="1"/>
  <c r="A1621" i="1"/>
  <c r="X1622" i="1"/>
  <c r="W1623" i="1"/>
  <c r="X1624" i="1"/>
  <c r="W1625" i="1"/>
  <c r="X1626" i="1"/>
  <c r="W1627" i="1"/>
  <c r="X1628" i="1"/>
  <c r="W1629" i="1"/>
  <c r="X1630" i="1"/>
  <c r="W1631" i="1"/>
  <c r="X1632" i="1"/>
  <c r="W1633" i="1"/>
  <c r="X1634" i="1"/>
  <c r="W1635" i="1"/>
  <c r="X1636" i="1"/>
  <c r="W1637" i="1"/>
  <c r="W1639" i="1"/>
  <c r="X1640" i="1"/>
  <c r="W1642" i="1"/>
  <c r="A1643" i="1"/>
  <c r="X1644" i="1"/>
  <c r="W1645" i="1"/>
  <c r="W1647" i="1"/>
  <c r="X1648" i="1"/>
  <c r="W1649" i="1"/>
  <c r="X1650" i="1"/>
  <c r="W1651" i="1"/>
  <c r="X1654" i="1"/>
  <c r="A1657" i="1"/>
  <c r="A1659" i="1"/>
  <c r="U1659" i="1"/>
  <c r="W1660" i="1"/>
  <c r="A1661" i="1"/>
  <c r="U1661" i="1"/>
  <c r="W1662" i="1"/>
  <c r="A1663" i="1"/>
  <c r="U1663" i="1"/>
  <c r="W1664" i="1"/>
  <c r="A1665" i="1"/>
  <c r="X1666" i="1"/>
  <c r="W1667" i="1"/>
  <c r="X1668" i="1"/>
  <c r="W1669" i="1"/>
  <c r="X1670" i="1"/>
  <c r="W1671" i="1"/>
  <c r="R1673" i="1"/>
  <c r="V1673" i="1" s="1"/>
  <c r="U1673" i="1"/>
  <c r="A1674" i="1"/>
  <c r="R1675" i="1"/>
  <c r="V1675" i="1" s="1"/>
  <c r="U1675" i="1"/>
  <c r="A1676" i="1"/>
  <c r="R1677" i="1"/>
  <c r="V1677" i="1" s="1"/>
  <c r="U1677" i="1"/>
  <c r="A1678" i="1"/>
  <c r="A1681" i="1"/>
  <c r="X1681" i="1"/>
  <c r="W1681" i="1"/>
  <c r="B1682" i="1"/>
  <c r="W1682" i="1"/>
  <c r="X1682" i="1"/>
  <c r="B1690" i="1"/>
  <c r="A1690" i="1"/>
  <c r="B1694" i="1"/>
  <c r="A1694" i="1"/>
  <c r="A1698" i="1"/>
  <c r="B1698" i="1"/>
  <c r="A1702" i="1"/>
  <c r="B1702" i="1"/>
  <c r="B1708" i="1"/>
  <c r="A1708" i="1"/>
  <c r="B1712" i="1"/>
  <c r="A1712" i="1"/>
  <c r="A1719" i="1"/>
  <c r="B1719" i="1"/>
  <c r="A1723" i="1"/>
  <c r="B1723" i="1"/>
  <c r="B1731" i="1"/>
  <c r="A1731" i="1"/>
  <c r="B1735" i="1"/>
  <c r="A1735" i="1"/>
  <c r="B1739" i="1"/>
  <c r="A1739" i="1"/>
  <c r="A1743" i="1"/>
  <c r="B1743" i="1"/>
  <c r="B1745" i="1"/>
  <c r="A1745" i="1"/>
  <c r="B1747" i="1"/>
  <c r="A1747" i="1"/>
  <c r="A1751" i="1"/>
  <c r="B1751" i="1"/>
  <c r="B1753" i="1"/>
  <c r="A1753" i="1"/>
  <c r="B1757" i="1"/>
  <c r="A1757" i="1"/>
  <c r="B1761" i="1"/>
  <c r="A1761" i="1"/>
  <c r="B1765" i="1"/>
  <c r="B1766" i="1"/>
  <c r="A1765" i="1"/>
  <c r="A1767" i="1"/>
  <c r="B1767" i="1"/>
  <c r="B1769" i="1"/>
  <c r="A1769" i="1"/>
  <c r="B1771" i="1"/>
  <c r="A1771" i="1"/>
  <c r="B1784" i="1"/>
  <c r="B1788" i="1"/>
  <c r="B1792" i="1"/>
  <c r="B1804" i="1"/>
  <c r="A1599" i="1"/>
  <c r="A1601" i="1"/>
  <c r="A1603" i="1"/>
  <c r="A1605" i="1"/>
  <c r="A1607" i="1"/>
  <c r="A1609" i="1"/>
  <c r="A1611" i="1"/>
  <c r="A1613" i="1"/>
  <c r="A1615" i="1"/>
  <c r="A1623" i="1"/>
  <c r="A1625" i="1"/>
  <c r="A1627" i="1"/>
  <c r="A1629" i="1"/>
  <c r="A1631" i="1"/>
  <c r="A1633" i="1"/>
  <c r="A1635" i="1"/>
  <c r="A1637" i="1"/>
  <c r="A1639" i="1"/>
  <c r="A1641" i="1"/>
  <c r="A1645" i="1"/>
  <c r="A1647" i="1"/>
  <c r="A1649" i="1"/>
  <c r="A1651" i="1"/>
  <c r="A1653" i="1"/>
  <c r="U1653" i="1"/>
  <c r="A1655" i="1"/>
  <c r="X1656" i="1"/>
  <c r="W1657" i="1"/>
  <c r="X1658" i="1"/>
  <c r="A1667" i="1"/>
  <c r="A1669" i="1"/>
  <c r="A1671" i="1"/>
  <c r="B1680" i="1"/>
  <c r="W1680" i="1"/>
  <c r="X1680" i="1"/>
  <c r="A1683" i="1"/>
  <c r="X1683" i="1"/>
  <c r="W1683" i="1"/>
  <c r="B1684" i="1"/>
  <c r="A1685" i="1"/>
  <c r="X1685" i="1"/>
  <c r="W1685" i="1"/>
  <c r="B1686" i="1"/>
  <c r="W1686" i="1"/>
  <c r="X1686" i="1"/>
  <c r="B1688" i="1"/>
  <c r="A1688" i="1"/>
  <c r="B1692" i="1"/>
  <c r="A1692" i="1"/>
  <c r="A1696" i="1"/>
  <c r="B1696" i="1"/>
  <c r="A1700" i="1"/>
  <c r="B1700" i="1"/>
  <c r="A1704" i="1"/>
  <c r="B1704" i="1"/>
  <c r="B1706" i="1"/>
  <c r="A1706" i="1"/>
  <c r="B1710" i="1"/>
  <c r="A1710" i="1"/>
  <c r="B1714" i="1"/>
  <c r="A1714" i="1"/>
  <c r="B1717" i="1"/>
  <c r="A1717" i="1"/>
  <c r="A1721" i="1"/>
  <c r="B1721" i="1"/>
  <c r="A1725" i="1"/>
  <c r="B1725" i="1"/>
  <c r="B1727" i="1"/>
  <c r="A1727" i="1"/>
  <c r="B1729" i="1"/>
  <c r="A1729" i="1"/>
  <c r="B1733" i="1"/>
  <c r="A1733" i="1"/>
  <c r="B1737" i="1"/>
  <c r="A1737" i="1"/>
  <c r="A1741" i="1"/>
  <c r="B1741" i="1"/>
  <c r="B1749" i="1"/>
  <c r="A1749" i="1"/>
  <c r="B1755" i="1"/>
  <c r="A1755" i="1"/>
  <c r="B1759" i="1"/>
  <c r="A1759" i="1"/>
  <c r="B1763" i="1"/>
  <c r="A1763" i="1"/>
  <c r="B1773" i="1"/>
  <c r="A1773" i="1"/>
  <c r="B1778" i="1"/>
  <c r="B1780" i="1"/>
  <c r="B1782" i="1"/>
  <c r="B1786" i="1"/>
  <c r="B1790" i="1"/>
  <c r="B1794" i="1"/>
  <c r="A1687" i="1"/>
  <c r="A1689" i="1"/>
  <c r="A1691" i="1"/>
  <c r="A1693" i="1"/>
  <c r="A1695" i="1"/>
  <c r="A1707" i="1"/>
  <c r="A1709" i="1"/>
  <c r="A1711" i="1"/>
  <c r="A1713" i="1"/>
  <c r="A1715" i="1"/>
  <c r="B1716" i="1"/>
  <c r="A1718" i="1"/>
  <c r="A1728" i="1"/>
  <c r="A1730" i="1"/>
  <c r="A1732" i="1"/>
  <c r="A1734" i="1"/>
  <c r="A1736" i="1"/>
  <c r="A1738" i="1"/>
  <c r="A1740" i="1"/>
  <c r="A1746" i="1"/>
  <c r="A1748" i="1"/>
  <c r="A1750" i="1"/>
  <c r="A1754" i="1"/>
  <c r="A1756" i="1"/>
  <c r="A1758" i="1"/>
  <c r="A1760" i="1"/>
  <c r="A1762" i="1"/>
  <c r="A1764" i="1"/>
  <c r="A1766" i="1"/>
  <c r="A1770" i="1"/>
  <c r="A1772" i="1"/>
  <c r="A1774" i="1"/>
  <c r="A1777" i="1"/>
  <c r="R1783" i="1"/>
  <c r="V1783" i="1" s="1"/>
  <c r="U1783" i="1"/>
  <c r="A1784" i="1"/>
  <c r="R1785" i="1"/>
  <c r="V1785" i="1" s="1"/>
  <c r="U1785" i="1"/>
  <c r="A1786" i="1"/>
  <c r="R1787" i="1"/>
  <c r="V1787" i="1" s="1"/>
  <c r="U1787" i="1"/>
  <c r="A1788" i="1"/>
  <c r="R1789" i="1"/>
  <c r="V1789" i="1" s="1"/>
  <c r="U1789" i="1"/>
  <c r="A1790" i="1"/>
  <c r="R1791" i="1"/>
  <c r="V1791" i="1" s="1"/>
  <c r="U1791" i="1"/>
  <c r="A1792" i="1"/>
  <c r="R1793" i="1"/>
  <c r="V1793" i="1" s="1"/>
  <c r="U1793" i="1"/>
  <c r="A1794" i="1"/>
  <c r="A1797" i="1"/>
  <c r="X1797" i="1"/>
  <c r="W1797" i="1"/>
  <c r="B1798" i="1"/>
  <c r="W1798" i="1"/>
  <c r="X1798" i="1"/>
  <c r="A1803" i="1"/>
  <c r="A1808" i="1"/>
  <c r="B1808" i="1"/>
  <c r="A1812" i="1"/>
  <c r="B1812" i="1"/>
  <c r="B1814" i="1"/>
  <c r="A1814" i="1"/>
  <c r="B1816" i="1"/>
  <c r="A1816" i="1"/>
  <c r="B1822" i="1"/>
  <c r="A1822" i="1"/>
  <c r="B1828" i="1"/>
  <c r="A1828" i="1"/>
  <c r="B1832" i="1"/>
  <c r="A1832" i="1"/>
  <c r="B1840" i="1"/>
  <c r="B1844" i="1"/>
  <c r="B1848" i="1"/>
  <c r="B1852" i="1"/>
  <c r="B1858" i="1"/>
  <c r="B1860" i="1"/>
  <c r="B1862" i="1"/>
  <c r="B1864" i="1"/>
  <c r="B1866" i="1"/>
  <c r="B1868" i="1"/>
  <c r="W1672" i="1"/>
  <c r="A1673" i="1"/>
  <c r="W1674" i="1"/>
  <c r="A1675" i="1"/>
  <c r="W1676" i="1"/>
  <c r="A1677" i="1"/>
  <c r="W1678" i="1"/>
  <c r="A1679" i="1"/>
  <c r="W1687" i="1"/>
  <c r="X1688" i="1"/>
  <c r="W1689" i="1"/>
  <c r="X1690" i="1"/>
  <c r="W1691" i="1"/>
  <c r="X1692" i="1"/>
  <c r="W1693" i="1"/>
  <c r="X1694" i="1"/>
  <c r="W1696" i="1"/>
  <c r="A1697" i="1"/>
  <c r="U1697" i="1"/>
  <c r="A1699" i="1"/>
  <c r="U1699" i="1"/>
  <c r="W1700" i="1"/>
  <c r="A1701" i="1"/>
  <c r="U1701" i="1"/>
  <c r="W1702" i="1"/>
  <c r="A1703" i="1"/>
  <c r="U1703" i="1"/>
  <c r="W1704" i="1"/>
  <c r="A1705" i="1"/>
  <c r="X1706" i="1"/>
  <c r="W1707" i="1"/>
  <c r="X1708" i="1"/>
  <c r="W1709" i="1"/>
  <c r="X1710" i="1"/>
  <c r="W1711" i="1"/>
  <c r="X1712" i="1"/>
  <c r="W1713" i="1"/>
  <c r="X1714" i="1"/>
  <c r="W1715" i="1"/>
  <c r="X1717" i="1"/>
  <c r="W1719" i="1"/>
  <c r="A1720" i="1"/>
  <c r="U1720" i="1"/>
  <c r="W1721" i="1"/>
  <c r="A1722" i="1"/>
  <c r="U1722" i="1"/>
  <c r="W1723" i="1"/>
  <c r="A1724" i="1"/>
  <c r="U1724" i="1"/>
  <c r="W1725" i="1"/>
  <c r="A1726" i="1"/>
  <c r="W1728" i="1"/>
  <c r="X1729" i="1"/>
  <c r="W1730" i="1"/>
  <c r="X1731" i="1"/>
  <c r="W1732" i="1"/>
  <c r="X1733" i="1"/>
  <c r="W1734" i="1"/>
  <c r="X1735" i="1"/>
  <c r="W1736" i="1"/>
  <c r="X1737" i="1"/>
  <c r="W1738" i="1"/>
  <c r="X1739" i="1"/>
  <c r="W1741" i="1"/>
  <c r="A1742" i="1"/>
  <c r="U1742" i="1"/>
  <c r="W1743" i="1"/>
  <c r="A1744" i="1"/>
  <c r="W1746" i="1"/>
  <c r="X1747" i="1"/>
  <c r="W1748" i="1"/>
  <c r="X1749" i="1"/>
  <c r="W1751" i="1"/>
  <c r="A1752" i="1"/>
  <c r="X1753" i="1"/>
  <c r="W1754" i="1"/>
  <c r="X1755" i="1"/>
  <c r="W1756" i="1"/>
  <c r="X1757" i="1"/>
  <c r="W1758" i="1"/>
  <c r="X1759" i="1"/>
  <c r="W1760" i="1"/>
  <c r="X1761" i="1"/>
  <c r="W1762" i="1"/>
  <c r="X1763" i="1"/>
  <c r="W1764" i="1"/>
  <c r="W1767" i="1"/>
  <c r="A1768" i="1"/>
  <c r="W1770" i="1"/>
  <c r="X1771" i="1"/>
  <c r="W1772" i="1"/>
  <c r="U1774" i="1"/>
  <c r="R1774" i="1"/>
  <c r="V1774" i="1" s="1"/>
  <c r="A1775" i="1"/>
  <c r="X1775" i="1"/>
  <c r="W1775" i="1"/>
  <c r="B1776" i="1"/>
  <c r="W1776" i="1"/>
  <c r="X1776" i="1"/>
  <c r="A1778" i="1"/>
  <c r="R1779" i="1"/>
  <c r="V1779" i="1" s="1"/>
  <c r="U1779" i="1"/>
  <c r="A1780" i="1"/>
  <c r="R1781" i="1"/>
  <c r="V1781" i="1" s="1"/>
  <c r="U1781" i="1"/>
  <c r="A1782" i="1"/>
  <c r="B1796" i="1"/>
  <c r="W1796" i="1"/>
  <c r="X1796" i="1"/>
  <c r="A1798" i="1"/>
  <c r="A1799" i="1"/>
  <c r="X1799" i="1"/>
  <c r="W1799" i="1"/>
  <c r="B1800" i="1"/>
  <c r="A1801" i="1"/>
  <c r="X1801" i="1"/>
  <c r="W1801" i="1"/>
  <c r="B1802" i="1"/>
  <c r="W1802" i="1"/>
  <c r="X1802" i="1"/>
  <c r="A1804" i="1"/>
  <c r="A1806" i="1"/>
  <c r="B1806" i="1"/>
  <c r="A1810" i="1"/>
  <c r="B1810" i="1"/>
  <c r="B1818" i="1"/>
  <c r="A1818" i="1"/>
  <c r="B1820" i="1"/>
  <c r="A1820" i="1"/>
  <c r="B1824" i="1"/>
  <c r="A1824" i="1"/>
  <c r="B1826" i="1"/>
  <c r="A1826" i="1"/>
  <c r="B1830" i="1"/>
  <c r="A1830" i="1"/>
  <c r="B1838" i="1"/>
  <c r="B1842" i="1"/>
  <c r="B1846" i="1"/>
  <c r="B1850" i="1"/>
  <c r="B1854" i="1"/>
  <c r="A1815" i="1"/>
  <c r="A1817" i="1"/>
  <c r="A1819" i="1"/>
  <c r="A1821" i="1"/>
  <c r="A1823" i="1"/>
  <c r="A1825" i="1"/>
  <c r="A1827" i="1"/>
  <c r="A1829" i="1"/>
  <c r="A1831" i="1"/>
  <c r="A1833" i="1"/>
  <c r="A1835" i="1"/>
  <c r="X1835" i="1"/>
  <c r="W1835" i="1"/>
  <c r="B1836" i="1"/>
  <c r="W1836" i="1"/>
  <c r="X1836" i="1"/>
  <c r="A1838" i="1"/>
  <c r="R1839" i="1"/>
  <c r="V1839" i="1" s="1"/>
  <c r="U1839" i="1"/>
  <c r="A1840" i="1"/>
  <c r="R1841" i="1"/>
  <c r="V1841" i="1" s="1"/>
  <c r="U1841" i="1"/>
  <c r="A1842" i="1"/>
  <c r="R1843" i="1"/>
  <c r="V1843" i="1" s="1"/>
  <c r="U1843" i="1"/>
  <c r="A1844" i="1"/>
  <c r="R1845" i="1"/>
  <c r="V1845" i="1" s="1"/>
  <c r="U1845" i="1"/>
  <c r="A1846" i="1"/>
  <c r="R1847" i="1"/>
  <c r="V1847" i="1" s="1"/>
  <c r="U1847" i="1"/>
  <c r="A1848" i="1"/>
  <c r="R1849" i="1"/>
  <c r="V1849" i="1" s="1"/>
  <c r="U1849" i="1"/>
  <c r="A1850" i="1"/>
  <c r="R1851" i="1"/>
  <c r="V1851" i="1" s="1"/>
  <c r="U1851" i="1"/>
  <c r="A1852" i="1"/>
  <c r="R1853" i="1"/>
  <c r="V1853" i="1" s="1"/>
  <c r="U1853" i="1"/>
  <c r="A1854" i="1"/>
  <c r="A1857" i="1"/>
  <c r="A1870" i="1"/>
  <c r="X1870" i="1"/>
  <c r="W1870" i="1"/>
  <c r="B1877" i="1"/>
  <c r="A1877" i="1"/>
  <c r="W1877" i="1"/>
  <c r="X1877" i="1"/>
  <c r="B1881" i="1"/>
  <c r="A1881" i="1"/>
  <c r="W1881" i="1"/>
  <c r="X1881" i="1"/>
  <c r="A1886" i="1"/>
  <c r="B1889" i="1"/>
  <c r="W1778" i="1"/>
  <c r="A1779" i="1"/>
  <c r="W1780" i="1"/>
  <c r="A1781" i="1"/>
  <c r="A1783" i="1"/>
  <c r="W1784" i="1"/>
  <c r="A1785" i="1"/>
  <c r="W1786" i="1"/>
  <c r="A1787" i="1"/>
  <c r="W1788" i="1"/>
  <c r="A1789" i="1"/>
  <c r="W1790" i="1"/>
  <c r="A1791" i="1"/>
  <c r="W1792" i="1"/>
  <c r="A1793" i="1"/>
  <c r="W1794" i="1"/>
  <c r="A1795" i="1"/>
  <c r="W1804" i="1"/>
  <c r="A1805" i="1"/>
  <c r="U1805" i="1"/>
  <c r="W1806" i="1"/>
  <c r="A1807" i="1"/>
  <c r="U1807" i="1"/>
  <c r="W1808" i="1"/>
  <c r="A1809" i="1"/>
  <c r="U1809" i="1"/>
  <c r="W1810" i="1"/>
  <c r="A1811" i="1"/>
  <c r="U1811" i="1"/>
  <c r="W1812" i="1"/>
  <c r="A1813" i="1"/>
  <c r="W1815" i="1"/>
  <c r="X1816" i="1"/>
  <c r="W1817" i="1"/>
  <c r="W1819" i="1"/>
  <c r="X1820" i="1"/>
  <c r="W1821" i="1"/>
  <c r="X1822" i="1"/>
  <c r="W1823" i="1"/>
  <c r="W1825" i="1"/>
  <c r="X1826" i="1"/>
  <c r="W1827" i="1"/>
  <c r="X1828" i="1"/>
  <c r="W1829" i="1"/>
  <c r="X1830" i="1"/>
  <c r="W1831" i="1"/>
  <c r="X1832" i="1"/>
  <c r="W1833" i="1"/>
  <c r="B1834" i="1"/>
  <c r="W1834" i="1"/>
  <c r="X1834" i="1"/>
  <c r="A1836" i="1"/>
  <c r="A1837" i="1"/>
  <c r="B1856" i="1"/>
  <c r="W1856" i="1"/>
  <c r="X1856" i="1"/>
  <c r="A1858" i="1"/>
  <c r="R1859" i="1"/>
  <c r="V1859" i="1" s="1"/>
  <c r="U1859" i="1"/>
  <c r="A1860" i="1"/>
  <c r="R1861" i="1"/>
  <c r="V1861" i="1" s="1"/>
  <c r="U1861" i="1"/>
  <c r="A1862" i="1"/>
  <c r="R1863" i="1"/>
  <c r="V1863" i="1" s="1"/>
  <c r="U1863" i="1"/>
  <c r="A1864" i="1"/>
  <c r="R1865" i="1"/>
  <c r="V1865" i="1" s="1"/>
  <c r="U1865" i="1"/>
  <c r="A1866" i="1"/>
  <c r="R1867" i="1"/>
  <c r="V1867" i="1" s="1"/>
  <c r="U1867" i="1"/>
  <c r="A1868" i="1"/>
  <c r="U1869" i="1"/>
  <c r="R1869" i="1"/>
  <c r="V1869" i="1" s="1"/>
  <c r="B1871" i="1"/>
  <c r="A1871" i="1"/>
  <c r="W1871" i="1"/>
  <c r="X1871" i="1"/>
  <c r="A1876" i="1"/>
  <c r="X1876" i="1"/>
  <c r="W1876" i="1"/>
  <c r="A1880" i="1"/>
  <c r="X1880" i="1"/>
  <c r="W1880" i="1"/>
  <c r="B1887" i="1"/>
  <c r="B1891" i="1"/>
  <c r="A1891" i="1"/>
  <c r="W1891" i="1"/>
  <c r="X1891" i="1"/>
  <c r="W1838" i="1"/>
  <c r="A1839" i="1"/>
  <c r="W1840" i="1"/>
  <c r="A1841" i="1"/>
  <c r="W1842" i="1"/>
  <c r="A1843" i="1"/>
  <c r="W1844" i="1"/>
  <c r="A1845" i="1"/>
  <c r="W1846" i="1"/>
  <c r="A1847" i="1"/>
  <c r="W1848" i="1"/>
  <c r="A1849" i="1"/>
  <c r="W1850" i="1"/>
  <c r="A1851" i="1"/>
  <c r="W1852" i="1"/>
  <c r="A1853" i="1"/>
  <c r="W1854" i="1"/>
  <c r="A1855" i="1"/>
  <c r="W1858" i="1"/>
  <c r="A1859" i="1"/>
  <c r="W1860" i="1"/>
  <c r="A1861" i="1"/>
  <c r="W1862" i="1"/>
  <c r="A1863" i="1"/>
  <c r="W1864" i="1"/>
  <c r="A1865" i="1"/>
  <c r="W1866" i="1"/>
  <c r="A1867" i="1"/>
  <c r="W1868" i="1"/>
  <c r="A1869" i="1"/>
  <c r="A1872" i="1"/>
  <c r="X1872" i="1"/>
  <c r="W1872" i="1"/>
  <c r="B1873" i="1"/>
  <c r="A1874" i="1"/>
  <c r="X1874" i="1"/>
  <c r="W1874" i="1"/>
  <c r="B1875" i="1"/>
  <c r="W1875" i="1"/>
  <c r="X1875" i="1"/>
  <c r="A1878" i="1"/>
  <c r="X1878" i="1"/>
  <c r="W1878" i="1"/>
  <c r="B1879" i="1"/>
  <c r="W1879" i="1"/>
  <c r="X1879" i="1"/>
  <c r="A1882" i="1"/>
  <c r="X1882" i="1"/>
  <c r="W1882" i="1"/>
  <c r="B1883" i="1"/>
  <c r="A1884" i="1"/>
  <c r="X1884" i="1"/>
  <c r="W1884" i="1"/>
  <c r="B1885" i="1"/>
  <c r="W1885" i="1"/>
  <c r="X1885" i="1"/>
  <c r="A1887" i="1"/>
  <c r="R1888" i="1"/>
  <c r="V1888" i="1" s="1"/>
  <c r="U1888" i="1"/>
  <c r="A1889" i="1"/>
  <c r="A1892" i="1"/>
  <c r="X1892" i="1"/>
  <c r="W1892" i="1"/>
  <c r="W1887" i="1"/>
  <c r="A1888" i="1"/>
  <c r="W1889" i="1"/>
  <c r="A1890" i="1"/>
  <c r="X880" i="1" l="1"/>
  <c r="X872" i="1"/>
  <c r="X862" i="1"/>
  <c r="X850" i="1"/>
  <c r="X842" i="1"/>
  <c r="B1121" i="1"/>
  <c r="X1102" i="1"/>
  <c r="X950" i="1"/>
  <c r="A1234" i="1"/>
  <c r="A1232" i="1"/>
  <c r="A1210" i="1"/>
  <c r="A1201" i="1"/>
  <c r="A1199" i="1"/>
  <c r="B1174" i="1"/>
  <c r="A1168" i="1"/>
  <c r="B1163" i="1"/>
  <c r="X876" i="1"/>
  <c r="X868" i="1"/>
  <c r="X854" i="1"/>
  <c r="X846" i="1"/>
  <c r="X1889" i="1"/>
  <c r="X1866" i="1"/>
  <c r="X1862" i="1"/>
  <c r="X1858" i="1"/>
  <c r="W1828" i="1"/>
  <c r="W1816" i="1"/>
  <c r="X1827" i="1"/>
  <c r="X1788" i="1"/>
  <c r="W1771" i="1"/>
  <c r="W1757" i="1"/>
  <c r="W1747" i="1"/>
  <c r="W1735" i="1"/>
  <c r="W1708" i="1"/>
  <c r="W1694" i="1"/>
  <c r="W1666" i="1"/>
  <c r="X1848" i="1"/>
  <c r="X1840" i="1"/>
  <c r="X1815" i="1"/>
  <c r="X1808" i="1"/>
  <c r="X1792" i="1"/>
  <c r="X1784" i="1"/>
  <c r="X1770" i="1"/>
  <c r="X1764" i="1"/>
  <c r="X1756" i="1"/>
  <c r="X1746" i="1"/>
  <c r="X1734" i="1"/>
  <c r="X1719" i="1"/>
  <c r="X1715" i="1"/>
  <c r="X1707" i="1"/>
  <c r="X1702" i="1"/>
  <c r="X1693" i="1"/>
  <c r="X1664" i="1"/>
  <c r="X1475" i="1"/>
  <c r="X1468" i="1"/>
  <c r="X1458" i="1"/>
  <c r="X1447" i="1"/>
  <c r="X1479" i="1"/>
  <c r="X1464" i="1"/>
  <c r="X1454" i="1"/>
  <c r="X1449" i="1"/>
  <c r="X1441" i="1"/>
  <c r="W1103" i="1"/>
  <c r="W1095" i="1"/>
  <c r="W1085" i="1"/>
  <c r="W1063" i="1"/>
  <c r="W1051" i="1"/>
  <c r="W1043" i="1"/>
  <c r="W1009" i="1"/>
  <c r="W977" i="1"/>
  <c r="W967" i="1"/>
  <c r="W959" i="1"/>
  <c r="W951" i="1"/>
  <c r="W887" i="1"/>
  <c r="W1107" i="1"/>
  <c r="W1099" i="1"/>
  <c r="W1089" i="1"/>
  <c r="W1081" i="1"/>
  <c r="W1059" i="1"/>
  <c r="W1047" i="1"/>
  <c r="W1039" i="1"/>
  <c r="W1019" i="1"/>
  <c r="W985" i="1"/>
  <c r="W981" i="1"/>
  <c r="W973" i="1"/>
  <c r="W963" i="1"/>
  <c r="W955" i="1"/>
  <c r="W945" i="1"/>
  <c r="X1865" i="1"/>
  <c r="W1865" i="1"/>
  <c r="X1809" i="1"/>
  <c r="W1809" i="1"/>
  <c r="X1851" i="1"/>
  <c r="W1851" i="1"/>
  <c r="X1847" i="1"/>
  <c r="W1847" i="1"/>
  <c r="X1843" i="1"/>
  <c r="W1843" i="1"/>
  <c r="X1839" i="1"/>
  <c r="W1839" i="1"/>
  <c r="X1781" i="1"/>
  <c r="W1781" i="1"/>
  <c r="X1724" i="1"/>
  <c r="W1724" i="1"/>
  <c r="X1720" i="1"/>
  <c r="W1720" i="1"/>
  <c r="X1703" i="1"/>
  <c r="W1703" i="1"/>
  <c r="X1699" i="1"/>
  <c r="W1699" i="1"/>
  <c r="X1697" i="1"/>
  <c r="W1697" i="1"/>
  <c r="X1791" i="1"/>
  <c r="W1791" i="1"/>
  <c r="X1787" i="1"/>
  <c r="W1787" i="1"/>
  <c r="X1783" i="1"/>
  <c r="W1783" i="1"/>
  <c r="X1677" i="1"/>
  <c r="W1677" i="1"/>
  <c r="X1673" i="1"/>
  <c r="W1673" i="1"/>
  <c r="X1663" i="1"/>
  <c r="W1663" i="1"/>
  <c r="X1659" i="1"/>
  <c r="W1659" i="1"/>
  <c r="X1617" i="1"/>
  <c r="W1617" i="1"/>
  <c r="X1580" i="1"/>
  <c r="W1580" i="1"/>
  <c r="X1536" i="1"/>
  <c r="W1536" i="1"/>
  <c r="X1532" i="1"/>
  <c r="W1532" i="1"/>
  <c r="X1526" i="1"/>
  <c r="W1526" i="1"/>
  <c r="X1499" i="1"/>
  <c r="W1499" i="1"/>
  <c r="X1493" i="1"/>
  <c r="W1493" i="1"/>
  <c r="X1487" i="1"/>
  <c r="W1487" i="1"/>
  <c r="X1467" i="1"/>
  <c r="W1467" i="1"/>
  <c r="X1455" i="1"/>
  <c r="W1455" i="1"/>
  <c r="X1437" i="1"/>
  <c r="W1437" i="1"/>
  <c r="X1435" i="1"/>
  <c r="W1435" i="1"/>
  <c r="X1431" i="1"/>
  <c r="W1431" i="1"/>
  <c r="X1410" i="1"/>
  <c r="W1410" i="1"/>
  <c r="X1396" i="1"/>
  <c r="W1396" i="1"/>
  <c r="X1392" i="1"/>
  <c r="W1392" i="1"/>
  <c r="X1388" i="1"/>
  <c r="W1388" i="1"/>
  <c r="X1366" i="1"/>
  <c r="W1366" i="1"/>
  <c r="X1362" i="1"/>
  <c r="W1362" i="1"/>
  <c r="X1358" i="1"/>
  <c r="W1358" i="1"/>
  <c r="X1354" i="1"/>
  <c r="W1354" i="1"/>
  <c r="X1350" i="1"/>
  <c r="W1350" i="1"/>
  <c r="X1344" i="1"/>
  <c r="W1344" i="1"/>
  <c r="X1340" i="1"/>
  <c r="W1340" i="1"/>
  <c r="X1336" i="1"/>
  <c r="W1336" i="1"/>
  <c r="X1332" i="1"/>
  <c r="W1332" i="1"/>
  <c r="X1324" i="1"/>
  <c r="W1324" i="1"/>
  <c r="X1320" i="1"/>
  <c r="W1320" i="1"/>
  <c r="X1316" i="1"/>
  <c r="W1316" i="1"/>
  <c r="X1310" i="1"/>
  <c r="W1310" i="1"/>
  <c r="X1306" i="1"/>
  <c r="W1306" i="1"/>
  <c r="X1300" i="1"/>
  <c r="W1300" i="1"/>
  <c r="X1295" i="1"/>
  <c r="W1295" i="1"/>
  <c r="X1289" i="1"/>
  <c r="W1289" i="1"/>
  <c r="X1285" i="1"/>
  <c r="W1285" i="1"/>
  <c r="X1281" i="1"/>
  <c r="W1281" i="1"/>
  <c r="X1273" i="1"/>
  <c r="W1273" i="1"/>
  <c r="X1267" i="1"/>
  <c r="W1267" i="1"/>
  <c r="X1263" i="1"/>
  <c r="W1263" i="1"/>
  <c r="W1242" i="1"/>
  <c r="X1242" i="1"/>
  <c r="X1224" i="1"/>
  <c r="W1224" i="1"/>
  <c r="X1222" i="1"/>
  <c r="W1222" i="1"/>
  <c r="X1220" i="1"/>
  <c r="W1220" i="1"/>
  <c r="X1218" i="1"/>
  <c r="W1218" i="1"/>
  <c r="X1216" i="1"/>
  <c r="W1216" i="1"/>
  <c r="X1214" i="1"/>
  <c r="W1214" i="1"/>
  <c r="X1197" i="1"/>
  <c r="W1197" i="1"/>
  <c r="X1174" i="1"/>
  <c r="W1174" i="1"/>
  <c r="X1172" i="1"/>
  <c r="W1172" i="1"/>
  <c r="X1170" i="1"/>
  <c r="W1170" i="1"/>
  <c r="A1162" i="1"/>
  <c r="X1152" i="1"/>
  <c r="W1152" i="1"/>
  <c r="X1150" i="1"/>
  <c r="W1150" i="1"/>
  <c r="B1150" i="1"/>
  <c r="X1148" i="1"/>
  <c r="W1148" i="1"/>
  <c r="X1146" i="1"/>
  <c r="W1146" i="1"/>
  <c r="B1146" i="1"/>
  <c r="X1144" i="1"/>
  <c r="W1144" i="1"/>
  <c r="X1142" i="1"/>
  <c r="W1142" i="1"/>
  <c r="X1140" i="1"/>
  <c r="W1140" i="1"/>
  <c r="X1128" i="1"/>
  <c r="W1128" i="1"/>
  <c r="X1126" i="1"/>
  <c r="W1126" i="1"/>
  <c r="X1124" i="1"/>
  <c r="W1124" i="1"/>
  <c r="A1122" i="1"/>
  <c r="X1120" i="1"/>
  <c r="W1120" i="1"/>
  <c r="X1118" i="1"/>
  <c r="W1118" i="1"/>
  <c r="X1116" i="1"/>
  <c r="W1116" i="1"/>
  <c r="X1076" i="1"/>
  <c r="W1076" i="1"/>
  <c r="X1074" i="1"/>
  <c r="W1074" i="1"/>
  <c r="X1070" i="1"/>
  <c r="W1070" i="1"/>
  <c r="X1024" i="1"/>
  <c r="W1024" i="1"/>
  <c r="X1014" i="1"/>
  <c r="W1014" i="1"/>
  <c r="X1004" i="1"/>
  <c r="W1004" i="1"/>
  <c r="X998" i="1"/>
  <c r="W998" i="1"/>
  <c r="X996" i="1"/>
  <c r="W996" i="1"/>
  <c r="X992" i="1"/>
  <c r="W992" i="1"/>
  <c r="X890" i="1"/>
  <c r="W890" i="1"/>
  <c r="A1258" i="1"/>
  <c r="B1242" i="1"/>
  <c r="A1228" i="1"/>
  <c r="A1208" i="1"/>
  <c r="A1206" i="1"/>
  <c r="A1204" i="1"/>
  <c r="A1190" i="1"/>
  <c r="A1181" i="1"/>
  <c r="A1132" i="1"/>
  <c r="A1114" i="1"/>
  <c r="A1104" i="1"/>
  <c r="A1100" i="1"/>
  <c r="A1098" i="1"/>
  <c r="B1092" i="1"/>
  <c r="A1086" i="1"/>
  <c r="B1396" i="1"/>
  <c r="B1414" i="1"/>
  <c r="B1497" i="1"/>
  <c r="B1402" i="1"/>
  <c r="B1416" i="1"/>
  <c r="B1451" i="1"/>
  <c r="B1587" i="1"/>
  <c r="B1580" i="1"/>
  <c r="B1627" i="1"/>
  <c r="B1669" i="1"/>
  <c r="B1718" i="1"/>
  <c r="B1673" i="1"/>
  <c r="B1775" i="1"/>
  <c r="B1817" i="1"/>
  <c r="B1787" i="1"/>
  <c r="B1880" i="1"/>
  <c r="B1884" i="1"/>
  <c r="X988" i="1"/>
  <c r="W988" i="1"/>
  <c r="X942" i="1"/>
  <c r="W942" i="1"/>
  <c r="X936" i="1"/>
  <c r="W936" i="1"/>
  <c r="X932" i="1"/>
  <c r="W932" i="1"/>
  <c r="X926" i="1"/>
  <c r="W926" i="1"/>
  <c r="X924" i="1"/>
  <c r="W924" i="1"/>
  <c r="X916" i="1"/>
  <c r="W916" i="1"/>
  <c r="X912" i="1"/>
  <c r="W912" i="1"/>
  <c r="X908" i="1"/>
  <c r="W908" i="1"/>
  <c r="X902" i="1"/>
  <c r="W902" i="1"/>
  <c r="X898" i="1"/>
  <c r="W898" i="1"/>
  <c r="X799" i="1"/>
  <c r="W799" i="1"/>
  <c r="X793" i="1"/>
  <c r="W793" i="1"/>
  <c r="X789" i="1"/>
  <c r="W789" i="1"/>
  <c r="X785" i="1"/>
  <c r="W785" i="1"/>
  <c r="X779" i="1"/>
  <c r="W779" i="1"/>
  <c r="X775" i="1"/>
  <c r="W775" i="1"/>
  <c r="X769" i="1"/>
  <c r="W769" i="1"/>
  <c r="X765" i="1"/>
  <c r="W765" i="1"/>
  <c r="A1233" i="1"/>
  <c r="A1223" i="1"/>
  <c r="A1219" i="1"/>
  <c r="A1215" i="1"/>
  <c r="A1211" i="1"/>
  <c r="B1203" i="1"/>
  <c r="A1198" i="1"/>
  <c r="A1194" i="1"/>
  <c r="A1184" i="1"/>
  <c r="A1175" i="1"/>
  <c r="A1171" i="1"/>
  <c r="A1167" i="1"/>
  <c r="A1155" i="1"/>
  <c r="B1149" i="1"/>
  <c r="A1137" i="1"/>
  <c r="A1135" i="1"/>
  <c r="A1131" i="1"/>
  <c r="A1113" i="1"/>
  <c r="A1107" i="1"/>
  <c r="A1103" i="1"/>
  <c r="A1099" i="1"/>
  <c r="A1095" i="1"/>
  <c r="A1081" i="1"/>
  <c r="X838" i="1"/>
  <c r="X834" i="1"/>
  <c r="X830" i="1"/>
  <c r="X826" i="1"/>
  <c r="X822" i="1"/>
  <c r="X816" i="1"/>
  <c r="X810" i="1"/>
  <c r="X804" i="1"/>
  <c r="X760" i="1"/>
  <c r="X756" i="1"/>
  <c r="X750" i="1"/>
  <c r="X742" i="1"/>
  <c r="X736" i="1"/>
  <c r="X732" i="1"/>
  <c r="X724" i="1"/>
  <c r="X720" i="1"/>
  <c r="X714" i="1"/>
  <c r="X710" i="1"/>
  <c r="X704" i="1"/>
  <c r="X700" i="1"/>
  <c r="X696" i="1"/>
  <c r="X692" i="1"/>
  <c r="X688" i="1"/>
  <c r="X682" i="1"/>
  <c r="X678" i="1"/>
  <c r="X674" i="1"/>
  <c r="X668" i="1"/>
  <c r="X662" i="1"/>
  <c r="X656" i="1"/>
  <c r="W656" i="1"/>
  <c r="A1179" i="1"/>
  <c r="A1202" i="1"/>
  <c r="A1582" i="1"/>
  <c r="A1590" i="1"/>
  <c r="A1598" i="1"/>
  <c r="A1588" i="1"/>
  <c r="A1596" i="1"/>
  <c r="A1682" i="1"/>
  <c r="A1776" i="1"/>
  <c r="A1800" i="1"/>
  <c r="A1834" i="1"/>
  <c r="A1873" i="1"/>
  <c r="A1875" i="1"/>
  <c r="A1883" i="1"/>
  <c r="X110" i="1"/>
  <c r="W110" i="1"/>
  <c r="X102" i="1"/>
  <c r="W102" i="1"/>
  <c r="X95" i="1"/>
  <c r="W95" i="1"/>
  <c r="X83" i="1"/>
  <c r="W83" i="1"/>
  <c r="X79" i="1"/>
  <c r="W79" i="1"/>
  <c r="X73" i="1"/>
  <c r="W73" i="1"/>
  <c r="X63" i="1"/>
  <c r="W63" i="1"/>
  <c r="X45" i="1"/>
  <c r="W45" i="1"/>
  <c r="X35" i="1"/>
  <c r="W35" i="1"/>
  <c r="X21" i="1"/>
  <c r="W21" i="1"/>
  <c r="X17" i="1"/>
  <c r="W17" i="1"/>
  <c r="X8" i="1"/>
  <c r="W8" i="1"/>
  <c r="X2" i="1"/>
  <c r="W2" i="1"/>
  <c r="A1231" i="1"/>
  <c r="A1225" i="1"/>
  <c r="A1221" i="1"/>
  <c r="A1217" i="1"/>
  <c r="A1213" i="1"/>
  <c r="A1209" i="1"/>
  <c r="A1200" i="1"/>
  <c r="A1196" i="1"/>
  <c r="A1186" i="1"/>
  <c r="A1173" i="1"/>
  <c r="A1169" i="1"/>
  <c r="A1165" i="1"/>
  <c r="A1159" i="1"/>
  <c r="A1157" i="1"/>
  <c r="A1139" i="1"/>
  <c r="A1129" i="1"/>
  <c r="A1125" i="1"/>
  <c r="A1111" i="1"/>
  <c r="A1109" i="1"/>
  <c r="B1080" i="1"/>
  <c r="B1105" i="1"/>
  <c r="A1097" i="1"/>
  <c r="A1093" i="1"/>
  <c r="A1091" i="1"/>
  <c r="X884" i="1"/>
  <c r="X878" i="1"/>
  <c r="X874" i="1"/>
  <c r="X870" i="1"/>
  <c r="X866" i="1"/>
  <c r="X858" i="1"/>
  <c r="X852" i="1"/>
  <c r="X848" i="1"/>
  <c r="X844" i="1"/>
  <c r="X840" i="1"/>
  <c r="X836" i="1"/>
  <c r="X832" i="1"/>
  <c r="X828" i="1"/>
  <c r="X824" i="1"/>
  <c r="X820" i="1"/>
  <c r="X812" i="1"/>
  <c r="X808" i="1"/>
  <c r="X758" i="1"/>
  <c r="X752" i="1"/>
  <c r="X744" i="1"/>
  <c r="X738" i="1"/>
  <c r="X734" i="1"/>
  <c r="X726" i="1"/>
  <c r="X722" i="1"/>
  <c r="X716" i="1"/>
  <c r="X712" i="1"/>
  <c r="X708" i="1"/>
  <c r="X702" i="1"/>
  <c r="X698" i="1"/>
  <c r="X694" i="1"/>
  <c r="X690" i="1"/>
  <c r="X684" i="1"/>
  <c r="X680" i="1"/>
  <c r="X676" i="1"/>
  <c r="X672" i="1"/>
  <c r="X666" i="1"/>
  <c r="X658" i="1"/>
  <c r="X652" i="1"/>
  <c r="W652" i="1"/>
  <c r="X648" i="1"/>
  <c r="W648" i="1"/>
  <c r="X644" i="1"/>
  <c r="W644" i="1"/>
  <c r="X640" i="1"/>
  <c r="W640" i="1"/>
  <c r="X636" i="1"/>
  <c r="W636" i="1"/>
  <c r="X632" i="1"/>
  <c r="W632" i="1"/>
  <c r="X629" i="1"/>
  <c r="W629" i="1"/>
  <c r="X625" i="1"/>
  <c r="W625" i="1"/>
  <c r="X621" i="1"/>
  <c r="W621" i="1"/>
  <c r="X617" i="1"/>
  <c r="W617" i="1"/>
  <c r="X613" i="1"/>
  <c r="W613" i="1"/>
  <c r="X609" i="1"/>
  <c r="W609" i="1"/>
  <c r="X603" i="1"/>
  <c r="W603" i="1"/>
  <c r="X597" i="1"/>
  <c r="W597" i="1"/>
  <c r="X591" i="1"/>
  <c r="W591" i="1"/>
  <c r="X585" i="1"/>
  <c r="W585" i="1"/>
  <c r="X579" i="1"/>
  <c r="W579" i="1"/>
  <c r="X573" i="1"/>
  <c r="W573" i="1"/>
  <c r="X567" i="1"/>
  <c r="W567" i="1"/>
  <c r="X563" i="1"/>
  <c r="W563" i="1"/>
  <c r="X555" i="1"/>
  <c r="W555" i="1"/>
  <c r="X549" i="1"/>
  <c r="W549" i="1"/>
  <c r="X545" i="1"/>
  <c r="W545" i="1"/>
  <c r="X541" i="1"/>
  <c r="W541" i="1"/>
  <c r="X533" i="1"/>
  <c r="W533" i="1"/>
  <c r="X529" i="1"/>
  <c r="W529" i="1"/>
  <c r="X523" i="1"/>
  <c r="W523" i="1"/>
  <c r="X519" i="1"/>
  <c r="W519" i="1"/>
  <c r="X515" i="1"/>
  <c r="W515" i="1"/>
  <c r="X511" i="1"/>
  <c r="W511" i="1"/>
  <c r="X505" i="1"/>
  <c r="W505" i="1"/>
  <c r="X499" i="1"/>
  <c r="W499" i="1"/>
  <c r="X495" i="1"/>
  <c r="W495" i="1"/>
  <c r="X491" i="1"/>
  <c r="W491" i="1"/>
  <c r="X487" i="1"/>
  <c r="W487" i="1"/>
  <c r="X483" i="1"/>
  <c r="W483" i="1"/>
  <c r="X477" i="1"/>
  <c r="W477" i="1"/>
  <c r="X473" i="1"/>
  <c r="W473" i="1"/>
  <c r="X455" i="1"/>
  <c r="W455" i="1"/>
  <c r="X451" i="1"/>
  <c r="W451" i="1"/>
  <c r="X443" i="1"/>
  <c r="W443" i="1"/>
  <c r="X439" i="1"/>
  <c r="W439" i="1"/>
  <c r="X435" i="1"/>
  <c r="W435" i="1"/>
  <c r="X427" i="1"/>
  <c r="W427" i="1"/>
  <c r="X423" i="1"/>
  <c r="W423" i="1"/>
  <c r="X419" i="1"/>
  <c r="W419" i="1"/>
  <c r="X415" i="1"/>
  <c r="W415" i="1"/>
  <c r="X411" i="1"/>
  <c r="W411" i="1"/>
  <c r="X405" i="1"/>
  <c r="W405" i="1"/>
  <c r="X401" i="1"/>
  <c r="W401" i="1"/>
  <c r="X397" i="1"/>
  <c r="W397" i="1"/>
  <c r="X393" i="1"/>
  <c r="W393" i="1"/>
  <c r="X389" i="1"/>
  <c r="W389" i="1"/>
  <c r="X385" i="1"/>
  <c r="W385" i="1"/>
  <c r="X379" i="1"/>
  <c r="W379" i="1"/>
  <c r="X373" i="1"/>
  <c r="W373" i="1"/>
  <c r="X369" i="1"/>
  <c r="W369" i="1"/>
  <c r="X363" i="1"/>
  <c r="W363" i="1"/>
  <c r="X355" i="1"/>
  <c r="W355" i="1"/>
  <c r="X347" i="1"/>
  <c r="W347" i="1"/>
  <c r="X343" i="1"/>
  <c r="W343" i="1"/>
  <c r="X337" i="1"/>
  <c r="W337" i="1"/>
  <c r="X333" i="1"/>
  <c r="W333" i="1"/>
  <c r="X327" i="1"/>
  <c r="W327" i="1"/>
  <c r="X323" i="1"/>
  <c r="W323" i="1"/>
  <c r="X319" i="1"/>
  <c r="W319" i="1"/>
  <c r="X315" i="1"/>
  <c r="W315" i="1"/>
  <c r="X311" i="1"/>
  <c r="W311" i="1"/>
  <c r="X301" i="1"/>
  <c r="W301" i="1"/>
  <c r="X297" i="1"/>
  <c r="W297" i="1"/>
  <c r="X291" i="1"/>
  <c r="W291" i="1"/>
  <c r="X286" i="1"/>
  <c r="W286" i="1"/>
  <c r="X280" i="1"/>
  <c r="W280" i="1"/>
  <c r="X276" i="1"/>
  <c r="W276" i="1"/>
  <c r="X272" i="1"/>
  <c r="W272" i="1"/>
  <c r="X266" i="1"/>
  <c r="W266" i="1"/>
  <c r="X260" i="1"/>
  <c r="W260" i="1"/>
  <c r="X256" i="1"/>
  <c r="W256" i="1"/>
  <c r="X251" i="1"/>
  <c r="W251" i="1"/>
  <c r="X247" i="1"/>
  <c r="W247" i="1"/>
  <c r="X240" i="1"/>
  <c r="W240" i="1"/>
  <c r="X234" i="1"/>
  <c r="W234" i="1"/>
  <c r="X230" i="1"/>
  <c r="W230" i="1"/>
  <c r="X226" i="1"/>
  <c r="W226" i="1"/>
  <c r="X222" i="1"/>
  <c r="W222" i="1"/>
  <c r="X216" i="1"/>
  <c r="W216" i="1"/>
  <c r="X212" i="1"/>
  <c r="W212" i="1"/>
  <c r="X208" i="1"/>
  <c r="W208" i="1"/>
  <c r="X204" i="1"/>
  <c r="W204" i="1"/>
  <c r="X200" i="1"/>
  <c r="W200" i="1"/>
  <c r="X196" i="1"/>
  <c r="W196" i="1"/>
  <c r="X192" i="1"/>
  <c r="W192" i="1"/>
  <c r="X186" i="1"/>
  <c r="W186" i="1"/>
  <c r="X180" i="1"/>
  <c r="W180" i="1"/>
  <c r="X176" i="1"/>
  <c r="W176" i="1"/>
  <c r="X172" i="1"/>
  <c r="W172" i="1"/>
  <c r="X168" i="1"/>
  <c r="W168" i="1"/>
  <c r="X164" i="1"/>
  <c r="W164" i="1"/>
  <c r="X160" i="1"/>
  <c r="W160" i="1"/>
  <c r="X156" i="1"/>
  <c r="W156" i="1"/>
  <c r="X146" i="1"/>
  <c r="W146" i="1"/>
  <c r="X140" i="1"/>
  <c r="W140" i="1"/>
  <c r="X132" i="1"/>
  <c r="W132" i="1"/>
  <c r="X128" i="1"/>
  <c r="W128" i="1"/>
  <c r="X124" i="1"/>
  <c r="W124" i="1"/>
  <c r="X116" i="1"/>
  <c r="W116" i="1"/>
  <c r="X112" i="1"/>
  <c r="W112" i="1"/>
  <c r="X98" i="1"/>
  <c r="W98" i="1"/>
  <c r="X89" i="1"/>
  <c r="W89" i="1"/>
  <c r="X85" i="1"/>
  <c r="W85" i="1"/>
  <c r="X57" i="1"/>
  <c r="W57" i="1"/>
  <c r="X47" i="1"/>
  <c r="W47" i="1"/>
  <c r="X39" i="1"/>
  <c r="W39" i="1"/>
  <c r="X31" i="1"/>
  <c r="W31" i="1"/>
  <c r="X13" i="1"/>
  <c r="W13" i="1"/>
  <c r="X4" i="1"/>
  <c r="W4" i="1"/>
  <c r="W468" i="1"/>
  <c r="W464" i="1"/>
  <c r="X466" i="1"/>
  <c r="X1888" i="1"/>
  <c r="W1888" i="1"/>
  <c r="X1861" i="1"/>
  <c r="W1861" i="1"/>
  <c r="X1805" i="1"/>
  <c r="W1805" i="1"/>
  <c r="W1869" i="1"/>
  <c r="X1869" i="1"/>
  <c r="X1867" i="1"/>
  <c r="W1867" i="1"/>
  <c r="X1863" i="1"/>
  <c r="W1863" i="1"/>
  <c r="X1859" i="1"/>
  <c r="W1859" i="1"/>
  <c r="X1811" i="1"/>
  <c r="W1811" i="1"/>
  <c r="X1807" i="1"/>
  <c r="W1807" i="1"/>
  <c r="X1853" i="1"/>
  <c r="W1853" i="1"/>
  <c r="X1849" i="1"/>
  <c r="W1849" i="1"/>
  <c r="X1845" i="1"/>
  <c r="W1845" i="1"/>
  <c r="X1841" i="1"/>
  <c r="W1841" i="1"/>
  <c r="X1779" i="1"/>
  <c r="W1779" i="1"/>
  <c r="W1774" i="1"/>
  <c r="X1774" i="1"/>
  <c r="X1742" i="1"/>
  <c r="W1742" i="1"/>
  <c r="X1722" i="1"/>
  <c r="W1722" i="1"/>
  <c r="X1701" i="1"/>
  <c r="W1701" i="1"/>
  <c r="X1793" i="1"/>
  <c r="W1793" i="1"/>
  <c r="X1789" i="1"/>
  <c r="W1789" i="1"/>
  <c r="X1785" i="1"/>
  <c r="W1785" i="1"/>
  <c r="X1653" i="1"/>
  <c r="W1653" i="1"/>
  <c r="X1675" i="1"/>
  <c r="W1675" i="1"/>
  <c r="X1661" i="1"/>
  <c r="W1661" i="1"/>
  <c r="X1619" i="1"/>
  <c r="W1619" i="1"/>
  <c r="X1534" i="1"/>
  <c r="W1534" i="1"/>
  <c r="X1530" i="1"/>
  <c r="W1530" i="1"/>
  <c r="X1497" i="1"/>
  <c r="W1497" i="1"/>
  <c r="X1495" i="1"/>
  <c r="W1495" i="1"/>
  <c r="X1491" i="1"/>
  <c r="W1491" i="1"/>
  <c r="X1489" i="1"/>
  <c r="W1489" i="1"/>
  <c r="X1469" i="1"/>
  <c r="W1469" i="1"/>
  <c r="X1465" i="1"/>
  <c r="W1465" i="1"/>
  <c r="X1457" i="1"/>
  <c r="W1457" i="1"/>
  <c r="X1453" i="1"/>
  <c r="W1453" i="1"/>
  <c r="X1433" i="1"/>
  <c r="W1433" i="1"/>
  <c r="X1412" i="1"/>
  <c r="W1412" i="1"/>
  <c r="X1408" i="1"/>
  <c r="W1408" i="1"/>
  <c r="X1394" i="1"/>
  <c r="W1394" i="1"/>
  <c r="X1390" i="1"/>
  <c r="W1390" i="1"/>
  <c r="X1386" i="1"/>
  <c r="W1386" i="1"/>
  <c r="X1384" i="1"/>
  <c r="W1384" i="1"/>
  <c r="X1382" i="1"/>
  <c r="W1382" i="1"/>
  <c r="X1368" i="1"/>
  <c r="W1368" i="1"/>
  <c r="X1364" i="1"/>
  <c r="W1364" i="1"/>
  <c r="X1360" i="1"/>
  <c r="W1360" i="1"/>
  <c r="X1356" i="1"/>
  <c r="W1356" i="1"/>
  <c r="X1352" i="1"/>
  <c r="W1352" i="1"/>
  <c r="X1346" i="1"/>
  <c r="W1346" i="1"/>
  <c r="X1342" i="1"/>
  <c r="W1342" i="1"/>
  <c r="X1338" i="1"/>
  <c r="W1338" i="1"/>
  <c r="X1334" i="1"/>
  <c r="W1334" i="1"/>
  <c r="X1328" i="1"/>
  <c r="W1328" i="1"/>
  <c r="X1322" i="1"/>
  <c r="W1322" i="1"/>
  <c r="X1318" i="1"/>
  <c r="W1318" i="1"/>
  <c r="X1314" i="1"/>
  <c r="W1314" i="1"/>
  <c r="X1308" i="1"/>
  <c r="W1308" i="1"/>
  <c r="X1304" i="1"/>
  <c r="W1304" i="1"/>
  <c r="X1297" i="1"/>
  <c r="W1297" i="1"/>
  <c r="X1293" i="1"/>
  <c r="W1293" i="1"/>
  <c r="X1287" i="1"/>
  <c r="W1287" i="1"/>
  <c r="X1283" i="1"/>
  <c r="W1283" i="1"/>
  <c r="X1279" i="1"/>
  <c r="W1279" i="1"/>
  <c r="X1271" i="1"/>
  <c r="W1271" i="1"/>
  <c r="X1265" i="1"/>
  <c r="W1265" i="1"/>
  <c r="X1259" i="1"/>
  <c r="W1259" i="1"/>
  <c r="A1405" i="1"/>
  <c r="A1403" i="1"/>
  <c r="A1399" i="1"/>
  <c r="B1385" i="1"/>
  <c r="A1374" i="1"/>
  <c r="A1370" i="1"/>
  <c r="A1369" i="1"/>
  <c r="A1365" i="1"/>
  <c r="A1361" i="1"/>
  <c r="A1357" i="1"/>
  <c r="A1353" i="1"/>
  <c r="A1349" i="1"/>
  <c r="A1347" i="1"/>
  <c r="A1343" i="1"/>
  <c r="A1339" i="1"/>
  <c r="A1335" i="1"/>
  <c r="A1329" i="1"/>
  <c r="A1323" i="1"/>
  <c r="A1319" i="1"/>
  <c r="A1315" i="1"/>
  <c r="A1309" i="1"/>
  <c r="A1305" i="1"/>
  <c r="A1296" i="1"/>
  <c r="A1292" i="1"/>
  <c r="A1290" i="1"/>
  <c r="A1286" i="1"/>
  <c r="A1282" i="1"/>
  <c r="A1278" i="1"/>
  <c r="A1276" i="1"/>
  <c r="A1274" i="1"/>
  <c r="A1270" i="1"/>
  <c r="A1268" i="1"/>
  <c r="A1264" i="1"/>
  <c r="A1263" i="1"/>
  <c r="A1255" i="1"/>
  <c r="A1251" i="1"/>
  <c r="A1247" i="1"/>
  <c r="A1243" i="1"/>
  <c r="A1260" i="1"/>
  <c r="B1246" i="1"/>
  <c r="X1232" i="1"/>
  <c r="W1232" i="1"/>
  <c r="A1226" i="1"/>
  <c r="A1224" i="1"/>
  <c r="A1222" i="1"/>
  <c r="A1220" i="1"/>
  <c r="A1218" i="1"/>
  <c r="A1216" i="1"/>
  <c r="A1214" i="1"/>
  <c r="X1212" i="1"/>
  <c r="W1212" i="1"/>
  <c r="B1212" i="1"/>
  <c r="X1210" i="1"/>
  <c r="W1210" i="1"/>
  <c r="X1199" i="1"/>
  <c r="W1199" i="1"/>
  <c r="A1197" i="1"/>
  <c r="X1195" i="1"/>
  <c r="W1195" i="1"/>
  <c r="X1185" i="1"/>
  <c r="W1185" i="1"/>
  <c r="A1174" i="1"/>
  <c r="A1172" i="1"/>
  <c r="A1170" i="1"/>
  <c r="X1168" i="1"/>
  <c r="W1168" i="1"/>
  <c r="X1166" i="1"/>
  <c r="W1166" i="1"/>
  <c r="B1164" i="1"/>
  <c r="X1162" i="1"/>
  <c r="W1162" i="1"/>
  <c r="B1162" i="1"/>
  <c r="A1154" i="1"/>
  <c r="A1152" i="1"/>
  <c r="A1150" i="1"/>
  <c r="A1148" i="1"/>
  <c r="A1146" i="1"/>
  <c r="A1144" i="1"/>
  <c r="A1142" i="1"/>
  <c r="A1140" i="1"/>
  <c r="A1130" i="1"/>
  <c r="A1128" i="1"/>
  <c r="A1126" i="1"/>
  <c r="A1124" i="1"/>
  <c r="X1122" i="1"/>
  <c r="W1122" i="1"/>
  <c r="A1120" i="1"/>
  <c r="A1118" i="1"/>
  <c r="A1116" i="1"/>
  <c r="X1072" i="1"/>
  <c r="W1072" i="1"/>
  <c r="X1068" i="1"/>
  <c r="W1068" i="1"/>
  <c r="X1034" i="1"/>
  <c r="W1034" i="1"/>
  <c r="X1028" i="1"/>
  <c r="W1028" i="1"/>
  <c r="X1026" i="1"/>
  <c r="W1026" i="1"/>
  <c r="X1022" i="1"/>
  <c r="W1022" i="1"/>
  <c r="X1002" i="1"/>
  <c r="W1002" i="1"/>
  <c r="X1000" i="1"/>
  <c r="W1000" i="1"/>
  <c r="X994" i="1"/>
  <c r="W994" i="1"/>
  <c r="A1254" i="1"/>
  <c r="A1250" i="1"/>
  <c r="A1244" i="1"/>
  <c r="A1242" i="1"/>
  <c r="A1240" i="1"/>
  <c r="A1238" i="1"/>
  <c r="A1236" i="1"/>
  <c r="A1230" i="1"/>
  <c r="B1228" i="1"/>
  <c r="A1192" i="1"/>
  <c r="A1183" i="1"/>
  <c r="A1178" i="1"/>
  <c r="A1160" i="1"/>
  <c r="A1158" i="1"/>
  <c r="A1156" i="1"/>
  <c r="A1138" i="1"/>
  <c r="A1136" i="1"/>
  <c r="A1134" i="1"/>
  <c r="A1112" i="1"/>
  <c r="A1110" i="1"/>
  <c r="A1108" i="1"/>
  <c r="A1106" i="1"/>
  <c r="A1102" i="1"/>
  <c r="A1096" i="1"/>
  <c r="A1094" i="1"/>
  <c r="A1092" i="1"/>
  <c r="A1090" i="1"/>
  <c r="A1088" i="1"/>
  <c r="A1084" i="1"/>
  <c r="A1082" i="1"/>
  <c r="A1080" i="1"/>
  <c r="B1410" i="1"/>
  <c r="B1453" i="1"/>
  <c r="B1501" i="1"/>
  <c r="B1406" i="1"/>
  <c r="B1418" i="1"/>
  <c r="B1511" i="1"/>
  <c r="B1562" i="1"/>
  <c r="B1597" i="1"/>
  <c r="B1647" i="1"/>
  <c r="B1693" i="1"/>
  <c r="B1750" i="1"/>
  <c r="B1701" i="1"/>
  <c r="B1801" i="1"/>
  <c r="B1785" i="1"/>
  <c r="B1789" i="1"/>
  <c r="B1882" i="1"/>
  <c r="X940" i="1"/>
  <c r="W940" i="1"/>
  <c r="X938" i="1"/>
  <c r="W938" i="1"/>
  <c r="X934" i="1"/>
  <c r="W934" i="1"/>
  <c r="X930" i="1"/>
  <c r="W930" i="1"/>
  <c r="X928" i="1"/>
  <c r="W928" i="1"/>
  <c r="X922" i="1"/>
  <c r="W922" i="1"/>
  <c r="X920" i="1"/>
  <c r="W920" i="1"/>
  <c r="X918" i="1"/>
  <c r="W918" i="1"/>
  <c r="X914" i="1"/>
  <c r="W914" i="1"/>
  <c r="X910" i="1"/>
  <c r="W910" i="1"/>
  <c r="X906" i="1"/>
  <c r="W906" i="1"/>
  <c r="X904" i="1"/>
  <c r="W904" i="1"/>
  <c r="X900" i="1"/>
  <c r="W900" i="1"/>
  <c r="X896" i="1"/>
  <c r="W896" i="1"/>
  <c r="X795" i="1"/>
  <c r="W795" i="1"/>
  <c r="X791" i="1"/>
  <c r="W791" i="1"/>
  <c r="X787" i="1"/>
  <c r="W787" i="1"/>
  <c r="X781" i="1"/>
  <c r="W781" i="1"/>
  <c r="X777" i="1"/>
  <c r="W777" i="1"/>
  <c r="X771" i="1"/>
  <c r="W771" i="1"/>
  <c r="X767" i="1"/>
  <c r="W767" i="1"/>
  <c r="A1239" i="1"/>
  <c r="A1235" i="1"/>
  <c r="A1229" i="1"/>
  <c r="A1207" i="1"/>
  <c r="A1203" i="1"/>
  <c r="A1193" i="1"/>
  <c r="A1189" i="1"/>
  <c r="A1164" i="1"/>
  <c r="A1161" i="1"/>
  <c r="A1153" i="1"/>
  <c r="A1149" i="1"/>
  <c r="A1145" i="1"/>
  <c r="A1141" i="1"/>
  <c r="A1127" i="1"/>
  <c r="A1123" i="1"/>
  <c r="A1119" i="1"/>
  <c r="A1115" i="1"/>
  <c r="A1089" i="1"/>
  <c r="A1085" i="1"/>
  <c r="A1188" i="1"/>
  <c r="A1380" i="1"/>
  <c r="A1586" i="1"/>
  <c r="A1594" i="1"/>
  <c r="A1584" i="1"/>
  <c r="A1592" i="1"/>
  <c r="A1686" i="1"/>
  <c r="A1716" i="1"/>
  <c r="A1796" i="1"/>
  <c r="A1802" i="1"/>
  <c r="A1856" i="1"/>
  <c r="A1885" i="1"/>
  <c r="A1879" i="1"/>
  <c r="X118" i="1"/>
  <c r="W118" i="1"/>
  <c r="X108" i="1"/>
  <c r="W108" i="1"/>
  <c r="X100" i="1"/>
  <c r="W100" i="1"/>
  <c r="X93" i="1"/>
  <c r="W93" i="1"/>
  <c r="X81" i="1"/>
  <c r="W81" i="1"/>
  <c r="X77" i="1"/>
  <c r="W77" i="1"/>
  <c r="X71" i="1"/>
  <c r="W71" i="1"/>
  <c r="X53" i="1"/>
  <c r="W53" i="1"/>
  <c r="X37" i="1"/>
  <c r="W37" i="1"/>
  <c r="X27" i="1"/>
  <c r="W27" i="1"/>
  <c r="X19" i="1"/>
  <c r="W19" i="1"/>
  <c r="X15" i="1"/>
  <c r="W15" i="1"/>
  <c r="X6" i="1"/>
  <c r="W6" i="1"/>
  <c r="A1241" i="1"/>
  <c r="A1237" i="1"/>
  <c r="A1227" i="1"/>
  <c r="A1205" i="1"/>
  <c r="A1191" i="1"/>
  <c r="A1182" i="1"/>
  <c r="A1180" i="1"/>
  <c r="A1177" i="1"/>
  <c r="A1163" i="1"/>
  <c r="A1151" i="1"/>
  <c r="A1147" i="1"/>
  <c r="A1143" i="1"/>
  <c r="A1133" i="1"/>
  <c r="A1121" i="1"/>
  <c r="A1117" i="1"/>
  <c r="A1105" i="1"/>
  <c r="A1101" i="1"/>
  <c r="A1087" i="1"/>
  <c r="A1083" i="1"/>
  <c r="X654" i="1"/>
  <c r="W654" i="1"/>
  <c r="X650" i="1"/>
  <c r="W650" i="1"/>
  <c r="X646" i="1"/>
  <c r="W646" i="1"/>
  <c r="X642" i="1"/>
  <c r="W642" i="1"/>
  <c r="X638" i="1"/>
  <c r="W638" i="1"/>
  <c r="X634" i="1"/>
  <c r="W634" i="1"/>
  <c r="X631" i="1"/>
  <c r="W631" i="1"/>
  <c r="X627" i="1"/>
  <c r="W627" i="1"/>
  <c r="X623" i="1"/>
  <c r="W623" i="1"/>
  <c r="X619" i="1"/>
  <c r="W619" i="1"/>
  <c r="X615" i="1"/>
  <c r="W615" i="1"/>
  <c r="X611" i="1"/>
  <c r="W611" i="1"/>
  <c r="X607" i="1"/>
  <c r="W607" i="1"/>
  <c r="X599" i="1"/>
  <c r="W599" i="1"/>
  <c r="X595" i="1"/>
  <c r="W595" i="1"/>
  <c r="X589" i="1"/>
  <c r="W589" i="1"/>
  <c r="X583" i="1"/>
  <c r="W583" i="1"/>
  <c r="X577" i="1"/>
  <c r="W577" i="1"/>
  <c r="X571" i="1"/>
  <c r="W571" i="1"/>
  <c r="X565" i="1"/>
  <c r="W565" i="1"/>
  <c r="X559" i="1"/>
  <c r="W559" i="1"/>
  <c r="X551" i="1"/>
  <c r="W551" i="1"/>
  <c r="X547" i="1"/>
  <c r="W547" i="1"/>
  <c r="X543" i="1"/>
  <c r="W543" i="1"/>
  <c r="X535" i="1"/>
  <c r="W535" i="1"/>
  <c r="X531" i="1"/>
  <c r="W531" i="1"/>
  <c r="X527" i="1"/>
  <c r="W527" i="1"/>
  <c r="X521" i="1"/>
  <c r="W521" i="1"/>
  <c r="X517" i="1"/>
  <c r="W517" i="1"/>
  <c r="X513" i="1"/>
  <c r="W513" i="1"/>
  <c r="X507" i="1"/>
  <c r="W507" i="1"/>
  <c r="X501" i="1"/>
  <c r="W501" i="1"/>
  <c r="X497" i="1"/>
  <c r="W497" i="1"/>
  <c r="X493" i="1"/>
  <c r="W493" i="1"/>
  <c r="X489" i="1"/>
  <c r="W489" i="1"/>
  <c r="X485" i="1"/>
  <c r="W485" i="1"/>
  <c r="X479" i="1"/>
  <c r="W479" i="1"/>
  <c r="X475" i="1"/>
  <c r="W475" i="1"/>
  <c r="X453" i="1"/>
  <c r="W453" i="1"/>
  <c r="X447" i="1"/>
  <c r="W447" i="1"/>
  <c r="X441" i="1"/>
  <c r="W441" i="1"/>
  <c r="X437" i="1"/>
  <c r="W437" i="1"/>
  <c r="X431" i="1"/>
  <c r="W431" i="1"/>
  <c r="X425" i="1"/>
  <c r="W425" i="1"/>
  <c r="X421" i="1"/>
  <c r="W421" i="1"/>
  <c r="X417" i="1"/>
  <c r="W417" i="1"/>
  <c r="X413" i="1"/>
  <c r="W413" i="1"/>
  <c r="X409" i="1"/>
  <c r="W409" i="1"/>
  <c r="X403" i="1"/>
  <c r="W403" i="1"/>
  <c r="X399" i="1"/>
  <c r="W399" i="1"/>
  <c r="X395" i="1"/>
  <c r="W395" i="1"/>
  <c r="X391" i="1"/>
  <c r="W391" i="1"/>
  <c r="X387" i="1"/>
  <c r="W387" i="1"/>
  <c r="X383" i="1"/>
  <c r="W383" i="1"/>
  <c r="X375" i="1"/>
  <c r="W375" i="1"/>
  <c r="X371" i="1"/>
  <c r="W371" i="1"/>
  <c r="X367" i="1"/>
  <c r="W367" i="1"/>
  <c r="X361" i="1"/>
  <c r="W361" i="1"/>
  <c r="X353" i="1"/>
  <c r="W353" i="1"/>
  <c r="X345" i="1"/>
  <c r="W345" i="1"/>
  <c r="X339" i="1"/>
  <c r="W339" i="1"/>
  <c r="X335" i="1"/>
  <c r="W335" i="1"/>
  <c r="X329" i="1"/>
  <c r="W329" i="1"/>
  <c r="X325" i="1"/>
  <c r="W325" i="1"/>
  <c r="X321" i="1"/>
  <c r="W321" i="1"/>
  <c r="X317" i="1"/>
  <c r="W317" i="1"/>
  <c r="X313" i="1"/>
  <c r="W313" i="1"/>
  <c r="X305" i="1"/>
  <c r="W305" i="1"/>
  <c r="X299" i="1"/>
  <c r="W299" i="1"/>
  <c r="X293" i="1"/>
  <c r="W293" i="1"/>
  <c r="X289" i="1"/>
  <c r="W289" i="1"/>
  <c r="X284" i="1"/>
  <c r="W284" i="1"/>
  <c r="X278" i="1"/>
  <c r="W278" i="1"/>
  <c r="X274" i="1"/>
  <c r="W274" i="1"/>
  <c r="X270" i="1"/>
  <c r="W270" i="1"/>
  <c r="X262" i="1"/>
  <c r="W262" i="1"/>
  <c r="X258" i="1"/>
  <c r="W258" i="1"/>
  <c r="X253" i="1"/>
  <c r="W253" i="1"/>
  <c r="X249" i="1"/>
  <c r="W249" i="1"/>
  <c r="X245" i="1"/>
  <c r="W245" i="1"/>
  <c r="X236" i="1"/>
  <c r="W236" i="1"/>
  <c r="X232" i="1"/>
  <c r="W232" i="1"/>
  <c r="X228" i="1"/>
  <c r="W228" i="1"/>
  <c r="X224" i="1"/>
  <c r="W224" i="1"/>
  <c r="X218" i="1"/>
  <c r="W218" i="1"/>
  <c r="X214" i="1"/>
  <c r="W214" i="1"/>
  <c r="X210" i="1"/>
  <c r="W210" i="1"/>
  <c r="X206" i="1"/>
  <c r="W206" i="1"/>
  <c r="X202" i="1"/>
  <c r="W202" i="1"/>
  <c r="X198" i="1"/>
  <c r="W198" i="1"/>
  <c r="X194" i="1"/>
  <c r="W194" i="1"/>
  <c r="X188" i="1"/>
  <c r="W188" i="1"/>
  <c r="X182" i="1"/>
  <c r="W182" i="1"/>
  <c r="X178" i="1"/>
  <c r="W178" i="1"/>
  <c r="X174" i="1"/>
  <c r="W174" i="1"/>
  <c r="X170" i="1"/>
  <c r="W170" i="1"/>
  <c r="X166" i="1"/>
  <c r="W166" i="1"/>
  <c r="X162" i="1"/>
  <c r="W162" i="1"/>
  <c r="X158" i="1"/>
  <c r="W158" i="1"/>
  <c r="X148" i="1"/>
  <c r="W148" i="1"/>
  <c r="X142" i="1"/>
  <c r="W142" i="1"/>
  <c r="X134" i="1"/>
  <c r="W134" i="1"/>
  <c r="X130" i="1"/>
  <c r="W130" i="1"/>
  <c r="X126" i="1"/>
  <c r="W126" i="1"/>
  <c r="X122" i="1"/>
  <c r="W122" i="1"/>
  <c r="X114" i="1"/>
  <c r="W114" i="1"/>
  <c r="X106" i="1"/>
  <c r="W106" i="1"/>
  <c r="X91" i="1"/>
  <c r="W91" i="1"/>
  <c r="X87" i="1"/>
  <c r="W87" i="1"/>
  <c r="X67" i="1"/>
  <c r="W67" i="1"/>
  <c r="X55" i="1"/>
  <c r="W55" i="1"/>
  <c r="X41" i="1"/>
  <c r="W41" i="1"/>
  <c r="X33" i="1"/>
  <c r="W33" i="1"/>
  <c r="X23" i="1"/>
  <c r="W23" i="1"/>
  <c r="X10" i="1"/>
  <c r="W10" i="1"/>
  <c r="S1892" i="1"/>
  <c r="S1891" i="1"/>
  <c r="S1889" i="1"/>
  <c r="S1888" i="1"/>
  <c r="S1887" i="1"/>
  <c r="S1885" i="1"/>
  <c r="S1884" i="1"/>
  <c r="S1882" i="1"/>
  <c r="S1881" i="1"/>
  <c r="S1880" i="1"/>
  <c r="S1879" i="1"/>
  <c r="S1878" i="1"/>
  <c r="S1877" i="1"/>
  <c r="S1876" i="1"/>
  <c r="S1875" i="1"/>
  <c r="S1874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6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T1841" i="1"/>
  <c r="S1841" i="1"/>
  <c r="S1840" i="1"/>
  <c r="S1839" i="1"/>
  <c r="S1838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3" i="1"/>
  <c r="S1822" i="1"/>
  <c r="S1821" i="1"/>
  <c r="S1820" i="1"/>
  <c r="S1819" i="1"/>
  <c r="S1817" i="1"/>
  <c r="S1816" i="1"/>
  <c r="S1815" i="1"/>
  <c r="S1812" i="1"/>
  <c r="S1811" i="1"/>
  <c r="S1810" i="1"/>
  <c r="S1809" i="1"/>
  <c r="S1808" i="1"/>
  <c r="S1807" i="1"/>
  <c r="S1806" i="1"/>
  <c r="S1805" i="1"/>
  <c r="S1804" i="1"/>
  <c r="S1802" i="1"/>
  <c r="S1801" i="1"/>
  <c r="S1799" i="1"/>
  <c r="S1798" i="1"/>
  <c r="S1797" i="1"/>
  <c r="S1796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1" i="1"/>
  <c r="S1780" i="1"/>
  <c r="S1779" i="1"/>
  <c r="S1778" i="1"/>
  <c r="S1776" i="1"/>
  <c r="S1775" i="1"/>
  <c r="S1774" i="1"/>
  <c r="S1772" i="1"/>
  <c r="S1771" i="1"/>
  <c r="S1770" i="1"/>
  <c r="S1767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1" i="1"/>
  <c r="S1749" i="1"/>
  <c r="S1748" i="1"/>
  <c r="S1747" i="1"/>
  <c r="S1746" i="1"/>
  <c r="S1743" i="1"/>
  <c r="S1742" i="1"/>
  <c r="S1741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5" i="1"/>
  <c r="S1724" i="1"/>
  <c r="S1723" i="1"/>
  <c r="S1722" i="1"/>
  <c r="S1721" i="1"/>
  <c r="S1720" i="1"/>
  <c r="S1719" i="1"/>
  <c r="S1717" i="1"/>
  <c r="S1715" i="1"/>
  <c r="S1714" i="1"/>
  <c r="S1713" i="1"/>
  <c r="S1712" i="1"/>
  <c r="S1711" i="1"/>
  <c r="S1710" i="1"/>
  <c r="S1709" i="1"/>
  <c r="S1708" i="1"/>
  <c r="S1707" i="1"/>
  <c r="S1706" i="1"/>
  <c r="S1704" i="1"/>
  <c r="S1703" i="1"/>
  <c r="S1702" i="1"/>
  <c r="S1701" i="1"/>
  <c r="S1700" i="1"/>
  <c r="S1699" i="1"/>
  <c r="S1697" i="1"/>
  <c r="S1696" i="1"/>
  <c r="S1694" i="1"/>
  <c r="S1693" i="1"/>
  <c r="S1692" i="1"/>
  <c r="S1691" i="1"/>
  <c r="S1690" i="1"/>
  <c r="S1689" i="1"/>
  <c r="S1688" i="1"/>
  <c r="S1687" i="1"/>
  <c r="S1686" i="1"/>
  <c r="S1685" i="1"/>
  <c r="S1683" i="1"/>
  <c r="S1682" i="1"/>
  <c r="S1681" i="1"/>
  <c r="S1680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4" i="1"/>
  <c r="S1663" i="1"/>
  <c r="S1662" i="1"/>
  <c r="S1661" i="1"/>
  <c r="S1660" i="1"/>
  <c r="S1659" i="1"/>
  <c r="S1658" i="1"/>
  <c r="S1657" i="1"/>
  <c r="S1656" i="1"/>
  <c r="S1654" i="1"/>
  <c r="S1653" i="1"/>
  <c r="S1651" i="1"/>
  <c r="S1650" i="1"/>
  <c r="S1649" i="1"/>
  <c r="S1648" i="1"/>
  <c r="S1647" i="1"/>
  <c r="S1645" i="1"/>
  <c r="S1644" i="1"/>
  <c r="S1642" i="1"/>
  <c r="S1640" i="1"/>
  <c r="S1639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0" i="1"/>
  <c r="S1619" i="1"/>
  <c r="S1618" i="1"/>
  <c r="S1617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0" i="1"/>
  <c r="S1579" i="1"/>
  <c r="S1578" i="1"/>
  <c r="S1575" i="1"/>
  <c r="S1573" i="1"/>
  <c r="S1570" i="1"/>
  <c r="S1569" i="1"/>
  <c r="S1568" i="1"/>
  <c r="S1567" i="1"/>
  <c r="S1566" i="1"/>
  <c r="S1564" i="1"/>
  <c r="S1563" i="1"/>
  <c r="S1561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2" i="1"/>
  <c r="S1540" i="1"/>
  <c r="S1537" i="1"/>
  <c r="S1536" i="1"/>
  <c r="S1535" i="1"/>
  <c r="S1534" i="1"/>
  <c r="S1532" i="1"/>
  <c r="S1531" i="1"/>
  <c r="S1530" i="1"/>
  <c r="S1529" i="1"/>
  <c r="S1526" i="1"/>
  <c r="S1525" i="1"/>
  <c r="S1523" i="1"/>
  <c r="S1522" i="1"/>
  <c r="S1521" i="1"/>
  <c r="S1520" i="1"/>
  <c r="S1519" i="1"/>
  <c r="S1518" i="1"/>
  <c r="S1517" i="1"/>
  <c r="S1516" i="1"/>
  <c r="S1514" i="1"/>
  <c r="S1512" i="1"/>
  <c r="S1511" i="1"/>
  <c r="S1510" i="1"/>
  <c r="S1509" i="1"/>
  <c r="S1508" i="1"/>
  <c r="S1507" i="1"/>
  <c r="S1506" i="1"/>
  <c r="S1505" i="1"/>
  <c r="S1504" i="1"/>
  <c r="S1503" i="1"/>
  <c r="S1502" i="1"/>
  <c r="S1500" i="1"/>
  <c r="S1499" i="1"/>
  <c r="S1498" i="1"/>
  <c r="S1497" i="1"/>
  <c r="S1495" i="1"/>
  <c r="S1494" i="1"/>
  <c r="S1493" i="1"/>
  <c r="S1492" i="1"/>
  <c r="S1491" i="1"/>
  <c r="S1489" i="1"/>
  <c r="S1488" i="1"/>
  <c r="S1487" i="1"/>
  <c r="S1486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0" i="1"/>
  <c r="S1469" i="1"/>
  <c r="S1468" i="1"/>
  <c r="S1467" i="1"/>
  <c r="S1466" i="1"/>
  <c r="S1465" i="1"/>
  <c r="S1464" i="1"/>
  <c r="S1462" i="1"/>
  <c r="S1461" i="1"/>
  <c r="S1460" i="1"/>
  <c r="S1458" i="1"/>
  <c r="S1457" i="1"/>
  <c r="S1456" i="1"/>
  <c r="S1455" i="1"/>
  <c r="S1454" i="1"/>
  <c r="S1453" i="1"/>
  <c r="S1452" i="1"/>
  <c r="S1450" i="1"/>
  <c r="S1449" i="1"/>
  <c r="S1447" i="1"/>
  <c r="S1446" i="1"/>
  <c r="S1445" i="1"/>
  <c r="S1443" i="1"/>
  <c r="S1442" i="1"/>
  <c r="S1441" i="1"/>
  <c r="S1440" i="1"/>
  <c r="S1437" i="1"/>
  <c r="S1435" i="1"/>
  <c r="S1434" i="1"/>
  <c r="S1433" i="1"/>
  <c r="S1432" i="1"/>
  <c r="S1431" i="1"/>
  <c r="S1429" i="1"/>
  <c r="S1428" i="1"/>
  <c r="S1427" i="1"/>
  <c r="S1426" i="1"/>
  <c r="S1425" i="1"/>
  <c r="S1424" i="1"/>
  <c r="S1422" i="1"/>
  <c r="S1421" i="1"/>
  <c r="S1420" i="1"/>
  <c r="S1419" i="1"/>
  <c r="S1418" i="1"/>
  <c r="S1416" i="1"/>
  <c r="S1415" i="1"/>
  <c r="S1413" i="1"/>
  <c r="S1412" i="1"/>
  <c r="S1411" i="1"/>
  <c r="S1410" i="1"/>
  <c r="S1409" i="1"/>
  <c r="S1408" i="1"/>
  <c r="S1407" i="1"/>
  <c r="S1405" i="1"/>
  <c r="S1404" i="1"/>
  <c r="S1402" i="1"/>
  <c r="S1401" i="1"/>
  <c r="S1400" i="1"/>
  <c r="S1399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4" i="1"/>
  <c r="S1382" i="1"/>
  <c r="S1381" i="1"/>
  <c r="S1379" i="1"/>
  <c r="S1378" i="1"/>
  <c r="S1377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7" i="1"/>
  <c r="S1346" i="1"/>
  <c r="S1345" i="1"/>
  <c r="S1344" i="1"/>
  <c r="S1342" i="1"/>
  <c r="S1341" i="1"/>
  <c r="S1340" i="1"/>
  <c r="S1339" i="1"/>
  <c r="S1338" i="1"/>
  <c r="S1337" i="1"/>
  <c r="S1336" i="1"/>
  <c r="S1335" i="1"/>
  <c r="S1334" i="1"/>
  <c r="S1333" i="1"/>
  <c r="S1332" i="1"/>
  <c r="S1328" i="1"/>
  <c r="S1327" i="1"/>
  <c r="S1325" i="1"/>
  <c r="S1324" i="1"/>
  <c r="S1323" i="1"/>
  <c r="S1322" i="1"/>
  <c r="S1320" i="1"/>
  <c r="S1318" i="1"/>
  <c r="S1317" i="1"/>
  <c r="S1316" i="1"/>
  <c r="S1315" i="1"/>
  <c r="S1314" i="1"/>
  <c r="S1313" i="1"/>
  <c r="S1311" i="1"/>
  <c r="S1310" i="1"/>
  <c r="S1309" i="1"/>
  <c r="S1308" i="1"/>
  <c r="S1307" i="1"/>
  <c r="S1306" i="1"/>
  <c r="S1305" i="1"/>
  <c r="S1304" i="1"/>
  <c r="S1303" i="1"/>
  <c r="S1301" i="1"/>
  <c r="S1300" i="1"/>
  <c r="S1299" i="1"/>
  <c r="S1297" i="1"/>
  <c r="S1295" i="1"/>
  <c r="S1294" i="1"/>
  <c r="S1293" i="1"/>
  <c r="S1292" i="1"/>
  <c r="S1290" i="1"/>
  <c r="S1289" i="1"/>
  <c r="S1288" i="1"/>
  <c r="S1287" i="1"/>
  <c r="S1286" i="1"/>
  <c r="S1285" i="1"/>
  <c r="S1283" i="1"/>
  <c r="S1282" i="1"/>
  <c r="S1281" i="1"/>
  <c r="S1280" i="1"/>
  <c r="S1279" i="1"/>
  <c r="S1278" i="1"/>
  <c r="S1276" i="1"/>
  <c r="S1274" i="1"/>
  <c r="S1273" i="1"/>
  <c r="S1272" i="1"/>
  <c r="S1271" i="1"/>
  <c r="S1270" i="1"/>
  <c r="S1268" i="1"/>
  <c r="S1267" i="1"/>
  <c r="S1266" i="1"/>
  <c r="S1265" i="1"/>
  <c r="S1264" i="1"/>
  <c r="S1263" i="1"/>
  <c r="S1260" i="1"/>
  <c r="S1259" i="1"/>
  <c r="S1258" i="1"/>
  <c r="S1256" i="1"/>
  <c r="S1255" i="1"/>
  <c r="S1254" i="1"/>
  <c r="S1253" i="1"/>
  <c r="S1252" i="1"/>
  <c r="S1251" i="1"/>
  <c r="S1250" i="1"/>
  <c r="S1249" i="1"/>
  <c r="S1248" i="1"/>
  <c r="S1247" i="1"/>
  <c r="S1245" i="1"/>
  <c r="S1244" i="1"/>
  <c r="S1243" i="1"/>
  <c r="S1242" i="1"/>
  <c r="S1241" i="1"/>
  <c r="S1240" i="1"/>
  <c r="S1239" i="1"/>
  <c r="S1238" i="1"/>
  <c r="S1237" i="1"/>
  <c r="S1236" i="1"/>
  <c r="S1235" i="1"/>
  <c r="S1233" i="1"/>
  <c r="S1232" i="1"/>
  <c r="S1231" i="1"/>
  <c r="S1229" i="1"/>
  <c r="S1228" i="1"/>
  <c r="S1227" i="1"/>
  <c r="S1225" i="1"/>
  <c r="S1224" i="1"/>
  <c r="S1223" i="1"/>
  <c r="S1222" i="1"/>
  <c r="S1221" i="1"/>
  <c r="S1220" i="1"/>
  <c r="S1219" i="1"/>
  <c r="S1218" i="1"/>
  <c r="S1216" i="1"/>
  <c r="S1215" i="1"/>
  <c r="S1214" i="1"/>
  <c r="S1213" i="1"/>
  <c r="S1212" i="1"/>
  <c r="S1211" i="1"/>
  <c r="S1210" i="1"/>
  <c r="S1209" i="1"/>
  <c r="S1207" i="1"/>
  <c r="S1206" i="1"/>
  <c r="S1205" i="1"/>
  <c r="S1204" i="1"/>
  <c r="S1203" i="1"/>
  <c r="S1200" i="1"/>
  <c r="S1199" i="1"/>
  <c r="S1198" i="1"/>
  <c r="S1197" i="1"/>
  <c r="S1195" i="1"/>
  <c r="S1193" i="1"/>
  <c r="S1192" i="1"/>
  <c r="S1191" i="1"/>
  <c r="S1190" i="1"/>
  <c r="S1189" i="1"/>
  <c r="S1186" i="1"/>
  <c r="S1185" i="1"/>
  <c r="S1184" i="1"/>
  <c r="S1182" i="1"/>
  <c r="S1181" i="1"/>
  <c r="S1178" i="1"/>
  <c r="S1177" i="1"/>
  <c r="S1175" i="1"/>
  <c r="S1174" i="1"/>
  <c r="S1173" i="1"/>
  <c r="S1172" i="1"/>
  <c r="S1171" i="1"/>
  <c r="S1170" i="1"/>
  <c r="S1169" i="1"/>
  <c r="S1168" i="1"/>
  <c r="S1167" i="1"/>
  <c r="S1166" i="1"/>
  <c r="S1165" i="1"/>
  <c r="S1162" i="1"/>
  <c r="S1161" i="1"/>
  <c r="S1159" i="1"/>
  <c r="S1158" i="1"/>
  <c r="S1156" i="1"/>
  <c r="S1155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7" i="1"/>
  <c r="S1136" i="1"/>
  <c r="S1134" i="1"/>
  <c r="S1133" i="1"/>
  <c r="S1132" i="1"/>
  <c r="S1131" i="1"/>
  <c r="S1129" i="1"/>
  <c r="S1128" i="1"/>
  <c r="S1127" i="1"/>
  <c r="S1126" i="1"/>
  <c r="S1125" i="1"/>
  <c r="S1124" i="1"/>
  <c r="S1122" i="1"/>
  <c r="S1121" i="1"/>
  <c r="S1120" i="1"/>
  <c r="S1119" i="1"/>
  <c r="S1118" i="1"/>
  <c r="S1117" i="1"/>
  <c r="S1116" i="1"/>
  <c r="S1112" i="1"/>
  <c r="S1111" i="1"/>
  <c r="S1110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0" i="1"/>
  <c r="S1089" i="1"/>
  <c r="S1088" i="1"/>
  <c r="S1087" i="1"/>
  <c r="S1086" i="1"/>
  <c r="S1085" i="1"/>
  <c r="S1084" i="1"/>
  <c r="S1083" i="1"/>
  <c r="S1082" i="1"/>
  <c r="S1081" i="1"/>
  <c r="S1080" i="1"/>
  <c r="S1077" i="1"/>
  <c r="S1076" i="1"/>
  <c r="S1074" i="1"/>
  <c r="S1073" i="1"/>
  <c r="S1072" i="1"/>
  <c r="S1071" i="1"/>
  <c r="S1070" i="1"/>
  <c r="S1069" i="1"/>
  <c r="S1068" i="1"/>
  <c r="S1067" i="1"/>
  <c r="S1065" i="1"/>
  <c r="S1064" i="1"/>
  <c r="S1063" i="1"/>
  <c r="S1062" i="1"/>
  <c r="S1061" i="1"/>
  <c r="S1060" i="1"/>
  <c r="S1059" i="1"/>
  <c r="S1058" i="1"/>
  <c r="S1056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5" i="1"/>
  <c r="S1034" i="1"/>
  <c r="S1033" i="1"/>
  <c r="S1031" i="1"/>
  <c r="S1029" i="1"/>
  <c r="S1028" i="1"/>
  <c r="S1026" i="1"/>
  <c r="S1025" i="1"/>
  <c r="S1024" i="1"/>
  <c r="S1023" i="1"/>
  <c r="S1022" i="1"/>
  <c r="S1021" i="1"/>
  <c r="S1019" i="1"/>
  <c r="S1018" i="1"/>
  <c r="S1017" i="1"/>
  <c r="S1014" i="1"/>
  <c r="S1013" i="1"/>
  <c r="S1011" i="1"/>
  <c r="S1010" i="1"/>
  <c r="S1009" i="1"/>
  <c r="S1008" i="1"/>
  <c r="S1007" i="1"/>
  <c r="S1005" i="1"/>
  <c r="S1004" i="1"/>
  <c r="S1003" i="1"/>
  <c r="S1002" i="1"/>
  <c r="S1000" i="1"/>
  <c r="S999" i="1"/>
  <c r="S998" i="1"/>
  <c r="S996" i="1"/>
  <c r="S995" i="1"/>
  <c r="S994" i="1"/>
  <c r="S993" i="1"/>
  <c r="S992" i="1"/>
  <c r="S989" i="1"/>
  <c r="S988" i="1"/>
  <c r="S985" i="1"/>
  <c r="S984" i="1"/>
  <c r="S982" i="1"/>
  <c r="S981" i="1"/>
  <c r="S980" i="1"/>
  <c r="S979" i="1"/>
  <c r="S978" i="1"/>
  <c r="S977" i="1"/>
  <c r="S976" i="1"/>
  <c r="S975" i="1"/>
  <c r="S974" i="1"/>
  <c r="S973" i="1"/>
  <c r="S971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6" i="1"/>
  <c r="S945" i="1"/>
  <c r="S943" i="1"/>
  <c r="S942" i="1"/>
  <c r="S941" i="1"/>
  <c r="S940" i="1"/>
  <c r="S938" i="1"/>
  <c r="S937" i="1"/>
  <c r="S936" i="1"/>
  <c r="S935" i="1"/>
  <c r="S934" i="1"/>
  <c r="S933" i="1"/>
  <c r="S932" i="1"/>
  <c r="S931" i="1"/>
  <c r="S930" i="1"/>
  <c r="S928" i="1"/>
  <c r="S927" i="1"/>
  <c r="S926" i="1"/>
  <c r="S924" i="1"/>
  <c r="S923" i="1"/>
  <c r="S922" i="1"/>
  <c r="S920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4" i="1"/>
  <c r="S903" i="1"/>
  <c r="S902" i="1"/>
  <c r="S901" i="1"/>
  <c r="S900" i="1"/>
  <c r="S899" i="1"/>
  <c r="S898" i="1"/>
  <c r="S897" i="1"/>
  <c r="S896" i="1"/>
  <c r="S895" i="1"/>
  <c r="S894" i="1"/>
  <c r="S891" i="1"/>
  <c r="S890" i="1"/>
  <c r="S889" i="1"/>
  <c r="S888" i="1"/>
  <c r="S887" i="1"/>
  <c r="S886" i="1"/>
  <c r="S885" i="1"/>
  <c r="S884" i="1"/>
  <c r="S883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8" i="1"/>
  <c r="S866" i="1"/>
  <c r="S865" i="1"/>
  <c r="S863" i="1"/>
  <c r="S862" i="1"/>
  <c r="S861" i="1"/>
  <c r="S858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6" i="1"/>
  <c r="S825" i="1"/>
  <c r="S824" i="1"/>
  <c r="S823" i="1"/>
  <c r="S822" i="1"/>
  <c r="S821" i="1"/>
  <c r="S820" i="1"/>
  <c r="S819" i="1"/>
  <c r="S817" i="1"/>
  <c r="S816" i="1"/>
  <c r="S812" i="1"/>
  <c r="S811" i="1"/>
  <c r="S810" i="1"/>
  <c r="S809" i="1"/>
  <c r="S808" i="1"/>
  <c r="S807" i="1"/>
  <c r="S805" i="1"/>
  <c r="S804" i="1"/>
  <c r="S803" i="1"/>
  <c r="S802" i="1"/>
  <c r="S800" i="1"/>
  <c r="S799" i="1"/>
  <c r="S798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2" i="1"/>
  <c r="S781" i="1"/>
  <c r="S780" i="1"/>
  <c r="S779" i="1"/>
  <c r="S778" i="1"/>
  <c r="S777" i="1"/>
  <c r="S776" i="1"/>
  <c r="S775" i="1"/>
  <c r="S774" i="1"/>
  <c r="S772" i="1"/>
  <c r="S771" i="1"/>
  <c r="S770" i="1"/>
  <c r="S769" i="1"/>
  <c r="S767" i="1"/>
  <c r="S766" i="1"/>
  <c r="S765" i="1"/>
  <c r="S764" i="1"/>
  <c r="S762" i="1"/>
  <c r="S761" i="1"/>
  <c r="S760" i="1"/>
  <c r="S759" i="1"/>
  <c r="S758" i="1"/>
  <c r="S757" i="1"/>
  <c r="S756" i="1"/>
  <c r="S752" i="1"/>
  <c r="S751" i="1"/>
  <c r="S750" i="1"/>
  <c r="S749" i="1"/>
  <c r="S747" i="1"/>
  <c r="S745" i="1"/>
  <c r="S744" i="1"/>
  <c r="S742" i="1"/>
  <c r="S741" i="1"/>
  <c r="S739" i="1"/>
  <c r="S738" i="1"/>
  <c r="S737" i="1"/>
  <c r="S736" i="1"/>
  <c r="S735" i="1"/>
  <c r="S734" i="1"/>
  <c r="S733" i="1"/>
  <c r="S732" i="1"/>
  <c r="S731" i="1"/>
  <c r="S729" i="1"/>
  <c r="S727" i="1"/>
  <c r="S726" i="1"/>
  <c r="S724" i="1"/>
  <c r="S722" i="1"/>
  <c r="S721" i="1"/>
  <c r="S720" i="1"/>
  <c r="S717" i="1"/>
  <c r="S716" i="1"/>
  <c r="S714" i="1"/>
  <c r="S713" i="1"/>
  <c r="S712" i="1"/>
  <c r="S711" i="1"/>
  <c r="S710" i="1"/>
  <c r="S709" i="1"/>
  <c r="S708" i="1"/>
  <c r="S707" i="1"/>
  <c r="S705" i="1"/>
  <c r="S704" i="1"/>
  <c r="S703" i="1"/>
  <c r="S702" i="1"/>
  <c r="S701" i="1"/>
  <c r="S700" i="1"/>
  <c r="S699" i="1"/>
  <c r="S698" i="1"/>
  <c r="S696" i="1"/>
  <c r="S695" i="1"/>
  <c r="S694" i="1"/>
  <c r="S693" i="1"/>
  <c r="S692" i="1"/>
  <c r="S691" i="1"/>
  <c r="S690" i="1"/>
  <c r="S689" i="1"/>
  <c r="S688" i="1"/>
  <c r="S687" i="1"/>
  <c r="S685" i="1"/>
  <c r="S684" i="1"/>
  <c r="S683" i="1"/>
  <c r="S682" i="1"/>
  <c r="S681" i="1"/>
  <c r="S680" i="1"/>
  <c r="S679" i="1"/>
  <c r="S678" i="1"/>
  <c r="S676" i="1"/>
  <c r="S675" i="1"/>
  <c r="S674" i="1"/>
  <c r="S673" i="1"/>
  <c r="S672" i="1"/>
  <c r="S669" i="1"/>
  <c r="S668" i="1"/>
  <c r="S667" i="1"/>
  <c r="S666" i="1"/>
  <c r="S665" i="1"/>
  <c r="S663" i="1"/>
  <c r="S662" i="1"/>
  <c r="S661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0" i="1"/>
  <c r="S639" i="1"/>
  <c r="S638" i="1"/>
  <c r="S637" i="1"/>
  <c r="S636" i="1"/>
  <c r="S635" i="1"/>
  <c r="S634" i="1"/>
  <c r="S632" i="1"/>
  <c r="S631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4" i="1"/>
  <c r="S603" i="1"/>
  <c r="S602" i="1"/>
  <c r="S600" i="1"/>
  <c r="S599" i="1"/>
  <c r="S598" i="1"/>
  <c r="S597" i="1"/>
  <c r="S596" i="1"/>
  <c r="S595" i="1"/>
  <c r="S594" i="1"/>
  <c r="S592" i="1"/>
  <c r="S591" i="1"/>
  <c r="S590" i="1"/>
  <c r="S589" i="1"/>
  <c r="S588" i="1"/>
  <c r="S586" i="1"/>
  <c r="S585" i="1"/>
  <c r="S584" i="1"/>
  <c r="S583" i="1"/>
  <c r="S582" i="1"/>
  <c r="S580" i="1"/>
  <c r="S579" i="1"/>
  <c r="S578" i="1"/>
  <c r="S577" i="1"/>
  <c r="S576" i="1"/>
  <c r="S573" i="1"/>
  <c r="S572" i="1"/>
  <c r="S571" i="1"/>
  <c r="S570" i="1"/>
  <c r="S568" i="1"/>
  <c r="S567" i="1"/>
  <c r="S566" i="1"/>
  <c r="S565" i="1"/>
  <c r="S564" i="1"/>
  <c r="S563" i="1"/>
  <c r="S562" i="1"/>
  <c r="S559" i="1"/>
  <c r="S558" i="1"/>
  <c r="S556" i="1"/>
  <c r="S555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6" i="1"/>
  <c r="S535" i="1"/>
  <c r="S534" i="1"/>
  <c r="S533" i="1"/>
  <c r="S532" i="1"/>
  <c r="S531" i="1"/>
  <c r="S530" i="1"/>
  <c r="S529" i="1"/>
  <c r="S527" i="1"/>
  <c r="S526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7" i="1"/>
  <c r="S506" i="1"/>
  <c r="S505" i="1"/>
  <c r="S504" i="1"/>
  <c r="S501" i="1"/>
  <c r="S500" i="1"/>
  <c r="S499" i="1"/>
  <c r="S498" i="1"/>
  <c r="S497" i="1"/>
  <c r="S496" i="1"/>
  <c r="S495" i="1"/>
  <c r="S493" i="1"/>
  <c r="S492" i="1"/>
  <c r="S491" i="1"/>
  <c r="S489" i="1"/>
  <c r="S488" i="1"/>
  <c r="S487" i="1"/>
  <c r="S486" i="1"/>
  <c r="S485" i="1"/>
  <c r="S483" i="1"/>
  <c r="S482" i="1"/>
  <c r="S480" i="1"/>
  <c r="S479" i="1"/>
  <c r="S478" i="1"/>
  <c r="S477" i="1"/>
  <c r="S475" i="1"/>
  <c r="S474" i="1"/>
  <c r="S473" i="1"/>
  <c r="S472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8" i="1"/>
  <c r="S447" i="1"/>
  <c r="S446" i="1"/>
  <c r="S444" i="1"/>
  <c r="S443" i="1"/>
  <c r="S442" i="1"/>
  <c r="S441" i="1"/>
  <c r="S440" i="1"/>
  <c r="S439" i="1"/>
  <c r="S438" i="1"/>
  <c r="S437" i="1"/>
  <c r="S436" i="1"/>
  <c r="S435" i="1"/>
  <c r="S434" i="1"/>
  <c r="S432" i="1"/>
  <c r="S431" i="1"/>
  <c r="S430" i="1"/>
  <c r="S427" i="1"/>
  <c r="S426" i="1"/>
  <c r="S425" i="1"/>
  <c r="S424" i="1"/>
  <c r="S423" i="1"/>
  <c r="S421" i="1"/>
  <c r="S420" i="1"/>
  <c r="S419" i="1"/>
  <c r="S418" i="1"/>
  <c r="T417" i="1"/>
  <c r="S417" i="1"/>
  <c r="S416" i="1"/>
  <c r="S415" i="1"/>
  <c r="S414" i="1"/>
  <c r="S413" i="1"/>
  <c r="S411" i="1"/>
  <c r="S410" i="1"/>
  <c r="S409" i="1"/>
  <c r="S408" i="1"/>
  <c r="S406" i="1"/>
  <c r="S405" i="1"/>
  <c r="S404" i="1"/>
  <c r="S403" i="1"/>
  <c r="S402" i="1"/>
  <c r="S401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0" i="1"/>
  <c r="S379" i="1"/>
  <c r="S378" i="1"/>
  <c r="S376" i="1"/>
  <c r="S375" i="1"/>
  <c r="S374" i="1"/>
  <c r="S373" i="1"/>
  <c r="S372" i="1"/>
  <c r="S371" i="1"/>
  <c r="S370" i="1"/>
  <c r="S369" i="1"/>
  <c r="S368" i="1"/>
  <c r="S367" i="1"/>
  <c r="S366" i="1"/>
  <c r="S364" i="1"/>
  <c r="S363" i="1"/>
  <c r="S362" i="1"/>
  <c r="S361" i="1"/>
  <c r="S360" i="1"/>
  <c r="S358" i="1"/>
  <c r="S356" i="1"/>
  <c r="S355" i="1"/>
  <c r="S354" i="1"/>
  <c r="S353" i="1"/>
  <c r="S352" i="1"/>
  <c r="S348" i="1"/>
  <c r="S347" i="1"/>
  <c r="S346" i="1"/>
  <c r="S345" i="1"/>
  <c r="S344" i="1"/>
  <c r="S343" i="1"/>
  <c r="S342" i="1"/>
  <c r="S340" i="1"/>
  <c r="S339" i="1"/>
  <c r="S338" i="1"/>
  <c r="S337" i="1"/>
  <c r="S336" i="1"/>
  <c r="S335" i="1"/>
  <c r="S334" i="1"/>
  <c r="S333" i="1"/>
  <c r="S332" i="1"/>
  <c r="S330" i="1"/>
  <c r="S329" i="1"/>
  <c r="S328" i="1"/>
  <c r="S327" i="1"/>
  <c r="S326" i="1"/>
  <c r="S325" i="1"/>
  <c r="S323" i="1"/>
  <c r="S322" i="1"/>
  <c r="S321" i="1"/>
  <c r="S319" i="1"/>
  <c r="S317" i="1"/>
  <c r="S316" i="1"/>
  <c r="S315" i="1"/>
  <c r="S314" i="1"/>
  <c r="S313" i="1"/>
  <c r="S312" i="1"/>
  <c r="S311" i="1"/>
  <c r="S306" i="1"/>
  <c r="S305" i="1"/>
  <c r="S304" i="1"/>
  <c r="S302" i="1"/>
  <c r="S301" i="1"/>
  <c r="S300" i="1"/>
  <c r="S299" i="1"/>
  <c r="S298" i="1"/>
  <c r="S297" i="1"/>
  <c r="S296" i="1"/>
  <c r="S294" i="1"/>
  <c r="S293" i="1"/>
  <c r="S292" i="1"/>
  <c r="S291" i="1"/>
  <c r="S290" i="1"/>
  <c r="S289" i="1"/>
  <c r="S286" i="1"/>
  <c r="S284" i="1"/>
  <c r="S283" i="1"/>
  <c r="S281" i="1"/>
  <c r="S280" i="1"/>
  <c r="S279" i="1"/>
  <c r="S278" i="1"/>
  <c r="S276" i="1"/>
  <c r="S275" i="1"/>
  <c r="S274" i="1"/>
  <c r="S273" i="1"/>
  <c r="S272" i="1"/>
  <c r="S271" i="1"/>
  <c r="S270" i="1"/>
  <c r="S269" i="1"/>
  <c r="S267" i="1"/>
  <c r="S266" i="1"/>
  <c r="S265" i="1"/>
  <c r="S263" i="1"/>
  <c r="S262" i="1"/>
  <c r="S261" i="1"/>
  <c r="S260" i="1"/>
  <c r="S258" i="1"/>
  <c r="S257" i="1"/>
  <c r="S256" i="1"/>
  <c r="S254" i="1"/>
  <c r="S253" i="1"/>
  <c r="S252" i="1"/>
  <c r="S251" i="1"/>
  <c r="S250" i="1"/>
  <c r="S249" i="1"/>
  <c r="S248" i="1"/>
  <c r="S247" i="1"/>
  <c r="S246" i="1"/>
  <c r="S245" i="1"/>
  <c r="S244" i="1"/>
  <c r="S242" i="1"/>
  <c r="S240" i="1"/>
  <c r="S237" i="1"/>
  <c r="S236" i="1"/>
  <c r="S235" i="1"/>
  <c r="S234" i="1"/>
  <c r="S233" i="1"/>
  <c r="S232" i="1"/>
  <c r="S230" i="1"/>
  <c r="S229" i="1"/>
  <c r="S228" i="1"/>
  <c r="S227" i="1"/>
  <c r="S226" i="1"/>
  <c r="S225" i="1"/>
  <c r="S224" i="1"/>
  <c r="S223" i="1"/>
  <c r="S222" i="1"/>
  <c r="S221" i="1"/>
  <c r="S219" i="1"/>
  <c r="S218" i="1"/>
  <c r="S217" i="1"/>
  <c r="S216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6" i="1"/>
  <c r="S194" i="1"/>
  <c r="S193" i="1"/>
  <c r="S192" i="1"/>
  <c r="S191" i="1"/>
  <c r="S189" i="1"/>
  <c r="S188" i="1"/>
  <c r="S187" i="1"/>
  <c r="S186" i="1"/>
  <c r="S185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3" i="1"/>
  <c r="S151" i="1"/>
  <c r="S148" i="1"/>
  <c r="S147" i="1"/>
  <c r="S146" i="1"/>
  <c r="S145" i="1"/>
  <c r="S143" i="1"/>
  <c r="S142" i="1"/>
  <c r="S141" i="1"/>
  <c r="S140" i="1"/>
  <c r="S139" i="1"/>
  <c r="S137" i="1"/>
  <c r="S135" i="1"/>
  <c r="S134" i="1"/>
  <c r="S132" i="1"/>
  <c r="S131" i="1"/>
  <c r="S130" i="1"/>
  <c r="S128" i="1"/>
  <c r="S127" i="1"/>
  <c r="S126" i="1"/>
  <c r="S125" i="1"/>
  <c r="S124" i="1"/>
  <c r="S123" i="1"/>
  <c r="S122" i="1"/>
  <c r="S121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3" i="1"/>
  <c r="S102" i="1"/>
  <c r="S101" i="1"/>
  <c r="S100" i="1"/>
  <c r="S99" i="1"/>
  <c r="S98" i="1"/>
  <c r="S96" i="1"/>
  <c r="S95" i="1"/>
  <c r="S94" i="1"/>
  <c r="S93" i="1"/>
  <c r="S91" i="1"/>
  <c r="S90" i="1"/>
  <c r="S89" i="1"/>
  <c r="S88" i="1"/>
  <c r="S87" i="1"/>
  <c r="S86" i="1"/>
  <c r="S85" i="1"/>
  <c r="S83" i="1"/>
  <c r="S82" i="1"/>
  <c r="S81" i="1"/>
  <c r="S80" i="1"/>
  <c r="S79" i="1"/>
  <c r="S78" i="1"/>
  <c r="S77" i="1"/>
  <c r="S76" i="1"/>
  <c r="S74" i="1"/>
  <c r="S73" i="1"/>
  <c r="S72" i="1"/>
  <c r="S71" i="1"/>
  <c r="S70" i="1"/>
  <c r="S67" i="1"/>
  <c r="S66" i="1"/>
  <c r="S64" i="1"/>
  <c r="S63" i="1"/>
  <c r="S62" i="1"/>
  <c r="S58" i="1"/>
  <c r="S57" i="1"/>
  <c r="S55" i="1"/>
  <c r="S53" i="1"/>
  <c r="S52" i="1"/>
  <c r="S50" i="1"/>
  <c r="S48" i="1"/>
  <c r="S47" i="1"/>
  <c r="S45" i="1"/>
  <c r="S44" i="1"/>
  <c r="S42" i="1"/>
  <c r="S41" i="1"/>
  <c r="S40" i="1"/>
  <c r="S39" i="1"/>
  <c r="S38" i="1"/>
  <c r="S37" i="1"/>
  <c r="S35" i="1"/>
  <c r="S33" i="1"/>
  <c r="S32" i="1"/>
  <c r="S31" i="1"/>
  <c r="S30" i="1"/>
  <c r="S28" i="1"/>
  <c r="S27" i="1"/>
  <c r="S23" i="1"/>
  <c r="S21" i="1"/>
  <c r="S20" i="1"/>
  <c r="S19" i="1"/>
  <c r="S17" i="1"/>
  <c r="S15" i="1"/>
  <c r="S14" i="1"/>
  <c r="S13" i="1"/>
  <c r="S11" i="1"/>
  <c r="S10" i="1"/>
  <c r="S8" i="1"/>
  <c r="S7" i="1"/>
  <c r="S6" i="1"/>
  <c r="S5" i="1"/>
  <c r="S4" i="1"/>
  <c r="S3" i="1"/>
  <c r="S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<sst xmlns="http://schemas.openxmlformats.org/spreadsheetml/2006/main" count="3794" uniqueCount="1934">
  <si>
    <t>Rank Overall</t>
  </si>
  <si>
    <t>Rank Age Group</t>
  </si>
  <si>
    <t>Name</t>
  </si>
  <si>
    <t>Age</t>
  </si>
  <si>
    <t>Gender</t>
  </si>
  <si>
    <t>Sofie's Loppet</t>
  </si>
  <si>
    <t>Sudbury Rocks</t>
  </si>
  <si>
    <t>Walden Mountain Bike</t>
  </si>
  <si>
    <t>Paddle Sport</t>
  </si>
  <si>
    <t>Island Swim</t>
  </si>
  <si>
    <t>Beaton Classic</t>
  </si>
  <si>
    <t xml:space="preserve">Turkey Gobbler </t>
  </si>
  <si>
    <t>Total Points</t>
  </si>
  <si>
    <t>Name Check</t>
  </si>
  <si>
    <t>McIlraith Sara</t>
  </si>
  <si>
    <t>F50-59</t>
  </si>
  <si>
    <t>West Margot</t>
  </si>
  <si>
    <t>F20-29</t>
  </si>
  <si>
    <t>Renout Karen</t>
  </si>
  <si>
    <t>F60-69</t>
  </si>
  <si>
    <t>Thomas Grace</t>
  </si>
  <si>
    <t>F13-19</t>
  </si>
  <si>
    <t>Laakso Chantal</t>
  </si>
  <si>
    <t>F40-49</t>
  </si>
  <si>
    <t>Perreault Abiguèle</t>
  </si>
  <si>
    <t>Falvo Julie</t>
  </si>
  <si>
    <t>Flannigan Tamara</t>
  </si>
  <si>
    <t>Lonsdale Jessica</t>
  </si>
  <si>
    <t>Cuza Mani</t>
  </si>
  <si>
    <t>Broughton Karen</t>
  </si>
  <si>
    <t>Lenauer Iris</t>
  </si>
  <si>
    <t>Sasson Saree</t>
  </si>
  <si>
    <t>Brake Jessica</t>
  </si>
  <si>
    <t>Cocco Ella</t>
  </si>
  <si>
    <t>Moreau-Verlaan Lindsay</t>
  </si>
  <si>
    <t>Corelli Taylor</t>
  </si>
  <si>
    <t>F30-39</t>
  </si>
  <si>
    <t>Laakso Julie</t>
  </si>
  <si>
    <t>F12 Under</t>
  </si>
  <si>
    <t>Gauld Lisanne</t>
  </si>
  <si>
    <t>Bladek Lisa</t>
  </si>
  <si>
    <t>Jones Danielle</t>
  </si>
  <si>
    <t>Bertuzzi Elissa</t>
  </si>
  <si>
    <t>Norman Olivia</t>
  </si>
  <si>
    <t>Mclean Violet</t>
  </si>
  <si>
    <t xml:space="preserve">F13-19 </t>
  </si>
  <si>
    <t>Garcia Julieta</t>
  </si>
  <si>
    <t>Perfetto Sara</t>
  </si>
  <si>
    <t>Shearing Fiona</t>
  </si>
  <si>
    <t>Howard Genna</t>
  </si>
  <si>
    <t xml:space="preserve">F30-39 </t>
  </si>
  <si>
    <t>Sloane Twila</t>
  </si>
  <si>
    <t>Gonneau Sara</t>
  </si>
  <si>
    <t>Morgan Katelyn</t>
  </si>
  <si>
    <t>Beaucage Jennifer</t>
  </si>
  <si>
    <t>Vendramin Courtney</t>
  </si>
  <si>
    <t>Hodgins Gabby</t>
  </si>
  <si>
    <t>Mathew Sophia</t>
  </si>
  <si>
    <t>Benson Albany</t>
  </si>
  <si>
    <t>Whitsitt Kaitlyn</t>
  </si>
  <si>
    <t>Ransom Lexi</t>
  </si>
  <si>
    <t>Cutler Hannah</t>
  </si>
  <si>
    <t>Bryson Michelle</t>
  </si>
  <si>
    <t>Howe Mary-katherine</t>
  </si>
  <si>
    <t>Maguhnn Jordyn</t>
  </si>
  <si>
    <t>Doucet Pascale</t>
  </si>
  <si>
    <t>Sadowska Beata</t>
  </si>
  <si>
    <t>Woollings Tina</t>
  </si>
  <si>
    <t xml:space="preserve">F60-69 </t>
  </si>
  <si>
    <t>Davies Kimberly</t>
  </si>
  <si>
    <t>Groleau Elizabeth</t>
  </si>
  <si>
    <t>Muzzatti Gabby</t>
  </si>
  <si>
    <t>Hall Kianna</t>
  </si>
  <si>
    <t>Wolczak Barbara</t>
  </si>
  <si>
    <t>Bell Madison</t>
  </si>
  <si>
    <t>Conaty Courtney</t>
  </si>
  <si>
    <t>Gigliotti Milenna</t>
  </si>
  <si>
    <t>Falls Nicole</t>
  </si>
  <si>
    <t>Hetherington Emily</t>
  </si>
  <si>
    <t>Hurley Jayde</t>
  </si>
  <si>
    <t>Koett Stephanie</t>
  </si>
  <si>
    <t>Chenard Crystal</t>
  </si>
  <si>
    <t>Brosko Emilie</t>
  </si>
  <si>
    <t>Zych Lisa</t>
  </si>
  <si>
    <t>Paul Gabrielle</t>
  </si>
  <si>
    <t>Detweiler Lisa</t>
  </si>
  <si>
    <t>Laurin Mistelle</t>
  </si>
  <si>
    <t>Sulston Haydyn</t>
  </si>
  <si>
    <t>Schors Natalee</t>
  </si>
  <si>
    <t>Corriveau Téah</t>
  </si>
  <si>
    <t>Rousseau Sofie</t>
  </si>
  <si>
    <t>Palumbo Amanda</t>
  </si>
  <si>
    <t>Walker-Murray Teagyn-Jane</t>
  </si>
  <si>
    <t>Sturzenegger Erika</t>
  </si>
  <si>
    <t>Auchinleck Martha</t>
  </si>
  <si>
    <t>Tucker Kate</t>
  </si>
  <si>
    <t>Ramnath Brigitte</t>
  </si>
  <si>
    <t>Sabourin Rebecca</t>
  </si>
  <si>
    <t>Pitawanakwat Victoria</t>
  </si>
  <si>
    <t>Fabris Enza</t>
  </si>
  <si>
    <t>West Shelby</t>
  </si>
  <si>
    <t>Henry Jessica</t>
  </si>
  <si>
    <t>Bilbija Rachael</t>
  </si>
  <si>
    <t>Gilbert Chloe</t>
  </si>
  <si>
    <t>Schulte-Hostedde Bridget</t>
  </si>
  <si>
    <t>Valentia Serena</t>
  </si>
  <si>
    <t>Duffy Chanell</t>
  </si>
  <si>
    <t>Davis Chantelle</t>
  </si>
  <si>
    <t>Ricci Jamie</t>
  </si>
  <si>
    <t>McGale Shannon</t>
  </si>
  <si>
    <t>Patrie Mel</t>
  </si>
  <si>
    <t>Williams Laura</t>
  </si>
  <si>
    <t>Hayes Julie</t>
  </si>
  <si>
    <t>Gonzaga Karen</t>
  </si>
  <si>
    <t>Oommen Mikayla</t>
  </si>
  <si>
    <t>Verlaan Cate</t>
  </si>
  <si>
    <t>Cimino Adriana</t>
  </si>
  <si>
    <t>Marques Helena</t>
  </si>
  <si>
    <t>Cooper Bronwyn</t>
  </si>
  <si>
    <t>Pendrak Joanne</t>
  </si>
  <si>
    <t>Shaw Melissa</t>
  </si>
  <si>
    <t>McGonegal Reilly</t>
  </si>
  <si>
    <t>Pharand Kalia</t>
  </si>
  <si>
    <t>Roy Kennedy</t>
  </si>
  <si>
    <t>Cote-Pharand Nancy</t>
  </si>
  <si>
    <t>Henderson Lindsay</t>
  </si>
  <si>
    <t>Leonard Megan</t>
  </si>
  <si>
    <t>Bottigoni Stefanie</t>
  </si>
  <si>
    <t>Sirois Mel</t>
  </si>
  <si>
    <t>Thibodeau Havana</t>
  </si>
  <si>
    <t>Santerre-Smith Jennifer</t>
  </si>
  <si>
    <t>Simon Melissa</t>
  </si>
  <si>
    <t>Mittelstaedt Justyna</t>
  </si>
  <si>
    <t>Boulanger Anne</t>
  </si>
  <si>
    <t>Anderson Nina</t>
  </si>
  <si>
    <t>Oberthier Anna</t>
  </si>
  <si>
    <t>Moreau Alexie</t>
  </si>
  <si>
    <t>Bentley Marilee</t>
  </si>
  <si>
    <t>Haner Stacy</t>
  </si>
  <si>
    <t>Venturi Stephanie</t>
  </si>
  <si>
    <t>Emilly Melissa</t>
  </si>
  <si>
    <t>Falconi Julianne</t>
  </si>
  <si>
    <t>Tessier Emilie</t>
  </si>
  <si>
    <t>Riva Jill</t>
  </si>
  <si>
    <t>Veitch Cynthia</t>
  </si>
  <si>
    <t>Bocy Colleen</t>
  </si>
  <si>
    <t>Schaffner Gabriella</t>
  </si>
  <si>
    <t>McAuliffe Samantha</t>
  </si>
  <si>
    <t>Dzuirban Nora</t>
  </si>
  <si>
    <t>Dzuirban Siobhan</t>
  </si>
  <si>
    <t>Campagnaro Amanda</t>
  </si>
  <si>
    <t>Frederiksen Marja</t>
  </si>
  <si>
    <t>Bouchard Lily</t>
  </si>
  <si>
    <t>Brain Katrina</t>
  </si>
  <si>
    <t>Purzner Sarah</t>
  </si>
  <si>
    <t>Gilbert Marisa</t>
  </si>
  <si>
    <t>Hanley Ciara</t>
  </si>
  <si>
    <t>Misic Kyla</t>
  </si>
  <si>
    <t>Soares Emily</t>
  </si>
  <si>
    <t>Lane Sandy</t>
  </si>
  <si>
    <t>Wiss Maxine</t>
  </si>
  <si>
    <t>Shank Sasha</t>
  </si>
  <si>
    <t>Haneberry JasmineM</t>
  </si>
  <si>
    <t>Alberton Kaylee</t>
  </si>
  <si>
    <t>Simpson Angela</t>
  </si>
  <si>
    <t>Cashmore Kennedi</t>
  </si>
  <si>
    <t>Philion Ashlynn</t>
  </si>
  <si>
    <t>Riley Katie</t>
  </si>
  <si>
    <t>Pellerin Gabrielle</t>
  </si>
  <si>
    <t>VanAlstine Megan</t>
  </si>
  <si>
    <t>Drew Abbey</t>
  </si>
  <si>
    <t>Walushka Shelley</t>
  </si>
  <si>
    <t>Haloren Stacy</t>
  </si>
  <si>
    <t>Keenan Christine</t>
  </si>
  <si>
    <t>Root Jaymie</t>
  </si>
  <si>
    <t>Rumleski Tamira</t>
  </si>
  <si>
    <t>Pitura Bronwyn</t>
  </si>
  <si>
    <t>Mckee Haley</t>
  </si>
  <si>
    <t>Dutrisac Sophie</t>
  </si>
  <si>
    <t>Milks Elisa</t>
  </si>
  <si>
    <t>Onlock Meghan</t>
  </si>
  <si>
    <t>Halle Bertrim</t>
  </si>
  <si>
    <t>Oommen Sophia</t>
  </si>
  <si>
    <t>Schisler Grace</t>
  </si>
  <si>
    <t>Takkale Jenna</t>
  </si>
  <si>
    <t>Kusnierczyk Jill</t>
  </si>
  <si>
    <t>Kusnierczyk Meredith</t>
  </si>
  <si>
    <t>Coutu Julie</t>
  </si>
  <si>
    <t>Craig Miranda</t>
  </si>
  <si>
    <t>Osborne Lacey</t>
  </si>
  <si>
    <t>Todd Erin</t>
  </si>
  <si>
    <t>Patel Mrunal</t>
  </si>
  <si>
    <t>Kinsella Hanna</t>
  </si>
  <si>
    <t>Swartz Sara</t>
  </si>
  <si>
    <t>Luckett Annabelle</t>
  </si>
  <si>
    <t>Osborne Kate</t>
  </si>
  <si>
    <t>Robert Julie</t>
  </si>
  <si>
    <t>Robinson Maryah</t>
  </si>
  <si>
    <t>Daly Kayla</t>
  </si>
  <si>
    <t>McGonegal Abbie</t>
  </si>
  <si>
    <t>Richards Erin</t>
  </si>
  <si>
    <t>Gibbons Courtney</t>
  </si>
  <si>
    <t>Jolly Jessica</t>
  </si>
  <si>
    <t>Danis Zeynep</t>
  </si>
  <si>
    <t>Dumas Veronique</t>
  </si>
  <si>
    <t>Naccarato Nikki</t>
  </si>
  <si>
    <t>Judd Victoria</t>
  </si>
  <si>
    <t>Postma Alisha</t>
  </si>
  <si>
    <t>Wilson Jessica</t>
  </si>
  <si>
    <t>Thompson Doretha</t>
  </si>
  <si>
    <t>Davidson Lynsey</t>
  </si>
  <si>
    <t>Truyens Charley</t>
  </si>
  <si>
    <t>Hamilton Natalie</t>
  </si>
  <si>
    <t>Hillier Jess</t>
  </si>
  <si>
    <t>O'Grady Hailey</t>
  </si>
  <si>
    <t>Pimou Jemima</t>
  </si>
  <si>
    <t>Kuhlberg Cindy</t>
  </si>
  <si>
    <t>Runciman Sarah</t>
  </si>
  <si>
    <t>Sparling Haley</t>
  </si>
  <si>
    <t>Keenan Sophie</t>
  </si>
  <si>
    <t>Battaion Laura</t>
  </si>
  <si>
    <t>O'Hagan Kyra</t>
  </si>
  <si>
    <t>Simon Brooke</t>
  </si>
  <si>
    <t>Kaczmarek Susan</t>
  </si>
  <si>
    <t>Boyd Argyll</t>
  </si>
  <si>
    <t>Perreault Amelie</t>
  </si>
  <si>
    <t>Grenko Katelyn</t>
  </si>
  <si>
    <t>Moskal Jessica</t>
  </si>
  <si>
    <t>Colilli Olivia</t>
  </si>
  <si>
    <t>Falvo Kiara</t>
  </si>
  <si>
    <t>Bonney Laura</t>
  </si>
  <si>
    <t>Goodship Kayla</t>
  </si>
  <si>
    <t>Schulte-Hostedde Ivy</t>
  </si>
  <si>
    <t>Brule Maxyme</t>
  </si>
  <si>
    <t>Mainville Amelie</t>
  </si>
  <si>
    <t>Paquette Meaghan</t>
  </si>
  <si>
    <t>Lonsdale Meehan</t>
  </si>
  <si>
    <t>Elizabeth Ann</t>
  </si>
  <si>
    <t>Laforce Josee</t>
  </si>
  <si>
    <t>Gawadza Jenna</t>
  </si>
  <si>
    <t>Cropp Caroline</t>
  </si>
  <si>
    <t>LeBrun Kyrielle</t>
  </si>
  <si>
    <t>Prevost Valerie</t>
  </si>
  <si>
    <t>Nadeau Sophie</t>
  </si>
  <si>
    <t>Kimball-Carroll Samantha</t>
  </si>
  <si>
    <t>Bertuzzi Kathleen</t>
  </si>
  <si>
    <t>Landry Ashley</t>
  </si>
  <si>
    <t>Bertuzzi Beverly</t>
  </si>
  <si>
    <t>Clement Dylan</t>
  </si>
  <si>
    <t>Battaion Mira</t>
  </si>
  <si>
    <t>Marcantognini Katrina</t>
  </si>
  <si>
    <t>Martel Emma</t>
  </si>
  <si>
    <t>Kromer Bethany</t>
  </si>
  <si>
    <t>LeBrun Jennie</t>
  </si>
  <si>
    <t>Macleod Tyla</t>
  </si>
  <si>
    <t>Forgione Marlina</t>
  </si>
  <si>
    <t>Hunter Leah</t>
  </si>
  <si>
    <t>MacNeill Jessica</t>
  </si>
  <si>
    <t>Bentley Wynter</t>
  </si>
  <si>
    <t>Patrie Isabelle</t>
  </si>
  <si>
    <t>Pineau Megan</t>
  </si>
  <si>
    <t>Herranen Brooke</t>
  </si>
  <si>
    <t>Fowler Kylee</t>
  </si>
  <si>
    <t>Jekic Danika</t>
  </si>
  <si>
    <t>VanBoerdonk Cassandra</t>
  </si>
  <si>
    <t>Godwin Alison</t>
  </si>
  <si>
    <t>Cacciotti Lesley</t>
  </si>
  <si>
    <t>Mccann Lindsay</t>
  </si>
  <si>
    <t>Durocher Emily</t>
  </si>
  <si>
    <t>Rousseau Maija</t>
  </si>
  <si>
    <t>Odjegba Pearl</t>
  </si>
  <si>
    <t>Lariviere Jennifer</t>
  </si>
  <si>
    <t>White Isabelle</t>
  </si>
  <si>
    <t>Moss Michelle</t>
  </si>
  <si>
    <t>Zinn Chloe</t>
  </si>
  <si>
    <t>LeBrun Linnea</t>
  </si>
  <si>
    <t>Kotyluk Monique</t>
  </si>
  <si>
    <t>Boudreau Tanya</t>
  </si>
  <si>
    <t>Gervais Jessica</t>
  </si>
  <si>
    <t>Lepage Georgia</t>
  </si>
  <si>
    <t>Hopkins Jamie</t>
  </si>
  <si>
    <t>St-Georges Farrah</t>
  </si>
  <si>
    <t>McGregor Lorrilee</t>
  </si>
  <si>
    <t>Charlebois Jody</t>
  </si>
  <si>
    <t>Denis Jennifer</t>
  </si>
  <si>
    <t>Mrozewski Kristen</t>
  </si>
  <si>
    <t>Gatien Charlie</t>
  </si>
  <si>
    <t>Mozzon Angela</t>
  </si>
  <si>
    <t>Villagran Susana</t>
  </si>
  <si>
    <t>Kuhn Amanda</t>
  </si>
  <si>
    <t>Bach Emerson</t>
  </si>
  <si>
    <t>Marquis Audrey</t>
  </si>
  <si>
    <t>Huard Sarah</t>
  </si>
  <si>
    <t>Brule Sylvie</t>
  </si>
  <si>
    <t>Belanger Jennifer</t>
  </si>
  <si>
    <t>Turcotte Natasha</t>
  </si>
  <si>
    <t>Harrington Shanna</t>
  </si>
  <si>
    <t>Beaudry Eugénie</t>
  </si>
  <si>
    <t>Santos Ana</t>
  </si>
  <si>
    <t>Cranston Alayna</t>
  </si>
  <si>
    <t>Leduc-Sloboda Mariah</t>
  </si>
  <si>
    <t>Moore Callie</t>
  </si>
  <si>
    <t>Pellerin Caroline</t>
  </si>
  <si>
    <t>Campeau Isabella</t>
  </si>
  <si>
    <t>Darwish Suri</t>
  </si>
  <si>
    <t>Malmiste Désirée</t>
  </si>
  <si>
    <t>Forget Julie</t>
  </si>
  <si>
    <t>Dinnes Sabrina</t>
  </si>
  <si>
    <t>Frappier Brianna</t>
  </si>
  <si>
    <t>Beneteau Charlyn</t>
  </si>
  <si>
    <t>Laakso Suzanne</t>
  </si>
  <si>
    <t>F70+</t>
  </si>
  <si>
    <t>Gupta Anisha</t>
  </si>
  <si>
    <t>Oberai Anjali</t>
  </si>
  <si>
    <t>McLean-Deering Jordyn</t>
  </si>
  <si>
    <t>Martin Cecilia</t>
  </si>
  <si>
    <t>McIntyre Amber</t>
  </si>
  <si>
    <t>Godwin Roslyn</t>
  </si>
  <si>
    <t>Carter Ally</t>
  </si>
  <si>
    <t>O'Connor Kierra</t>
  </si>
  <si>
    <t>Grenier Charlotte</t>
  </si>
  <si>
    <t>Hall GiselleFiorellaParedes</t>
  </si>
  <si>
    <t>Rivet Natalie</t>
  </si>
  <si>
    <t>Lapierre Kassandra</t>
  </si>
  <si>
    <t>Simeoni Keara</t>
  </si>
  <si>
    <t>Sheppard Jess</t>
  </si>
  <si>
    <t>Ethelston Abigail</t>
  </si>
  <si>
    <t>Hamill Carly</t>
  </si>
  <si>
    <t>Hood Melanie</t>
  </si>
  <si>
    <t>Longpre Mikayla</t>
  </si>
  <si>
    <t>Bradley Anthea</t>
  </si>
  <si>
    <t>Courchesne Nadine</t>
  </si>
  <si>
    <t>Kovalchuk Christine</t>
  </si>
  <si>
    <t>Ethelston Erin</t>
  </si>
  <si>
    <t xml:space="preserve">F40-49 </t>
  </si>
  <si>
    <t>Basaraba Alisha</t>
  </si>
  <si>
    <t>Beggs Kailey</t>
  </si>
  <si>
    <t>Beggs Amanda</t>
  </si>
  <si>
    <t>Smith Lisa</t>
  </si>
  <si>
    <t>Fisher-Odjig Lisa</t>
  </si>
  <si>
    <t>Smith Lori</t>
  </si>
  <si>
    <t>Lafortune Maureen</t>
  </si>
  <si>
    <t>Collins Venessa</t>
  </si>
  <si>
    <t>Trudeau Brittany</t>
  </si>
  <si>
    <t>Ulate AlejandraMariaParajeles</t>
  </si>
  <si>
    <t>Condratto Katie</t>
  </si>
  <si>
    <t>Bigelow Jaslyn</t>
  </si>
  <si>
    <t>Murray Cindy</t>
  </si>
  <si>
    <t>Roberts Gisele</t>
  </si>
  <si>
    <t>Renaud Michele</t>
  </si>
  <si>
    <t>Dixon Taryn</t>
  </si>
  <si>
    <t>Giffen Vanessa</t>
  </si>
  <si>
    <t>Germain Christine</t>
  </si>
  <si>
    <t>Land Materia</t>
  </si>
  <si>
    <t>Lische Sabrina</t>
  </si>
  <si>
    <t>Land Carmila</t>
  </si>
  <si>
    <t>Beaulieu Chloé</t>
  </si>
  <si>
    <t>Barbeau Amanda</t>
  </si>
  <si>
    <t>Easter Megan</t>
  </si>
  <si>
    <t>Bellavance Deliah</t>
  </si>
  <si>
    <t>Luoma Gabrielle</t>
  </si>
  <si>
    <t>Valentim Kiiana</t>
  </si>
  <si>
    <t>Marchand Jacinte</t>
  </si>
  <si>
    <t>Fram Maegan</t>
  </si>
  <si>
    <t>Perdicou Natalie</t>
  </si>
  <si>
    <t>Lamothe Petra</t>
  </si>
  <si>
    <t>Daigle Kylie</t>
  </si>
  <si>
    <t>MacRury Sarah</t>
  </si>
  <si>
    <t>Monserrat-Cordero-Arias Milena</t>
  </si>
  <si>
    <t>Beange Madison</t>
  </si>
  <si>
    <t>Longpre Nadine</t>
  </si>
  <si>
    <t>Sagassige Daisy</t>
  </si>
  <si>
    <t>Graham Néomie</t>
  </si>
  <si>
    <t>Vansteene Roxxy</t>
  </si>
  <si>
    <t>Poirier Margot</t>
  </si>
  <si>
    <t>Steadman Elizabeth</t>
  </si>
  <si>
    <t>Gray Miranda</t>
  </si>
  <si>
    <t>Vallee Amy</t>
  </si>
  <si>
    <t>Rivers Alyshia</t>
  </si>
  <si>
    <t>Breton Allyxa</t>
  </si>
  <si>
    <t>Timeriski Izabel</t>
  </si>
  <si>
    <t>G Alex</t>
  </si>
  <si>
    <t>Forget Janessa</t>
  </si>
  <si>
    <t>Wang Xue</t>
  </si>
  <si>
    <t>Roy Carly</t>
  </si>
  <si>
    <t>Kernan Leah</t>
  </si>
  <si>
    <t>Oberle Neale</t>
  </si>
  <si>
    <t>Leonard Barb</t>
  </si>
  <si>
    <t>Pearson Lisa</t>
  </si>
  <si>
    <t>Bourassa Emilie</t>
  </si>
  <si>
    <t>Kadwell Mackenzie</t>
  </si>
  <si>
    <t>Roberge Kathy</t>
  </si>
  <si>
    <t>McGrath Samantha</t>
  </si>
  <si>
    <t>Denton Sarah</t>
  </si>
  <si>
    <t>Cai Qianxun</t>
  </si>
  <si>
    <t>Allison Eva-Marie</t>
  </si>
  <si>
    <t>Ratushniak Lorelie</t>
  </si>
  <si>
    <t>Hobbs Lacey</t>
  </si>
  <si>
    <t>Recollet Victoria</t>
  </si>
  <si>
    <t>Dubois Joelle</t>
  </si>
  <si>
    <t>Kruger Indigo</t>
  </si>
  <si>
    <t>Klipa Bryanna</t>
  </si>
  <si>
    <t>Casement Jen</t>
  </si>
  <si>
    <t>Stubbings Lynn</t>
  </si>
  <si>
    <t>Sajatovic Julie</t>
  </si>
  <si>
    <t>Domegan Rachel</t>
  </si>
  <si>
    <t>Breckenridge Cassandra</t>
  </si>
  <si>
    <t>Carriere Jordan</t>
  </si>
  <si>
    <t>Vallier Jess</t>
  </si>
  <si>
    <t>Maciaszek Ewa</t>
  </si>
  <si>
    <t>Smrek Donna</t>
  </si>
  <si>
    <t>Laing Tracy</t>
  </si>
  <si>
    <t>Laberge Lela</t>
  </si>
  <si>
    <t>Lefebvre Carolyn</t>
  </si>
  <si>
    <t>MacLean Brynn</t>
  </si>
  <si>
    <t>Martel Andrea</t>
  </si>
  <si>
    <t>Moreau Stephanie</t>
  </si>
  <si>
    <t>Rancourt Melisa</t>
  </si>
  <si>
    <t>Richard Laura</t>
  </si>
  <si>
    <t>Perdue Angela</t>
  </si>
  <si>
    <t>Hunter Briar</t>
  </si>
  <si>
    <t>Roy Nathalie</t>
  </si>
  <si>
    <t>Thibault Kelsey</t>
  </si>
  <si>
    <t>Jhansal Nirmolak</t>
  </si>
  <si>
    <t>Lamarche Kerry</t>
  </si>
  <si>
    <t>Moustgaard Maureen</t>
  </si>
  <si>
    <t>leLamarche Ad</t>
  </si>
  <si>
    <t>Bisaillon Celine</t>
  </si>
  <si>
    <t>Graveline Julianne</t>
  </si>
  <si>
    <t>Haring Michaela</t>
  </si>
  <si>
    <t>Foisy Jeannine</t>
  </si>
  <si>
    <t>Bélanger-Vallière Mariève</t>
  </si>
  <si>
    <t>Whyte Bailey</t>
  </si>
  <si>
    <t>Langevin Breena</t>
  </si>
  <si>
    <t>Bourque Caitlyn</t>
  </si>
  <si>
    <t>Snider Amanda</t>
  </si>
  <si>
    <t>Chouinard Melina</t>
  </si>
  <si>
    <t>Fecteau Paige</t>
  </si>
  <si>
    <t>Hampel Ali</t>
  </si>
  <si>
    <t>Chevalier Coralie</t>
  </si>
  <si>
    <t>Roussel Émilie-Rose</t>
  </si>
  <si>
    <t>Moenting Edwards Alissa</t>
  </si>
  <si>
    <t>F40-48</t>
  </si>
  <si>
    <t>Sheppard Karen</t>
  </si>
  <si>
    <t>Wilson Zoé</t>
  </si>
  <si>
    <t>Romanyszyn Lisa</t>
  </si>
  <si>
    <t>Sheffield-Henri Kristen</t>
  </si>
  <si>
    <t>Sabourin Ella</t>
  </si>
  <si>
    <t>McAllister Emily</t>
  </si>
  <si>
    <t>Plouffe Tammy</t>
  </si>
  <si>
    <t>Belanger Kaycee</t>
  </si>
  <si>
    <t>Carveth Becky</t>
  </si>
  <si>
    <t>Hewitt Emily</t>
  </si>
  <si>
    <t>Palys Danielle</t>
  </si>
  <si>
    <t>Guillet Sherrie</t>
  </si>
  <si>
    <t>Bonis Stephanie</t>
  </si>
  <si>
    <t>Lanktree Tanya</t>
  </si>
  <si>
    <t>Lanteigne Chantal</t>
  </si>
  <si>
    <t>McCoy Shelby</t>
  </si>
  <si>
    <t>Rouleau Vanessa</t>
  </si>
  <si>
    <t>Charbonneau Johanne</t>
  </si>
  <si>
    <t>Booth Sherry</t>
  </si>
  <si>
    <t>Cassidy Sidney</t>
  </si>
  <si>
    <t>Olkkonen Riley</t>
  </si>
  <si>
    <t>Recoskie Julie</t>
  </si>
  <si>
    <t>Marrello Yvonne</t>
  </si>
  <si>
    <t>Danis Jasmine</t>
  </si>
  <si>
    <t>Demaj Enida</t>
  </si>
  <si>
    <t>Joudrey Alysha</t>
  </si>
  <si>
    <t>Padilla Andrea</t>
  </si>
  <si>
    <t>McLean Sydney</t>
  </si>
  <si>
    <t>Rainville Annie</t>
  </si>
  <si>
    <t>Bushey Miranda</t>
  </si>
  <si>
    <t>Riddle Emily</t>
  </si>
  <si>
    <t>Pepin Charlie</t>
  </si>
  <si>
    <t>Maclean Lara</t>
  </si>
  <si>
    <t>Manecka Jadwiga</t>
  </si>
  <si>
    <t>Moisan Angèle</t>
  </si>
  <si>
    <t>Venkataraman Sharada</t>
  </si>
  <si>
    <t>Landry Darrah</t>
  </si>
  <si>
    <t>Dokis-Gagnon Lina</t>
  </si>
  <si>
    <t>Mozzon Christina</t>
  </si>
  <si>
    <t>Murray Sheri</t>
  </si>
  <si>
    <t>Charbonneau Lyndsay</t>
  </si>
  <si>
    <t>Belanger Shanel</t>
  </si>
  <si>
    <t>St-Onge Renée</t>
  </si>
  <si>
    <t>Legault Danielle</t>
  </si>
  <si>
    <t>Miron Mireille</t>
  </si>
  <si>
    <t>Milad Stephanie</t>
  </si>
  <si>
    <t>Lafortune Rebecca</t>
  </si>
  <si>
    <t>Basso Becky</t>
  </si>
  <si>
    <t>Guenette Sylvie</t>
  </si>
  <si>
    <t>Dillon Shanelle</t>
  </si>
  <si>
    <t>Senterre Emilie</t>
  </si>
  <si>
    <t>Derro Marina</t>
  </si>
  <si>
    <t>Faubert Michelle</t>
  </si>
  <si>
    <t>Luoma Olivia</t>
  </si>
  <si>
    <t>Olivier Kary</t>
  </si>
  <si>
    <t>Charbonneau Madison</t>
  </si>
  <si>
    <t>Johnson Emily</t>
  </si>
  <si>
    <t>Belanger Jenika-May</t>
  </si>
  <si>
    <t>Boulay Maryse</t>
  </si>
  <si>
    <t>Christakos Athena</t>
  </si>
  <si>
    <t>Ryall Krista</t>
  </si>
  <si>
    <t>Whalen Cara</t>
  </si>
  <si>
    <t>Hamilton Olivia</t>
  </si>
  <si>
    <t>Croisier Connie</t>
  </si>
  <si>
    <t>Dion Kelly</t>
  </si>
  <si>
    <t>Vine Lindsay</t>
  </si>
  <si>
    <t>Vine Morgan</t>
  </si>
  <si>
    <t>Croisier Lorie</t>
  </si>
  <si>
    <t>Hill Edel</t>
  </si>
  <si>
    <t>Hotte Jessie</t>
  </si>
  <si>
    <t>Harris Brooklyn</t>
  </si>
  <si>
    <t>Botha Veronica</t>
  </si>
  <si>
    <t>Marks Lindsay</t>
  </si>
  <si>
    <t>Rochon Brenda</t>
  </si>
  <si>
    <t>Carriere Laura</t>
  </si>
  <si>
    <t>Carrey Valerie</t>
  </si>
  <si>
    <t>Abols Jennifer</t>
  </si>
  <si>
    <t xml:space="preserve">F50-59 </t>
  </si>
  <si>
    <t>Finlay Susan</t>
  </si>
  <si>
    <t>Nair Kalyani</t>
  </si>
  <si>
    <t>Thibodeau-Bello Démily</t>
  </si>
  <si>
    <t>Loyer Chanelle</t>
  </si>
  <si>
    <t>Beland Autohm</t>
  </si>
  <si>
    <t>Marcuccio Azalea</t>
  </si>
  <si>
    <t>Venne Danielle</t>
  </si>
  <si>
    <t>Roy Stacey</t>
  </si>
  <si>
    <t>Dziunycz Ania</t>
  </si>
  <si>
    <t>Atoui Léa</t>
  </si>
  <si>
    <t>Darwish Nadia</t>
  </si>
  <si>
    <t>Masters Julia</t>
  </si>
  <si>
    <t>VanEsbroeck Finn</t>
  </si>
  <si>
    <t>Giles Adria</t>
  </si>
  <si>
    <t>Kirkham Courtney</t>
  </si>
  <si>
    <t>Beaudry Renee</t>
  </si>
  <si>
    <t>Gordon Chrisinda</t>
  </si>
  <si>
    <t>Gordon Dione</t>
  </si>
  <si>
    <t>Sirois Rebecca</t>
  </si>
  <si>
    <t>Phillips Samantha</t>
  </si>
  <si>
    <t>Yuill Brianna</t>
  </si>
  <si>
    <t>Barhydt Autumn</t>
  </si>
  <si>
    <t>LeBlanc Julie</t>
  </si>
  <si>
    <t>Primeau Thalia</t>
  </si>
  <si>
    <t>Kilgour Evelyn</t>
  </si>
  <si>
    <t>Zanini Ava</t>
  </si>
  <si>
    <t>Hall Wanda</t>
  </si>
  <si>
    <t>Tilbury Janna</t>
  </si>
  <si>
    <t>Thompson Mercia</t>
  </si>
  <si>
    <t>Lavoie Trinity</t>
  </si>
  <si>
    <t>Cola-McColl Anna</t>
  </si>
  <si>
    <t>Goral Deidre</t>
  </si>
  <si>
    <t>Chausse Isabelle</t>
  </si>
  <si>
    <t>Spencer Ronnie</t>
  </si>
  <si>
    <t>Gallo Megan</t>
  </si>
  <si>
    <t>Tworo Jill</t>
  </si>
  <si>
    <t>Beeson Olivia</t>
  </si>
  <si>
    <t>Dunn Zoey</t>
  </si>
  <si>
    <t>Kaur Navneet</t>
  </si>
  <si>
    <t>Bouchard Nicole</t>
  </si>
  <si>
    <t>Atkinson Jenne</t>
  </si>
  <si>
    <t>Champagne Alexia</t>
  </si>
  <si>
    <t>Bourcier Elana</t>
  </si>
  <si>
    <t>Petingola Hannah</t>
  </si>
  <si>
    <t>Thibault Emilie</t>
  </si>
  <si>
    <t>Rodgers Patricia</t>
  </si>
  <si>
    <t>Adeoti Shakirah</t>
  </si>
  <si>
    <t>Simpson Faith</t>
  </si>
  <si>
    <t>Begic Martina</t>
  </si>
  <si>
    <t>Cresswell Mckenna</t>
  </si>
  <si>
    <t>Piccoli Martina</t>
  </si>
  <si>
    <t>Greve Anastasia</t>
  </si>
  <si>
    <t>Ward Mara</t>
  </si>
  <si>
    <t>Liu Jessyca</t>
  </si>
  <si>
    <t>Squarzolo Melanie</t>
  </si>
  <si>
    <t>Capstick Kate</t>
  </si>
  <si>
    <t>Brown Sarah</t>
  </si>
  <si>
    <t>Omri Lydia</t>
  </si>
  <si>
    <t>Houle Brittany</t>
  </si>
  <si>
    <t>Rutledge Kelsey</t>
  </si>
  <si>
    <t>Gauthier Nicole</t>
  </si>
  <si>
    <t>Johnston Michelle</t>
  </si>
  <si>
    <t>Wieggers Jennifer</t>
  </si>
  <si>
    <t>Solomon Julie</t>
  </si>
  <si>
    <t>Zazelenchuk Kristin</t>
  </si>
  <si>
    <t>Chartrand Josee</t>
  </si>
  <si>
    <t>Parsons Kim</t>
  </si>
  <si>
    <t>Bhatia Gurjas</t>
  </si>
  <si>
    <t>Odjig Mila</t>
  </si>
  <si>
    <t>Bertrand Hayley</t>
  </si>
  <si>
    <t>Fortin Andrea</t>
  </si>
  <si>
    <t>Gagnon Stephanie</t>
  </si>
  <si>
    <t>Poulin Madeleine</t>
  </si>
  <si>
    <t>Fosten Leah</t>
  </si>
  <si>
    <t>Arnold Marissa</t>
  </si>
  <si>
    <t>MacLellan Christine</t>
  </si>
  <si>
    <t>Astgen Michelle</t>
  </si>
  <si>
    <t>Belanger Danica</t>
  </si>
  <si>
    <t>Frappier Holly</t>
  </si>
  <si>
    <t>Reed Kim</t>
  </si>
  <si>
    <t>Blouin Tammy</t>
  </si>
  <si>
    <t>Lafantaisie Kristal</t>
  </si>
  <si>
    <t>Constantin Samantha</t>
  </si>
  <si>
    <t>Gideon Lucy</t>
  </si>
  <si>
    <t>Carlson Sophia</t>
  </si>
  <si>
    <t>Russell Heidi</t>
  </si>
  <si>
    <t>Champagne Mia</t>
  </si>
  <si>
    <t>Russell Clara</t>
  </si>
  <si>
    <t>Charbonneau Ava</t>
  </si>
  <si>
    <t>Marshall Madison</t>
  </si>
  <si>
    <t>McGill Fiona</t>
  </si>
  <si>
    <t>Bonnett Shay</t>
  </si>
  <si>
    <t>Hamelin Veronique</t>
  </si>
  <si>
    <t>Trottier Kiersten</t>
  </si>
  <si>
    <t>Wilson-Izor Ana</t>
  </si>
  <si>
    <t>Arsenault Emanuelle</t>
  </si>
  <si>
    <t>Pilon Pascale</t>
  </si>
  <si>
    <t>Nippard Katie</t>
  </si>
  <si>
    <t>Wasyliw Hailey</t>
  </si>
  <si>
    <t>Ray Janki</t>
  </si>
  <si>
    <t>Beviss-Challinor Jemima</t>
  </si>
  <si>
    <t>Portelance Calie</t>
  </si>
  <si>
    <t>Marcuccio Trish</t>
  </si>
  <si>
    <t>Fortin Chantalle</t>
  </si>
  <si>
    <t>Laforce Jessa</t>
  </si>
  <si>
    <t>Coulombe Jasmine</t>
  </si>
  <si>
    <t>Labre Michelle</t>
  </si>
  <si>
    <t>Jones Quinlyn</t>
  </si>
  <si>
    <t>Kirwan Makenzie</t>
  </si>
  <si>
    <t>Deegan Emily</t>
  </si>
  <si>
    <t>Kohl Ashley</t>
  </si>
  <si>
    <t>Kohl Karen</t>
  </si>
  <si>
    <t>Zanini Danica</t>
  </si>
  <si>
    <t>Hastie Heather</t>
  </si>
  <si>
    <t>Chaumont Paisley</t>
  </si>
  <si>
    <t>Magdzinski Eleanor</t>
  </si>
  <si>
    <t>Dow Shannon</t>
  </si>
  <si>
    <t>Ryall Helen</t>
  </si>
  <si>
    <t>Boucher Presley</t>
  </si>
  <si>
    <t>LeBelle Liane</t>
  </si>
  <si>
    <t>Munro Sally</t>
  </si>
  <si>
    <t>Prévost Deanne</t>
  </si>
  <si>
    <t>Blanchard Alivia</t>
  </si>
  <si>
    <t>Blanchard Sarah</t>
  </si>
  <si>
    <t>Lapointe Cassie</t>
  </si>
  <si>
    <t>Roy Danielle</t>
  </si>
  <si>
    <t>Proulx Dru</t>
  </si>
  <si>
    <t>Moran Taylor</t>
  </si>
  <si>
    <t>Kingshott Mari</t>
  </si>
  <si>
    <t>Zafiris Marika</t>
  </si>
  <si>
    <t>Vaillancourt Emma</t>
  </si>
  <si>
    <t>Brabant-Kirwan Danielle</t>
  </si>
  <si>
    <t>Lajeunesse Fabienne</t>
  </si>
  <si>
    <t>Omri Norah</t>
  </si>
  <si>
    <t>Flannagan Fae</t>
  </si>
  <si>
    <t>Mainville Meghan</t>
  </si>
  <si>
    <t>Desjardins Maurice</t>
  </si>
  <si>
    <t>Porter Jenny</t>
  </si>
  <si>
    <t>Beeson Elisha</t>
  </si>
  <si>
    <t>McMillan-Boyles Christina</t>
  </si>
  <si>
    <t>Baril Holly</t>
  </si>
  <si>
    <t>Day Barbara</t>
  </si>
  <si>
    <t>Costantini Renee</t>
  </si>
  <si>
    <t>I Elana</t>
  </si>
  <si>
    <t>Charles Tanya</t>
  </si>
  <si>
    <t>Yoisten Marion</t>
  </si>
  <si>
    <t>MacDonald Chantal</t>
  </si>
  <si>
    <t>Robb Katy</t>
  </si>
  <si>
    <t>Whalen Leah</t>
  </si>
  <si>
    <t>Grewal Karisa</t>
  </si>
  <si>
    <t>Jones Natalie</t>
  </si>
  <si>
    <t>Wemigwans-Manitowabi Liza</t>
  </si>
  <si>
    <t>Kingsley Lianne</t>
  </si>
  <si>
    <t>Tagliafierro Fae</t>
  </si>
  <si>
    <t>Borkovich Kayla</t>
  </si>
  <si>
    <t>Lagace Keera</t>
  </si>
  <si>
    <t>Azabache Daniela</t>
  </si>
  <si>
    <t>Ramsay Christen</t>
  </si>
  <si>
    <t>Skrinar Hannah</t>
  </si>
  <si>
    <t>Zuck Tessa</t>
  </si>
  <si>
    <t>Rajpal Reema</t>
  </si>
  <si>
    <t>Goyette Jeannine</t>
  </si>
  <si>
    <t>Rivera Adela</t>
  </si>
  <si>
    <t>Gladman Jodie</t>
  </si>
  <si>
    <t>Smith Elliette</t>
  </si>
  <si>
    <t>Malinowski Allison</t>
  </si>
  <si>
    <t>Mills Christine</t>
  </si>
  <si>
    <t>Rose Cynthia</t>
  </si>
  <si>
    <t>Wheeler Elle</t>
  </si>
  <si>
    <t>Gunther Alex</t>
  </si>
  <si>
    <t>Shea Gemma</t>
  </si>
  <si>
    <t>Champagne Crystal</t>
  </si>
  <si>
    <t>Redmond Kim</t>
  </si>
  <si>
    <t>Farstad Farrah</t>
  </si>
  <si>
    <t>Falardeau Josee</t>
  </si>
  <si>
    <t>Zannier Katelyn</t>
  </si>
  <si>
    <t>Gigliotti Liza</t>
  </si>
  <si>
    <t>Boyles Elliott</t>
  </si>
  <si>
    <t>Blanger Danielle</t>
  </si>
  <si>
    <t>Boileau Laura</t>
  </si>
  <si>
    <t>Tagliafierro Laura</t>
  </si>
  <si>
    <t>Boileau Marilyn</t>
  </si>
  <si>
    <t>DelOlmo Lucy</t>
  </si>
  <si>
    <t>Ovaska Lenore</t>
  </si>
  <si>
    <t>Bryce Jessica</t>
  </si>
  <si>
    <t>Russell Jen</t>
  </si>
  <si>
    <t>Gifford Tricia</t>
  </si>
  <si>
    <t>Sooley Emma</t>
  </si>
  <si>
    <t>DiPietro Jennifer</t>
  </si>
  <si>
    <t>Zizza Amanda</t>
  </si>
  <si>
    <t>Gauthier Jasmine</t>
  </si>
  <si>
    <t>Gauthier Maxine</t>
  </si>
  <si>
    <t>DeRocchis Lila</t>
  </si>
  <si>
    <t>Muzzi Alessandra</t>
  </si>
  <si>
    <t>Nelles Kenndy</t>
  </si>
  <si>
    <t>Lachance Carine</t>
  </si>
  <si>
    <t>McNamara Anne</t>
  </si>
  <si>
    <t>Iturregui Amelina</t>
  </si>
  <si>
    <t>Iturregui Enara</t>
  </si>
  <si>
    <t>Piche Beck</t>
  </si>
  <si>
    <t>Hall Patricia</t>
  </si>
  <si>
    <t>Moretta Isabella</t>
  </si>
  <si>
    <t>Bonin Julie</t>
  </si>
  <si>
    <t>Behnke Olivia</t>
  </si>
  <si>
    <t>Moncion Danielle</t>
  </si>
  <si>
    <t>Vale Serenity</t>
  </si>
  <si>
    <t>Lanois Billie</t>
  </si>
  <si>
    <t>Charbonneau Nancy</t>
  </si>
  <si>
    <t>DeRocchis Emma</t>
  </si>
  <si>
    <t>Piccoli Danica</t>
  </si>
  <si>
    <t>Kilgour Lindsey</t>
  </si>
  <si>
    <t>Ilg Jennifer</t>
  </si>
  <si>
    <t>Whalen Alana</t>
  </si>
  <si>
    <t>Pegues Katie</t>
  </si>
  <si>
    <t>Land Lisa</t>
  </si>
  <si>
    <t>Beviss-Challinor Emma</t>
  </si>
  <si>
    <t>Pegues Patti</t>
  </si>
  <si>
    <t>Hutchins Syd</t>
  </si>
  <si>
    <t>Merill Meadow</t>
  </si>
  <si>
    <t>Jokinen Leah</t>
  </si>
  <si>
    <t>Bradford Keitra</t>
  </si>
  <si>
    <t>Debruyn Carmen</t>
  </si>
  <si>
    <t>Clement Yolande</t>
  </si>
  <si>
    <t>Morin Denise</t>
  </si>
  <si>
    <t>Huffels Hazel</t>
  </si>
  <si>
    <t>Behnke-Keeping Alex</t>
  </si>
  <si>
    <t>Contant-Rodrigues Celetse</t>
  </si>
  <si>
    <t>Emond Rachel</t>
  </si>
  <si>
    <t>Sierra Leylani</t>
  </si>
  <si>
    <t>Desmarais Renee</t>
  </si>
  <si>
    <t>Risele Yekaterina</t>
  </si>
  <si>
    <t>Battah-Marcus Charlotte</t>
  </si>
  <si>
    <t>Manitowabi Eila</t>
  </si>
  <si>
    <t>Guzik Courtney</t>
  </si>
  <si>
    <t>Kendall Michele</t>
  </si>
  <si>
    <t>Babcock Kayla</t>
  </si>
  <si>
    <t>Lapierre Mary</t>
  </si>
  <si>
    <t>Conaty Christine</t>
  </si>
  <si>
    <t>Feth Janic</t>
  </si>
  <si>
    <t>Lefebvre Angele</t>
  </si>
  <si>
    <t>Dawson Kristine</t>
  </si>
  <si>
    <t>Helmer Paige</t>
  </si>
  <si>
    <t>Lefevbre Claire</t>
  </si>
  <si>
    <t>Lefevbre Mylene</t>
  </si>
  <si>
    <t>McBride Crystal</t>
  </si>
  <si>
    <t>Bodrogi Berkley</t>
  </si>
  <si>
    <t>Cahill Caitlin</t>
  </si>
  <si>
    <t>Arcand Sonya</t>
  </si>
  <si>
    <t>Hamilton Jenna</t>
  </si>
  <si>
    <t>Mainville Kimberly</t>
  </si>
  <si>
    <t>Rinaldi Donna</t>
  </si>
  <si>
    <t>Ambrose Linda</t>
  </si>
  <si>
    <t>Bogdan Tammy</t>
  </si>
  <si>
    <t>Courchesne Genevieve</t>
  </si>
  <si>
    <t>Charbonneau Jessie</t>
  </si>
  <si>
    <t>Talarico Carmen</t>
  </si>
  <si>
    <t>McGill Niamh</t>
  </si>
  <si>
    <t>Mercier Claudia</t>
  </si>
  <si>
    <t>McArthur Susan</t>
  </si>
  <si>
    <t>Hey Amanda</t>
  </si>
  <si>
    <t>Zafiris Alessandra</t>
  </si>
  <si>
    <t>NoëldeTilly Julie</t>
  </si>
  <si>
    <t>Smagac Reegan</t>
  </si>
  <si>
    <t>Humphrey Makinley</t>
  </si>
  <si>
    <t>Brown Lindsey</t>
  </si>
  <si>
    <t>Mills Carissa</t>
  </si>
  <si>
    <t>Portelance Vanessa</t>
  </si>
  <si>
    <t>Susil Monica</t>
  </si>
  <si>
    <t>Bobiwash Helen</t>
  </si>
  <si>
    <t>Robert-Lajeunesse Noémie</t>
  </si>
  <si>
    <t>Jolly Isabella</t>
  </si>
  <si>
    <t>Middleton Kate</t>
  </si>
  <si>
    <t>Purdon Alexis</t>
  </si>
  <si>
    <t>Mastroianni Maria</t>
  </si>
  <si>
    <t>Costello Kim</t>
  </si>
  <si>
    <t>Goodale Natalie</t>
  </si>
  <si>
    <t>Blanchard Brinley</t>
  </si>
  <si>
    <t>Mckenzie Aneique</t>
  </si>
  <si>
    <t>Middleton Maria</t>
  </si>
  <si>
    <t>Mischenko Rosa</t>
  </si>
  <si>
    <t>Franson Cindy</t>
  </si>
  <si>
    <t>Jones Jessie</t>
  </si>
  <si>
    <t>Vaillancourt Jessica</t>
  </si>
  <si>
    <t>Long Jennifer</t>
  </si>
  <si>
    <t>Lacelle-Gelinas Kitana</t>
  </si>
  <si>
    <t>Circelli Luella</t>
  </si>
  <si>
    <t>Ouellette Nora</t>
  </si>
  <si>
    <t>White Mya</t>
  </si>
  <si>
    <t>Rimmer Linnet</t>
  </si>
  <si>
    <t>Stevenson Trisha</t>
  </si>
  <si>
    <t>Dokis Lindsay</t>
  </si>
  <si>
    <t>Gopakumar Archana</t>
  </si>
  <si>
    <t>Parada Robyn</t>
  </si>
  <si>
    <t>MacDonald Kylinn</t>
  </si>
  <si>
    <t>Rose Mikayla</t>
  </si>
  <si>
    <t>Boyles Finley</t>
  </si>
  <si>
    <t>Knobel Kimberly</t>
  </si>
  <si>
    <t>Labre Tyanna</t>
  </si>
  <si>
    <t>Xu Bianca</t>
  </si>
  <si>
    <t>Gervais-Roy Gislaine</t>
  </si>
  <si>
    <t>Secord Shay-lyn</t>
  </si>
  <si>
    <t>Babuik Krista</t>
  </si>
  <si>
    <t>VanDeKraats Faith</t>
  </si>
  <si>
    <t>Lawrence Ashley</t>
  </si>
  <si>
    <t>McGill Dana</t>
  </si>
  <si>
    <t>Oghene Olivia</t>
  </si>
  <si>
    <t>Fortier Jamie-Lee</t>
  </si>
  <si>
    <t>Joanisse Gabrielle</t>
  </si>
  <si>
    <t>Lichty Tabitha</t>
  </si>
  <si>
    <t>Poitras Katie</t>
  </si>
  <si>
    <t>Allen Nadia</t>
  </si>
  <si>
    <t>Felsbourg-Linton Jolene</t>
  </si>
  <si>
    <t>Garneau Jacky</t>
  </si>
  <si>
    <t>Abel Amber</t>
  </si>
  <si>
    <t>Lapierre Shalena</t>
  </si>
  <si>
    <t>Velji Faheema</t>
  </si>
  <si>
    <t>Falbo Amy</t>
  </si>
  <si>
    <t>Dawson Marylin</t>
  </si>
  <si>
    <t>Falvo Helena</t>
  </si>
  <si>
    <t>Ferguson Breanna</t>
  </si>
  <si>
    <t>Nadeau Elise</t>
  </si>
  <si>
    <t>Conners Tina</t>
  </si>
  <si>
    <t>Watson Danielle</t>
  </si>
  <si>
    <t>Zekic Violeta</t>
  </si>
  <si>
    <t>Metatawabin Ember</t>
  </si>
  <si>
    <t>Hicks Sara</t>
  </si>
  <si>
    <t>Singh Kritika</t>
  </si>
  <si>
    <t>Hunter Sara-Jane</t>
  </si>
  <si>
    <t>Cacciotti Zoey</t>
  </si>
  <si>
    <t>Laderoute Maeve</t>
  </si>
  <si>
    <t>Kaur Harsimran</t>
  </si>
  <si>
    <t>Lomax Sarah</t>
  </si>
  <si>
    <t>Laderoute Michelle</t>
  </si>
  <si>
    <t>Kaattari Kassandra</t>
  </si>
  <si>
    <t>Pelletier Lianne</t>
  </si>
  <si>
    <t>Savage Courtney</t>
  </si>
  <si>
    <t>Merrick Leslie</t>
  </si>
  <si>
    <t>Crouch Brittany</t>
  </si>
  <si>
    <t>Sumalde Giah</t>
  </si>
  <si>
    <t>McCosham Linda</t>
  </si>
  <si>
    <t>Reed Austyn</t>
  </si>
  <si>
    <t>Leigh Naomi</t>
  </si>
  <si>
    <t>Plaunt Amy</t>
  </si>
  <si>
    <t>Jalbert Angelina</t>
  </si>
  <si>
    <t>Gingras Aline</t>
  </si>
  <si>
    <t>Belanger Miranda</t>
  </si>
  <si>
    <t>Easveld Carly</t>
  </si>
  <si>
    <t>Mills Peyton</t>
  </si>
  <si>
    <t>Waugh Daniella</t>
  </si>
  <si>
    <t>Walkling Kristina</t>
  </si>
  <si>
    <t>Linford Adelie</t>
  </si>
  <si>
    <t>Contin Natascha</t>
  </si>
  <si>
    <t>Santos Katherine</t>
  </si>
  <si>
    <t>Vargas Nancy</t>
  </si>
  <si>
    <t>Lai Diane</t>
  </si>
  <si>
    <t>Rajotte Kylie</t>
  </si>
  <si>
    <t>Boisvert Meaghan</t>
  </si>
  <si>
    <t>Booth Lauren</t>
  </si>
  <si>
    <t>Laverdiere Danielle</t>
  </si>
  <si>
    <t>Perkins Sharon</t>
  </si>
  <si>
    <t>Gagnon Chloe</t>
  </si>
  <si>
    <t>Lamontagne Rachel</t>
  </si>
  <si>
    <t>Gonder Leigh</t>
  </si>
  <si>
    <t>Schmidt Nicole</t>
  </si>
  <si>
    <t>Gregory Janice</t>
  </si>
  <si>
    <t>Miller Lorraine</t>
  </si>
  <si>
    <t>Gladman Georgia</t>
  </si>
  <si>
    <t>Kozlowski Rikki</t>
  </si>
  <si>
    <t>Grewal Parneet</t>
  </si>
  <si>
    <t>Contin Doris</t>
  </si>
  <si>
    <t>Lebreton Stella</t>
  </si>
  <si>
    <t>Hookimawillillene Twylah</t>
  </si>
  <si>
    <t>Schurman Megan</t>
  </si>
  <si>
    <t>Corbeil Jessica</t>
  </si>
  <si>
    <t>Morin Adriana</t>
  </si>
  <si>
    <t>Lebreton Sandra</t>
  </si>
  <si>
    <t>Despres Pamela</t>
  </si>
  <si>
    <t>Dowdall Shelley</t>
  </si>
  <si>
    <t>Calvano Carrie</t>
  </si>
  <si>
    <t>Larochelle Lise</t>
  </si>
  <si>
    <t>Belzile Jessica</t>
  </si>
  <si>
    <t>Bélanger Abbiegail</t>
  </si>
  <si>
    <t>Mayer Angel</t>
  </si>
  <si>
    <t>Beaulieu-Bélanger Jennifer</t>
  </si>
  <si>
    <t>Gattoni Ayla</t>
  </si>
  <si>
    <t>Cimino Janet</t>
  </si>
  <si>
    <t>Cromarty Lisa</t>
  </si>
  <si>
    <t>Lamontagne Danika</t>
  </si>
  <si>
    <t>Bolt Juliana</t>
  </si>
  <si>
    <t>Kabaroff-Scott Sabitha</t>
  </si>
  <si>
    <t>Spry Evan</t>
  </si>
  <si>
    <t>Bailey Caroline</t>
  </si>
  <si>
    <t>Ahmed Hilal</t>
  </si>
  <si>
    <t>Jones Jody</t>
  </si>
  <si>
    <t>Noseworthy Barbara</t>
  </si>
  <si>
    <t>Lafortune Cecily</t>
  </si>
  <si>
    <t>Kabaroff Lynn</t>
  </si>
  <si>
    <t>Adam Renee</t>
  </si>
  <si>
    <t>Kuula Samantha</t>
  </si>
  <si>
    <t>Montero Ines</t>
  </si>
  <si>
    <t>Johns Shannon</t>
  </si>
  <si>
    <t>Lumubos Edralyn</t>
  </si>
  <si>
    <t>Boyle Emma</t>
  </si>
  <si>
    <t>Spry Abigail</t>
  </si>
  <si>
    <t>Spry Alyssa</t>
  </si>
  <si>
    <t>Pagnutti Shawna</t>
  </si>
  <si>
    <t>Jessup Alice</t>
  </si>
  <si>
    <t>Legault Leah</t>
  </si>
  <si>
    <t>Black Emily</t>
  </si>
  <si>
    <t>Jessup Emilie</t>
  </si>
  <si>
    <t>Courchesne Julie</t>
  </si>
  <si>
    <t>Visneskie Alyssa</t>
  </si>
  <si>
    <t>Fragomeni A</t>
  </si>
  <si>
    <t>MacDonald Jody</t>
  </si>
  <si>
    <t>Zazulak Charlotte</t>
  </si>
  <si>
    <t>Anderson Katherine</t>
  </si>
  <si>
    <t>Levesque Sarah</t>
  </si>
  <si>
    <t>Pilon Katie</t>
  </si>
  <si>
    <t>Balasubramaniyan Premila</t>
  </si>
  <si>
    <t>Hicks Laura</t>
  </si>
  <si>
    <t>Visneskie Wendy</t>
  </si>
  <si>
    <t>Noseworthy Diana</t>
  </si>
  <si>
    <t>Horseman Cherry</t>
  </si>
  <si>
    <t>Linford Elora</t>
  </si>
  <si>
    <t>Mathew Lyra</t>
  </si>
  <si>
    <t>Ashawasega Shannon</t>
  </si>
  <si>
    <t>Mathew Kyra</t>
  </si>
  <si>
    <t>Elliott Amanda</t>
  </si>
  <si>
    <t>STDenis Rhonda</t>
  </si>
  <si>
    <t>Kristensen-Didur Sabine</t>
  </si>
  <si>
    <t>Harding Kelly</t>
  </si>
  <si>
    <t>Acres Elizabeth</t>
  </si>
  <si>
    <t>Costantini Daniela</t>
  </si>
  <si>
    <t>Frappier Michelle</t>
  </si>
  <si>
    <t>Lecuyer Carrissa</t>
  </si>
  <si>
    <t>Lefevbre Lyne</t>
  </si>
  <si>
    <t>Greenslade Taylor</t>
  </si>
  <si>
    <t>Burns Samantha</t>
  </si>
  <si>
    <t>Haines Heather</t>
  </si>
  <si>
    <t>Toffoli-Thompson Regan</t>
  </si>
  <si>
    <t>Osmond Rebecca</t>
  </si>
  <si>
    <t>Zanetti Jola</t>
  </si>
  <si>
    <t>Fera Caleigh</t>
  </si>
  <si>
    <t>Fera Hannah</t>
  </si>
  <si>
    <t>Kanya-Forstner Margaret</t>
  </si>
  <si>
    <t>Ryan Kaitlinn</t>
  </si>
  <si>
    <t>Roth Renée</t>
  </si>
  <si>
    <t>Zuliani Claire</t>
  </si>
  <si>
    <t>Fleming Katie</t>
  </si>
  <si>
    <t>Richard Fiona</t>
  </si>
  <si>
    <t>Campbell Abbey</t>
  </si>
  <si>
    <t>Goupil Kassandre</t>
  </si>
  <si>
    <t>O'Grady Amy</t>
  </si>
  <si>
    <t>Beauparlant Olivia</t>
  </si>
  <si>
    <t>Campbell Vanessa</t>
  </si>
  <si>
    <t>Dubuc Melissa</t>
  </si>
  <si>
    <t>Wemigwans Robin</t>
  </si>
  <si>
    <t>Nanibush Tracy-Leigh</t>
  </si>
  <si>
    <t>Strickland Carrie</t>
  </si>
  <si>
    <t>Weiman Kate</t>
  </si>
  <si>
    <t>Sedoriosa Stacey</t>
  </si>
  <si>
    <t>Sindori Stephanie</t>
  </si>
  <si>
    <t>Sindori Dina</t>
  </si>
  <si>
    <t>Venditti Natasha</t>
  </si>
  <si>
    <t>Walli Danielle</t>
  </si>
  <si>
    <t>Guenette Andree</t>
  </si>
  <si>
    <t>Maltais Renée</t>
  </si>
  <si>
    <t>Black Terri</t>
  </si>
  <si>
    <t>Brassard Lily</t>
  </si>
  <si>
    <t>Buttineau Madison</t>
  </si>
  <si>
    <t>Cowan Madisynn</t>
  </si>
  <si>
    <t>Grey-Gamache Brittany</t>
  </si>
  <si>
    <t>Larose Lynkinn</t>
  </si>
  <si>
    <t>DelOlmo Emma</t>
  </si>
  <si>
    <t>Neill Joelle</t>
  </si>
  <si>
    <t>Labine Janice</t>
  </si>
  <si>
    <t>Cholette Gaby</t>
  </si>
  <si>
    <t>Bleker Stephanie</t>
  </si>
  <si>
    <t>Daigle Sadie</t>
  </si>
  <si>
    <t>Austin Marie</t>
  </si>
  <si>
    <t>DeRocchis Ashley</t>
  </si>
  <si>
    <t>Byrnes Scotland</t>
  </si>
  <si>
    <t>Hicks Kendall</t>
  </si>
  <si>
    <t>Hicks Erin</t>
  </si>
  <si>
    <t>Malinowski Josee</t>
  </si>
  <si>
    <t>Bartolucci Tania</t>
  </si>
  <si>
    <t>Cameron Marilyn</t>
  </si>
  <si>
    <t>Hachey Heather</t>
  </si>
  <si>
    <t>fF18–99</t>
  </si>
  <si>
    <t>Brown Dawn</t>
  </si>
  <si>
    <t>Dixon Alaira</t>
  </si>
  <si>
    <t>Dixon Jennifer</t>
  </si>
  <si>
    <t>Carvalho Molly</t>
  </si>
  <si>
    <t>Andrews Jennifer</t>
  </si>
  <si>
    <t>Smith-Courtemanche Courtney</t>
  </si>
  <si>
    <t>Dynes Alessandra</t>
  </si>
  <si>
    <t>Agir Utku</t>
  </si>
  <si>
    <t>Kabaroff-Scott Amber</t>
  </si>
  <si>
    <t>Lau Michelle</t>
  </si>
  <si>
    <t>Spencer Kara</t>
  </si>
  <si>
    <t>Gallo Carole</t>
  </si>
  <si>
    <t>Cecile Téah</t>
  </si>
  <si>
    <t>Cecile Calixa</t>
  </si>
  <si>
    <t>Culp Kayleigh</t>
  </si>
  <si>
    <t>Belecque April</t>
  </si>
  <si>
    <t>Savoie-Cecile Marie-Claude</t>
  </si>
  <si>
    <t>Urso Cindy</t>
  </si>
  <si>
    <t>Dolbec Angele</t>
  </si>
  <si>
    <t>Waters Aubrey</t>
  </si>
  <si>
    <t>McKee Joanne</t>
  </si>
  <si>
    <t>McKee Jeannette</t>
  </si>
  <si>
    <t>White Natalie</t>
  </si>
  <si>
    <t>Hrytsak Karen</t>
  </si>
  <si>
    <t>Giroux Louise</t>
  </si>
  <si>
    <t>Watson Alice</t>
  </si>
  <si>
    <t>Bisson Brittany</t>
  </si>
  <si>
    <t>Caldwell Jessica</t>
  </si>
  <si>
    <t>Collins Gail</t>
  </si>
  <si>
    <t>Rodrigue Nancy</t>
  </si>
  <si>
    <t>Duval Carole</t>
  </si>
  <si>
    <t>Bumrah Inaaya</t>
  </si>
  <si>
    <t>Jones Birdie</t>
  </si>
  <si>
    <t>Gatien Lola</t>
  </si>
  <si>
    <t>Kivisto Jennifer</t>
  </si>
  <si>
    <t>Huneault Isabel</t>
  </si>
  <si>
    <t>Huneault Léa</t>
  </si>
  <si>
    <t>Graham Amanda</t>
  </si>
  <si>
    <t>Huneault Kathryn</t>
  </si>
  <si>
    <t>Niesing Julia</t>
  </si>
  <si>
    <t>Boychuk Heather</t>
  </si>
  <si>
    <t>Suzanne Jennifer</t>
  </si>
  <si>
    <t>Polden Juna</t>
  </si>
  <si>
    <t>Gauthier Angela</t>
  </si>
  <si>
    <t>Hurley Ashley</t>
  </si>
  <si>
    <t>Pharand Catherine</t>
  </si>
  <si>
    <t>Rainsberry Denise</t>
  </si>
  <si>
    <t>Martinez Luciana</t>
  </si>
  <si>
    <t>Niesing Tina</t>
  </si>
  <si>
    <t>Strickland Jessie</t>
  </si>
  <si>
    <t>McGrath Louise</t>
  </si>
  <si>
    <t>Gendron Jocelyne</t>
  </si>
  <si>
    <t>Major Skylar</t>
  </si>
  <si>
    <t>Major Tristan</t>
  </si>
  <si>
    <t>Prechotko Lisa</t>
  </si>
  <si>
    <t>Prechotko Carol</t>
  </si>
  <si>
    <t>Perreault Lucie</t>
  </si>
  <si>
    <t>Lade Kamdyn</t>
  </si>
  <si>
    <t>Eide Victoria</t>
  </si>
  <si>
    <t>Raskevicius Jessica</t>
  </si>
  <si>
    <t>Russell Nancy</t>
  </si>
  <si>
    <t>Young Rebecca</t>
  </si>
  <si>
    <t>Lagrandeur Laura</t>
  </si>
  <si>
    <t>Joly Roxanne</t>
  </si>
  <si>
    <t>Chow Joanne</t>
  </si>
  <si>
    <t>Fuller Areeda</t>
  </si>
  <si>
    <t>Hall Abby</t>
  </si>
  <si>
    <t>Kury Maria</t>
  </si>
  <si>
    <t>LePage Kristin</t>
  </si>
  <si>
    <t>Savoie Shanna</t>
  </si>
  <si>
    <t>Wang Jing</t>
  </si>
  <si>
    <t>Payette Marica</t>
  </si>
  <si>
    <t>Bonin Ginette</t>
  </si>
  <si>
    <t>Lachance Melanie</t>
  </si>
  <si>
    <t>Sauve Nathalie</t>
  </si>
  <si>
    <t>Sun Elsa</t>
  </si>
  <si>
    <t>Kury Ana</t>
  </si>
  <si>
    <t>Anderson Darla</t>
  </si>
  <si>
    <t>Savignac Emily</t>
  </si>
  <si>
    <t>Rankin Tracy</t>
  </si>
  <si>
    <t>Wichtacz Chelsea</t>
  </si>
  <si>
    <t>Chomitsch Rose</t>
  </si>
  <si>
    <t>White Eva</t>
  </si>
  <si>
    <t>Chomitsch Andrea</t>
  </si>
  <si>
    <t>Mallet-Theriault Martine</t>
  </si>
  <si>
    <t>Mallet Renée</t>
  </si>
  <si>
    <t>Beaudry Sophie</t>
  </si>
  <si>
    <t>Lapointe Melvina</t>
  </si>
  <si>
    <t>Gianfrancesco Stacey</t>
  </si>
  <si>
    <t>Hanley Jane</t>
  </si>
  <si>
    <t>Jones Miriam</t>
  </si>
  <si>
    <t>Cooper Minnie</t>
  </si>
  <si>
    <t>Raynar Everlee</t>
  </si>
  <si>
    <t>Loiselle Tessa</t>
  </si>
  <si>
    <t>Dubien Holly</t>
  </si>
  <si>
    <t xml:space="preserve"> Suzanne</t>
  </si>
  <si>
    <t>Phipps Neil</t>
  </si>
  <si>
    <t>M50-59</t>
  </si>
  <si>
    <t>Laakso Nathan</t>
  </si>
  <si>
    <t>M40-49</t>
  </si>
  <si>
    <t>Purdon Brandon</t>
  </si>
  <si>
    <t>M30-39</t>
  </si>
  <si>
    <t>Lahnalampi Clinton</t>
  </si>
  <si>
    <t>Jones Lucas</t>
  </si>
  <si>
    <t>M20-29</t>
  </si>
  <si>
    <t>Lonsdale Henry</t>
  </si>
  <si>
    <t>M12 Under</t>
  </si>
  <si>
    <t>Abols Eden</t>
  </si>
  <si>
    <t>M13-19</t>
  </si>
  <si>
    <t>Luoma Julian</t>
  </si>
  <si>
    <t>Laakso Aaron</t>
  </si>
  <si>
    <t>Larmer James</t>
  </si>
  <si>
    <t>Wiltmann Konrad</t>
  </si>
  <si>
    <t>Withers Todd</t>
  </si>
  <si>
    <t>M60-69</t>
  </si>
  <si>
    <t>Stewart Andre</t>
  </si>
  <si>
    <t>Oliphant Lawrie</t>
  </si>
  <si>
    <t>Godin Alex</t>
  </si>
  <si>
    <t>Lonsdale Joe</t>
  </si>
  <si>
    <t>Coffey Kyle</t>
  </si>
  <si>
    <t>Lambert Nicholas</t>
  </si>
  <si>
    <t>Hodgins Cameron</t>
  </si>
  <si>
    <t>Chenier Alex</t>
  </si>
  <si>
    <t>Pegues Nick</t>
  </si>
  <si>
    <t>Gauld Keir</t>
  </si>
  <si>
    <t>Richard Tim</t>
  </si>
  <si>
    <t>Charbonneau Denis</t>
  </si>
  <si>
    <t>Hodgins Ryan</t>
  </si>
  <si>
    <t>Michaud Bryan</t>
  </si>
  <si>
    <t>Lafortune Noah</t>
  </si>
  <si>
    <t>Crowe Casey</t>
  </si>
  <si>
    <t>Mailloux Alexandre</t>
  </si>
  <si>
    <t>Mclean Owen</t>
  </si>
  <si>
    <t xml:space="preserve">M13-19 </t>
  </si>
  <si>
    <t>Leishman Eric</t>
  </si>
  <si>
    <t>Wallingford Keon</t>
  </si>
  <si>
    <t>Guenette Paul</t>
  </si>
  <si>
    <t>Paul Jeff</t>
  </si>
  <si>
    <t xml:space="preserve">M40-49 </t>
  </si>
  <si>
    <t>Commito Mike</t>
  </si>
  <si>
    <t>Nykilchuk PJ</t>
  </si>
  <si>
    <t>Hnatiuk Cory</t>
  </si>
  <si>
    <t>Lafortune David</t>
  </si>
  <si>
    <t>Palmer-Charrette Evan</t>
  </si>
  <si>
    <t>Guerin Nicholas</t>
  </si>
  <si>
    <t>Helluin Geoffrey</t>
  </si>
  <si>
    <t>Cacciotti Kristofer</t>
  </si>
  <si>
    <t>Lay Philip</t>
  </si>
  <si>
    <t>Biazik David</t>
  </si>
  <si>
    <t>Pilon Pat</t>
  </si>
  <si>
    <t>Schinke Robert</t>
  </si>
  <si>
    <t>Bursey Laydon</t>
  </si>
  <si>
    <t>Rioux Josh</t>
  </si>
  <si>
    <t>Masters Paul</t>
  </si>
  <si>
    <t>Rescigno John</t>
  </si>
  <si>
    <t>Gilbert Chris</t>
  </si>
  <si>
    <t xml:space="preserve">M30-39 </t>
  </si>
  <si>
    <t>Claridge Owen</t>
  </si>
  <si>
    <t>Laakso Isaac</t>
  </si>
  <si>
    <t>Whalen Dan</t>
  </si>
  <si>
    <t>Brice James</t>
  </si>
  <si>
    <t>Lin Ricki</t>
  </si>
  <si>
    <t>Tindall Tim</t>
  </si>
  <si>
    <t>Thompson Kelly</t>
  </si>
  <si>
    <t>Yu Qingtao</t>
  </si>
  <si>
    <t>Mathur Neel</t>
  </si>
  <si>
    <t>Bottigoni Alexander</t>
  </si>
  <si>
    <t>Arcand Curtis</t>
  </si>
  <si>
    <t>Dorian Cornett</t>
  </si>
  <si>
    <t>Lefrancois Riley</t>
  </si>
  <si>
    <t>Flockhart Andrew</t>
  </si>
  <si>
    <t>Kendall Andrew</t>
  </si>
  <si>
    <t>Murray Darryl</t>
  </si>
  <si>
    <t>Turchaninov Vladyslav</t>
  </si>
  <si>
    <t>O'Brien Finley</t>
  </si>
  <si>
    <t>Rioux Marc</t>
  </si>
  <si>
    <t>Banks Mike</t>
  </si>
  <si>
    <t>Potter Jeremy</t>
  </si>
  <si>
    <t>Harris Josh</t>
  </si>
  <si>
    <t>Bassel Oliver</t>
  </si>
  <si>
    <t>Kite Tyler</t>
  </si>
  <si>
    <t>Chambers Astin</t>
  </si>
  <si>
    <t>Anderson Jack</t>
  </si>
  <si>
    <t>Mongeon Henry</t>
  </si>
  <si>
    <t xml:space="preserve">M20-29 </t>
  </si>
  <si>
    <t>Kaskiewicz Ben</t>
  </si>
  <si>
    <t>Bailey Petri</t>
  </si>
  <si>
    <t>Loiselle Hector</t>
  </si>
  <si>
    <t>Tiessen Jacques</t>
  </si>
  <si>
    <t>Gough Richard</t>
  </si>
  <si>
    <t>Abols Kerry</t>
  </si>
  <si>
    <t>Donato Randy</t>
  </si>
  <si>
    <t>Michel Bruno</t>
  </si>
  <si>
    <t>Milks Greg</t>
  </si>
  <si>
    <t>Meriot Axel</t>
  </si>
  <si>
    <t>Dawson Justin</t>
  </si>
  <si>
    <t>Poulin-Pitre Samuel</t>
  </si>
  <si>
    <t>Kendall Geoff</t>
  </si>
  <si>
    <t>Bignucolo Stephen</t>
  </si>
  <si>
    <t>McKnight Jeff</t>
  </si>
  <si>
    <t>Akerman Matt</t>
  </si>
  <si>
    <t>Wong Felix</t>
  </si>
  <si>
    <t>Campbell Curtis</t>
  </si>
  <si>
    <t>Hopkins Scott</t>
  </si>
  <si>
    <t xml:space="preserve">M50-59 </t>
  </si>
  <si>
    <t>Autio Tomas</t>
  </si>
  <si>
    <t>Foreshew Hunter</t>
  </si>
  <si>
    <t>Butler Dereck</t>
  </si>
  <si>
    <t>Guillemette Steve</t>
  </si>
  <si>
    <t>Prevost Chad</t>
  </si>
  <si>
    <t>ElBouazzaoui Abdelilah</t>
  </si>
  <si>
    <t>Pollard Colin</t>
  </si>
  <si>
    <t>Eubanks Barrett</t>
  </si>
  <si>
    <t>Lamanes Daniel</t>
  </si>
  <si>
    <t>Goulet Chance</t>
  </si>
  <si>
    <t>Bouhedda Idris</t>
  </si>
  <si>
    <t>Larmer John</t>
  </si>
  <si>
    <t>M70+</t>
  </si>
  <si>
    <t>McTaggart Aleks</t>
  </si>
  <si>
    <t>Desbiens Rémi</t>
  </si>
  <si>
    <t>Parrotta Matt</t>
  </si>
  <si>
    <t>Unternahrer Fred</t>
  </si>
  <si>
    <t>Rabiej Robert</t>
  </si>
  <si>
    <t>Thompson Sean</t>
  </si>
  <si>
    <t>delaRiva Paul</t>
  </si>
  <si>
    <t>Marcolini Robert</t>
  </si>
  <si>
    <t>Labelle Alain</t>
  </si>
  <si>
    <t>St-Onge Félix</t>
  </si>
  <si>
    <t>Simpson Sean</t>
  </si>
  <si>
    <t>Hadlow Brandon</t>
  </si>
  <si>
    <t>Mazza Stefano</t>
  </si>
  <si>
    <t>Kearney Stephen</t>
  </si>
  <si>
    <t>Collins Spooner</t>
  </si>
  <si>
    <t>Cotterall Joel</t>
  </si>
  <si>
    <t>Bergeret Stephane</t>
  </si>
  <si>
    <t>Mcmillan Carson</t>
  </si>
  <si>
    <t>Colasimone Joseph</t>
  </si>
  <si>
    <t>Johny Blaise</t>
  </si>
  <si>
    <t>Trischler Tony</t>
  </si>
  <si>
    <t>Antonioni Brandon</t>
  </si>
  <si>
    <t>Gonzaga Filipe</t>
  </si>
  <si>
    <t>Howland Lance</t>
  </si>
  <si>
    <t>Couture Luc</t>
  </si>
  <si>
    <t>Gonder Steven</t>
  </si>
  <si>
    <t>Miller Gordon</t>
  </si>
  <si>
    <t>Rinaldi Thomas</t>
  </si>
  <si>
    <t>Millard Brandon</t>
  </si>
  <si>
    <t>Walker Brent</t>
  </si>
  <si>
    <t>McCarthy Steven</t>
  </si>
  <si>
    <t>Maisonneuve Marc-Andre</t>
  </si>
  <si>
    <t>Abel David</t>
  </si>
  <si>
    <t>Celaj Matias</t>
  </si>
  <si>
    <t>Shum Jeffrey</t>
  </si>
  <si>
    <t>Langman Luke</t>
  </si>
  <si>
    <t>Kuschnik Harold</t>
  </si>
  <si>
    <t>Khatri Sagar-Subedi</t>
  </si>
  <si>
    <t>Mckay Kyle</t>
  </si>
  <si>
    <t>Grewal Ratvinder</t>
  </si>
  <si>
    <t>Belisle RéalJr</t>
  </si>
  <si>
    <t>Kari Leo</t>
  </si>
  <si>
    <t>Patrie Lance</t>
  </si>
  <si>
    <t>McGale Iain</t>
  </si>
  <si>
    <t>Lafreniere Jamie</t>
  </si>
  <si>
    <t>Lafreniere Ryan</t>
  </si>
  <si>
    <t>Horner Nathan</t>
  </si>
  <si>
    <t>Duncan Ewan</t>
  </si>
  <si>
    <t>Detweiler Kyle</t>
  </si>
  <si>
    <t>Kao Greg</t>
  </si>
  <si>
    <t>Benson Carter</t>
  </si>
  <si>
    <t>Ciulini Caleb</t>
  </si>
  <si>
    <t>McGonegal Mark</t>
  </si>
  <si>
    <t>Conners Kevin</t>
  </si>
  <si>
    <t>Lecavalier Mathieu</t>
  </si>
  <si>
    <t>Lauzon Stephane</t>
  </si>
  <si>
    <t>Brennan Cory</t>
  </si>
  <si>
    <t>Angell Rob</t>
  </si>
  <si>
    <t>Lazarus Nate</t>
  </si>
  <si>
    <t>Legault Ryan</t>
  </si>
  <si>
    <t>Buckley Gavan</t>
  </si>
  <si>
    <t>Smith Christian</t>
  </si>
  <si>
    <t>Ault Andrew</t>
  </si>
  <si>
    <t>Savage Joel</t>
  </si>
  <si>
    <t>Favot Ben</t>
  </si>
  <si>
    <t>Hanley Wendel</t>
  </si>
  <si>
    <t>Bradley Richard</t>
  </si>
  <si>
    <t>Lupton Arrick</t>
  </si>
  <si>
    <t>Marshall Conor</t>
  </si>
  <si>
    <t>Marshall Liam</t>
  </si>
  <si>
    <t>Frappier Andre</t>
  </si>
  <si>
    <t>Conaty Taylor</t>
  </si>
  <si>
    <t>Gilchrist Kevin</t>
  </si>
  <si>
    <t>McGonegal Nolan</t>
  </si>
  <si>
    <t>Land Finn</t>
  </si>
  <si>
    <t>Lazure Theo</t>
  </si>
  <si>
    <t>Bolton Aaron</t>
  </si>
  <si>
    <t>Mathew Renjith</t>
  </si>
  <si>
    <t>Barker Raymond</t>
  </si>
  <si>
    <t>mM18–99</t>
  </si>
  <si>
    <t>Sampson Eric</t>
  </si>
  <si>
    <t>St.Pierre Alec</t>
  </si>
  <si>
    <t>Renaud Chris</t>
  </si>
  <si>
    <t>Dawtrey Luka</t>
  </si>
  <si>
    <t>Turchaninov Denys</t>
  </si>
  <si>
    <t>Circelli Carlo</t>
  </si>
  <si>
    <t>Coelho Jose</t>
  </si>
  <si>
    <t>Piette Benoit</t>
  </si>
  <si>
    <t>Dick Jeff</t>
  </si>
  <si>
    <t>Kaczmarek Stan</t>
  </si>
  <si>
    <t>Singh Pulkit</t>
  </si>
  <si>
    <t>Marrone Massimo</t>
  </si>
  <si>
    <t>Iza Marcos</t>
  </si>
  <si>
    <t>Groulx Rod</t>
  </si>
  <si>
    <t>Annibalini Marino</t>
  </si>
  <si>
    <t>Poirier Marc</t>
  </si>
  <si>
    <t>Adeoti Muhammed</t>
  </si>
  <si>
    <t>Huot Joshua</t>
  </si>
  <si>
    <t>Leblanc Corey</t>
  </si>
  <si>
    <t>Ovaska Luukas</t>
  </si>
  <si>
    <t>Dovgalev Matthew</t>
  </si>
  <si>
    <t>Poulin-Pitre Félix</t>
  </si>
  <si>
    <t>Cisse Ahmada</t>
  </si>
  <si>
    <t>Lamarche Ethan</t>
  </si>
  <si>
    <t>McClure Scott</t>
  </si>
  <si>
    <t>Davey Ben</t>
  </si>
  <si>
    <t>Clark Ross</t>
  </si>
  <si>
    <t>Huffels Derek</t>
  </si>
  <si>
    <t>Aceti Anthony</t>
  </si>
  <si>
    <t>Salvati Louigi</t>
  </si>
  <si>
    <t>Jacques Paul</t>
  </si>
  <si>
    <t>Jaramillo Santiago</t>
  </si>
  <si>
    <t>Lamothe Jeremie</t>
  </si>
  <si>
    <t>Samano Mario</t>
  </si>
  <si>
    <t>Bertuzzi Alex</t>
  </si>
  <si>
    <t>Paquin Robert</t>
  </si>
  <si>
    <t>Villeneuve Justin</t>
  </si>
  <si>
    <t>Gunn Donald</t>
  </si>
  <si>
    <t>Kimothi Himanshu</t>
  </si>
  <si>
    <t>Hewlett Kurt</t>
  </si>
  <si>
    <t>Pierce Ian</t>
  </si>
  <si>
    <t>Page Jack</t>
  </si>
  <si>
    <t>Seaton Travis</t>
  </si>
  <si>
    <t>Yoo Pedro</t>
  </si>
  <si>
    <t>Collins Logan</t>
  </si>
  <si>
    <t>Lambert-Ste-Marie Jean-Philippe</t>
  </si>
  <si>
    <t>Bissett Donald</t>
  </si>
  <si>
    <t>Donnelly Miller</t>
  </si>
  <si>
    <t>Smith Nicholas</t>
  </si>
  <si>
    <t>Antoine Alexandre</t>
  </si>
  <si>
    <t>LeBlanc Zacharie</t>
  </si>
  <si>
    <t>Dzuirban Mark</t>
  </si>
  <si>
    <t>Robert Hayden</t>
  </si>
  <si>
    <t>Maschio Gregory</t>
  </si>
  <si>
    <t>Cousins Thomas</t>
  </si>
  <si>
    <t>Esposto Nick</t>
  </si>
  <si>
    <t>Switzer Sam</t>
  </si>
  <si>
    <t>Amardeil-Conde Elliot</t>
  </si>
  <si>
    <t>Green Hudson</t>
  </si>
  <si>
    <t>Date Cameron</t>
  </si>
  <si>
    <t>Lepay Jo</t>
  </si>
  <si>
    <t>Perfetto Dean</t>
  </si>
  <si>
    <t>Demers Rick</t>
  </si>
  <si>
    <t>Thomas Luke</t>
  </si>
  <si>
    <t>Annett Travis</t>
  </si>
  <si>
    <t>Burrows David</t>
  </si>
  <si>
    <t>Burden Warren</t>
  </si>
  <si>
    <t>Leblanc Cooper</t>
  </si>
  <si>
    <t>Gilbert Dilyn</t>
  </si>
  <si>
    <t>Carpio Natanael</t>
  </si>
  <si>
    <t>Carlson Ryan</t>
  </si>
  <si>
    <t>Emley Quentin</t>
  </si>
  <si>
    <t>Richardson Peter</t>
  </si>
  <si>
    <t>Smith Bernard</t>
  </si>
  <si>
    <t>Reich Michael</t>
  </si>
  <si>
    <t>Whorley Griffin</t>
  </si>
  <si>
    <t>Hancock Curtis</t>
  </si>
  <si>
    <t>Volney Kyle</t>
  </si>
  <si>
    <t>Noble Harrison</t>
  </si>
  <si>
    <t>Hamel Paul</t>
  </si>
  <si>
    <t>Aubrey Levi</t>
  </si>
  <si>
    <t>Lamarche Evan</t>
  </si>
  <si>
    <t>Ramnath Sydney</t>
  </si>
  <si>
    <t>Robichaud Yves</t>
  </si>
  <si>
    <t>Salemink Kevin</t>
  </si>
  <si>
    <t>Buchan Graham</t>
  </si>
  <si>
    <t>Vettoretti Matthew</t>
  </si>
  <si>
    <t>Miller Patrick</t>
  </si>
  <si>
    <t>Phair Ryan</t>
  </si>
  <si>
    <t>Nicholls William</t>
  </si>
  <si>
    <t>Tripodi Basilio</t>
  </si>
  <si>
    <t>Boissonneault Alex</t>
  </si>
  <si>
    <t>Gauthier Joey</t>
  </si>
  <si>
    <t>Terris Liam</t>
  </si>
  <si>
    <t>Piché Nathaniel</t>
  </si>
  <si>
    <t>Gaudet Jonathan</t>
  </si>
  <si>
    <t>Simon Nico</t>
  </si>
  <si>
    <t>Zito Joe</t>
  </si>
  <si>
    <t>Huffman Greg</t>
  </si>
  <si>
    <t>Guido Alex</t>
  </si>
  <si>
    <t>Huang Eric</t>
  </si>
  <si>
    <t>Lai Jackey</t>
  </si>
  <si>
    <t>Wilkin Alan</t>
  </si>
  <si>
    <t>Leigh Ron</t>
  </si>
  <si>
    <t>Gosselin Alex</t>
  </si>
  <si>
    <t>Bol Shayne</t>
  </si>
  <si>
    <t>Meder Jake</t>
  </si>
  <si>
    <t>Saftic John</t>
  </si>
  <si>
    <t>LeBrun Mahieu</t>
  </si>
  <si>
    <t>Sekulich Louca</t>
  </si>
  <si>
    <t>Winters Jesse</t>
  </si>
  <si>
    <t>Reich Sam</t>
  </si>
  <si>
    <t>Luoma Steffon</t>
  </si>
  <si>
    <t>Castonguay Michael</t>
  </si>
  <si>
    <t>Celebre Christian</t>
  </si>
  <si>
    <t>Hodgins Christian</t>
  </si>
  <si>
    <t>Bishop Jonathan</t>
  </si>
  <si>
    <t>Gauthier Eric</t>
  </si>
  <si>
    <t>Lamine-Niass Mouhamadou</t>
  </si>
  <si>
    <t>Choudhary Astish</t>
  </si>
  <si>
    <t>Therrien Richard</t>
  </si>
  <si>
    <t>Mazur Nixon</t>
  </si>
  <si>
    <t>Gonu Lucas</t>
  </si>
  <si>
    <t>Szyngiel Nicholas</t>
  </si>
  <si>
    <t>Caputo Caden</t>
  </si>
  <si>
    <t>Brouillette Denis</t>
  </si>
  <si>
    <t>Nair Vishnu</t>
  </si>
  <si>
    <t>Treacy Andy</t>
  </si>
  <si>
    <t>Polowski Chris</t>
  </si>
  <si>
    <t>Koutsoukis Aristo</t>
  </si>
  <si>
    <t>Blais Daniel</t>
  </si>
  <si>
    <t>Chiasson Christopher</t>
  </si>
  <si>
    <t>Rumford Nicholas</t>
  </si>
  <si>
    <t>Anzil Tony</t>
  </si>
  <si>
    <t>Hancock Murray</t>
  </si>
  <si>
    <t>Hester Daxton</t>
  </si>
  <si>
    <t>McCauley Robert</t>
  </si>
  <si>
    <t>Zakrzewski Maciej</t>
  </si>
  <si>
    <t>Fox Eli</t>
  </si>
  <si>
    <t>Farrell Gord</t>
  </si>
  <si>
    <t>Giroux John</t>
  </si>
  <si>
    <t>Armstrong Luke</t>
  </si>
  <si>
    <t>Pereira Brenno</t>
  </si>
  <si>
    <t>McEvoy Steve</t>
  </si>
  <si>
    <t>Vanderveen Jamieson</t>
  </si>
  <si>
    <t>Basnet Sachit</t>
  </si>
  <si>
    <t>Jessup Jason</t>
  </si>
  <si>
    <t>Dutrisac Jason</t>
  </si>
  <si>
    <t>Chartrand Glenn</t>
  </si>
  <si>
    <t>Snider Noah</t>
  </si>
  <si>
    <t>Huffman Jeff</t>
  </si>
  <si>
    <t>Senis Carter</t>
  </si>
  <si>
    <t>Gieselman Tejada</t>
  </si>
  <si>
    <t>Filliter William</t>
  </si>
  <si>
    <t>Portelance Max</t>
  </si>
  <si>
    <t>Knor Calvin</t>
  </si>
  <si>
    <t>Alves Miguel</t>
  </si>
  <si>
    <t>Campbell Hugh</t>
  </si>
  <si>
    <t>Lafontaine Tyler</t>
  </si>
  <si>
    <t>St.Marseille Alex</t>
  </si>
  <si>
    <t>Huckstep Zachariah</t>
  </si>
  <si>
    <t>Hachey Michael</t>
  </si>
  <si>
    <t>Nyck J.</t>
  </si>
  <si>
    <t>Dutrisac Scott</t>
  </si>
  <si>
    <t>Clement Cedric</t>
  </si>
  <si>
    <t>Turgeon Jeff</t>
  </si>
  <si>
    <t>Quiros Luis-Jesus-Pastor</t>
  </si>
  <si>
    <t>Kingshott Brendan</t>
  </si>
  <si>
    <t>Lemieux Andrew</t>
  </si>
  <si>
    <t>Ali Faraz</t>
  </si>
  <si>
    <t>Fram Nick</t>
  </si>
  <si>
    <t>Clement Keith</t>
  </si>
  <si>
    <t>Mumar Lovette-Rey</t>
  </si>
  <si>
    <t>ElAasri Ayoub</t>
  </si>
  <si>
    <t>Wright Al</t>
  </si>
  <si>
    <t>Lalonde Caleb</t>
  </si>
  <si>
    <t>Brooks Adam</t>
  </si>
  <si>
    <t>Eun-Na Jae</t>
  </si>
  <si>
    <t>Gaiga Bruno-Renato-Figueiredo</t>
  </si>
  <si>
    <t>Purnis Nicholas</t>
  </si>
  <si>
    <t>Guillet Jacob</t>
  </si>
  <si>
    <t>Postma Joseph</t>
  </si>
  <si>
    <t>Castonguay Dave</t>
  </si>
  <si>
    <t>Donato Marc</t>
  </si>
  <si>
    <t>O'Flynn Matt</t>
  </si>
  <si>
    <t>Arif Akin</t>
  </si>
  <si>
    <t>Alkhoury Isaac</t>
  </si>
  <si>
    <t>Gardiner Josh</t>
  </si>
  <si>
    <t>O'Hagan Sean</t>
  </si>
  <si>
    <t>McLean Wyatt</t>
  </si>
  <si>
    <t>Smith Jedd</t>
  </si>
  <si>
    <t>Rondina AJ</t>
  </si>
  <si>
    <t>Palys John</t>
  </si>
  <si>
    <t>Stpierre Alex</t>
  </si>
  <si>
    <t>Rivera Roni</t>
  </si>
  <si>
    <t>DeNoble Daniel</t>
  </si>
  <si>
    <t>Martinez Andres</t>
  </si>
  <si>
    <t>Bell Mike</t>
  </si>
  <si>
    <t>Lapierre Kyle</t>
  </si>
  <si>
    <t>Beaudry Matt</t>
  </si>
  <si>
    <t>Roberts Dylan</t>
  </si>
  <si>
    <t>Tran Eric</t>
  </si>
  <si>
    <t>Manitowabi Landon</t>
  </si>
  <si>
    <t>Gervais Max</t>
  </si>
  <si>
    <t>Crawford Jake</t>
  </si>
  <si>
    <t>Guo Zhaoyu</t>
  </si>
  <si>
    <t>LeBrun Gille</t>
  </si>
  <si>
    <t>Neill Ryan</t>
  </si>
  <si>
    <t>Cotterall Andre</t>
  </si>
  <si>
    <t>Monahan Connor</t>
  </si>
  <si>
    <t>Bélanger Matteo</t>
  </si>
  <si>
    <t>Bigelow Maxamus</t>
  </si>
  <si>
    <t>Plaunt Jesse</t>
  </si>
  <si>
    <t>Dharuman Vignesh</t>
  </si>
  <si>
    <t>Allard Owen</t>
  </si>
  <si>
    <t>Punkari Ryan</t>
  </si>
  <si>
    <t>Richard Michel</t>
  </si>
  <si>
    <t>Stewart Jeremie</t>
  </si>
  <si>
    <t>Danielson Brett</t>
  </si>
  <si>
    <t>Plante Kaleb</t>
  </si>
  <si>
    <t>Hebert Alex</t>
  </si>
  <si>
    <t>Menheere Will</t>
  </si>
  <si>
    <t>Roy Cody</t>
  </si>
  <si>
    <t>Amos Patrick</t>
  </si>
  <si>
    <t>Silva Alonso</t>
  </si>
  <si>
    <t>Daoust Chris</t>
  </si>
  <si>
    <t>Shannon George</t>
  </si>
  <si>
    <t>Gieselman Augie</t>
  </si>
  <si>
    <t>Gritac Victor</t>
  </si>
  <si>
    <t>Dahmer Larry</t>
  </si>
  <si>
    <t>Griese Rylan</t>
  </si>
  <si>
    <t>Cameron Samuel</t>
  </si>
  <si>
    <t>Sauve Conner</t>
  </si>
  <si>
    <t>Waugh Andy</t>
  </si>
  <si>
    <t>Dixon Kaden</t>
  </si>
  <si>
    <t>Yahya Mazen</t>
  </si>
  <si>
    <t>Jessup Samuel</t>
  </si>
  <si>
    <t>Grewal Sehaj</t>
  </si>
  <si>
    <t>Gauthier Miguel</t>
  </si>
  <si>
    <t>Gauthier Nicholas</t>
  </si>
  <si>
    <t>Pham Anh</t>
  </si>
  <si>
    <t>Bourassa Eric</t>
  </si>
  <si>
    <t>Morin Julien</t>
  </si>
  <si>
    <t>Woods Glenn</t>
  </si>
  <si>
    <t>Trivedi Het</t>
  </si>
  <si>
    <t>delaRiva Olivier</t>
  </si>
  <si>
    <t>Recollet Fabian</t>
  </si>
  <si>
    <t>Dokum Memphis</t>
  </si>
  <si>
    <t>Guerin Gilles</t>
  </si>
  <si>
    <t>Guse Isaac</t>
  </si>
  <si>
    <t>Black Gavin</t>
  </si>
  <si>
    <t>Russell William</t>
  </si>
  <si>
    <t>Dang Bill</t>
  </si>
  <si>
    <t>Jones Evan</t>
  </si>
  <si>
    <t>Detweiler Kevin</t>
  </si>
  <si>
    <t>Wilson Eric</t>
  </si>
  <si>
    <t>Cotnoir Samuel</t>
  </si>
  <si>
    <t>Couture Roch</t>
  </si>
  <si>
    <t>Duval Elliot</t>
  </si>
  <si>
    <t>Y Jason</t>
  </si>
  <si>
    <t>Hall William</t>
  </si>
  <si>
    <t>Oommen Micah</t>
  </si>
  <si>
    <t>Fuller Steven</t>
  </si>
  <si>
    <t>Prodan Emmett</t>
  </si>
  <si>
    <t>Punkari Jake</t>
  </si>
  <si>
    <t>Turner Travis</t>
  </si>
  <si>
    <t>Rivers Andre</t>
  </si>
  <si>
    <t>Siebert Damien</t>
  </si>
  <si>
    <t>Merrick Daniel</t>
  </si>
  <si>
    <t>Champagne Martin</t>
  </si>
  <si>
    <t>Ovaska Niko</t>
  </si>
  <si>
    <t>Lafrance Gilles</t>
  </si>
  <si>
    <t>Suprunov Eli</t>
  </si>
  <si>
    <t>Suprunov Kai</t>
  </si>
  <si>
    <t>Lieshman Tim</t>
  </si>
  <si>
    <t>Ethelston Liam</t>
  </si>
  <si>
    <t>Anderson Ben</t>
  </si>
  <si>
    <t>Musgrave Quinn</t>
  </si>
  <si>
    <t>Oxford-Jr Bob</t>
  </si>
  <si>
    <t>Cropp Elliot</t>
  </si>
  <si>
    <t>Delachevrotiere Daniel</t>
  </si>
  <si>
    <t>Venne Claude</t>
  </si>
  <si>
    <t>Brooks Tristin</t>
  </si>
  <si>
    <t>Landry Bobby</t>
  </si>
  <si>
    <t>Gray Alex</t>
  </si>
  <si>
    <t>Giffin Cole</t>
  </si>
  <si>
    <t>Mahad-Fraaz Muhammad</t>
  </si>
  <si>
    <t>Graham Jesse</t>
  </si>
  <si>
    <t>Doucette Tristan</t>
  </si>
  <si>
    <t>Biedermann Billy</t>
  </si>
  <si>
    <t>Gianfrancesco Luciano</t>
  </si>
  <si>
    <t>Young Jon</t>
  </si>
  <si>
    <t>Whalen Isaac</t>
  </si>
  <si>
    <t>Eshkawkogan Michael</t>
  </si>
  <si>
    <t>Ferrier Andrew</t>
  </si>
  <si>
    <t>Musgrave Micheal</t>
  </si>
  <si>
    <t>Walkling Noah</t>
  </si>
  <si>
    <t>McGill Liam</t>
  </si>
  <si>
    <t>Rivet Luc</t>
  </si>
  <si>
    <t>Laderoute Samuel</t>
  </si>
  <si>
    <t>Venne Caleb</t>
  </si>
  <si>
    <t>Tremblay Jaxson</t>
  </si>
  <si>
    <t>Piccoli Jordano</t>
  </si>
  <si>
    <t>Zekic Damir</t>
  </si>
  <si>
    <t>Adams Jace</t>
  </si>
  <si>
    <t>Craig Shawn</t>
  </si>
  <si>
    <t>Omri Karim</t>
  </si>
  <si>
    <t>Roth Tobias</t>
  </si>
  <si>
    <t>Gladman Nate</t>
  </si>
  <si>
    <t>Chartrand Gabriel</t>
  </si>
  <si>
    <t>Raycroft Shawn</t>
  </si>
  <si>
    <t>Denton Peter</t>
  </si>
  <si>
    <t>Dussault Carl</t>
  </si>
  <si>
    <t>Morrison Evan</t>
  </si>
  <si>
    <t>Humphrey Jackson</t>
  </si>
  <si>
    <t>Chaumont Dalton</t>
  </si>
  <si>
    <t>Silva Luis</t>
  </si>
  <si>
    <t>Hall Andrew</t>
  </si>
  <si>
    <t>McKay John</t>
  </si>
  <si>
    <t>Starling Paul</t>
  </si>
  <si>
    <t>Hanley Ted</t>
  </si>
  <si>
    <t>Kingshott Liam</t>
  </si>
  <si>
    <t>Bonhomme Chase</t>
  </si>
  <si>
    <t>Lichty Noah</t>
  </si>
  <si>
    <t>Guse Allan</t>
  </si>
  <si>
    <t>Garcia Bruno</t>
  </si>
  <si>
    <t>Recollet Brett</t>
  </si>
  <si>
    <t>Folino Giovanni</t>
  </si>
  <si>
    <t>Mayer Michel</t>
  </si>
  <si>
    <t>McNeil Paul</t>
  </si>
  <si>
    <t>Shurrab Naji</t>
  </si>
  <si>
    <t>Baldisera Michael</t>
  </si>
  <si>
    <t>Atoui Anthony</t>
  </si>
  <si>
    <t>Chen Richard</t>
  </si>
  <si>
    <t>Botha Charl</t>
  </si>
  <si>
    <t>Pentz Revauw</t>
  </si>
  <si>
    <t>Sholdice Murray</t>
  </si>
  <si>
    <t>Masters James</t>
  </si>
  <si>
    <t>Munro David</t>
  </si>
  <si>
    <t>Chihi Abdelaziz</t>
  </si>
  <si>
    <t>Humphrey Joel</t>
  </si>
  <si>
    <t>Piccinetti Kerry</t>
  </si>
  <si>
    <t>Roy Marc</t>
  </si>
  <si>
    <t>Hall Leo</t>
  </si>
  <si>
    <t>Fraaz Hamza</t>
  </si>
  <si>
    <t>Foster Matthew</t>
  </si>
  <si>
    <t>Gauthier Alexandre</t>
  </si>
  <si>
    <t>Rose Ethan</t>
  </si>
  <si>
    <t>Barhydt Dale</t>
  </si>
  <si>
    <t>Mahiuddin Md</t>
  </si>
  <si>
    <t>Odjig Kolston</t>
  </si>
  <si>
    <t>Cola-McColl Enzo</t>
  </si>
  <si>
    <t>Bélanger Noah</t>
  </si>
  <si>
    <t>Rouleau Michael</t>
  </si>
  <si>
    <t>Valenzuela Nestor</t>
  </si>
  <si>
    <t>Li Brian</t>
  </si>
  <si>
    <t>Parada Tomas</t>
  </si>
  <si>
    <t>Dugas Ryan</t>
  </si>
  <si>
    <t>Tremblay Jayden</t>
  </si>
  <si>
    <t>Keenan Theodore</t>
  </si>
  <si>
    <t>Kingshott Tim</t>
  </si>
  <si>
    <t>Yang Erny-Au</t>
  </si>
  <si>
    <t>Millar Rob</t>
  </si>
  <si>
    <t>Duval Sam</t>
  </si>
  <si>
    <t>Halvorsen Felix</t>
  </si>
  <si>
    <t>Halvorsen Owen</t>
  </si>
  <si>
    <t>Halvorsen Trevor</t>
  </si>
  <si>
    <t>Beeson Colby</t>
  </si>
  <si>
    <t>Robb Blair</t>
  </si>
  <si>
    <t>Pierre Stephane</t>
  </si>
  <si>
    <t>Patrie Alex</t>
  </si>
  <si>
    <t>Wilson Brayden</t>
  </si>
  <si>
    <t>Leston River</t>
  </si>
  <si>
    <t>Chan Kevin</t>
  </si>
  <si>
    <t>Leston Shane</t>
  </si>
  <si>
    <t>Robin Robin</t>
  </si>
  <si>
    <t>Caldwell Ben</t>
  </si>
  <si>
    <t>Cropp Joel</t>
  </si>
  <si>
    <t>Roy Jason</t>
  </si>
  <si>
    <t>Renaud Bobby</t>
  </si>
  <si>
    <t>Baldisera Matt</t>
  </si>
  <si>
    <t>Mayer Travis</t>
  </si>
  <si>
    <t>Capstick David</t>
  </si>
  <si>
    <t>McGee Jack</t>
  </si>
  <si>
    <t>Dokis Ross</t>
  </si>
  <si>
    <t>Lalande Julien</t>
  </si>
  <si>
    <t>Solomon Lennox</t>
  </si>
  <si>
    <t>Hudson Morgan</t>
  </si>
  <si>
    <t>Kumar Dheerendra</t>
  </si>
  <si>
    <t>Padilla Hector</t>
  </si>
  <si>
    <t>Kivisto Juhani</t>
  </si>
  <si>
    <t>Marcon Jason</t>
  </si>
  <si>
    <t>Thompson William</t>
  </si>
  <si>
    <t>Barhydt Desmond</t>
  </si>
  <si>
    <t>Belanger Scott</t>
  </si>
  <si>
    <t>Duval Denis</t>
  </si>
  <si>
    <t>Bhatia Gurpreet</t>
  </si>
  <si>
    <t>Gonder Levi</t>
  </si>
  <si>
    <t>Chaumont Hendrix</t>
  </si>
  <si>
    <t>Hall Owen</t>
  </si>
  <si>
    <t>Quebec-Desloges Blake</t>
  </si>
  <si>
    <t>Anderson Jake</t>
  </si>
  <si>
    <t>Fosten Chris</t>
  </si>
  <si>
    <t>Croisier Mitchell</t>
  </si>
  <si>
    <t>Williams Dave</t>
  </si>
  <si>
    <t>Levesque Pierre</t>
  </si>
  <si>
    <t>Croisier Paul</t>
  </si>
  <si>
    <t>Rivet Brianne</t>
  </si>
  <si>
    <t>Sweeting Chris</t>
  </si>
  <si>
    <t>Edwards Ronan</t>
  </si>
  <si>
    <t>Jones Leif</t>
  </si>
  <si>
    <t>Bourdon Gabriel</t>
  </si>
  <si>
    <t>Sweeting Tyler</t>
  </si>
  <si>
    <t>D'Orazio Alex</t>
  </si>
  <si>
    <t>Dangelo Connor</t>
  </si>
  <si>
    <t>Rajala Brendan</t>
  </si>
  <si>
    <t>Gagnon David</t>
  </si>
  <si>
    <t>Houle Justin</t>
  </si>
  <si>
    <t>Falvo Nathan</t>
  </si>
  <si>
    <t>Desjardins Stephanie</t>
  </si>
  <si>
    <t>Prévost Shawn</t>
  </si>
  <si>
    <t>Humphrey Hudson</t>
  </si>
  <si>
    <t>Benard-Barry Nickolas</t>
  </si>
  <si>
    <t>Bergeron Mathieu</t>
  </si>
  <si>
    <t>Hall Henry</t>
  </si>
  <si>
    <t>Martin Peter</t>
  </si>
  <si>
    <t>Moran Jason</t>
  </si>
  <si>
    <t>Brown Cohen</t>
  </si>
  <si>
    <t>LeBlanc Gilles</t>
  </si>
  <si>
    <t>Skiffington Brendan</t>
  </si>
  <si>
    <t>Duval Don</t>
  </si>
  <si>
    <t>Couture Cedrik</t>
  </si>
  <si>
    <t>Cooper Bryan</t>
  </si>
  <si>
    <t>Daniele Joey</t>
  </si>
  <si>
    <t>Pilon Brody</t>
  </si>
  <si>
    <t>DeNoble Theo</t>
  </si>
  <si>
    <t>Laberge Brody</t>
  </si>
  <si>
    <t>Mills Oryn</t>
  </si>
  <si>
    <t>Watson Brandon</t>
  </si>
  <si>
    <t>Thurlow Andrew</t>
  </si>
  <si>
    <t>Ndhlau Phineas</t>
  </si>
  <si>
    <t>Osei-Bonsu Francis</t>
  </si>
  <si>
    <t>Pilon Hugo</t>
  </si>
  <si>
    <t>Pilon Marc</t>
  </si>
  <si>
    <t>Champagne Lucas</t>
  </si>
  <si>
    <t>Chaumont Vincent</t>
  </si>
  <si>
    <t>Zanini Mike</t>
  </si>
  <si>
    <t>Roth Yann</t>
  </si>
  <si>
    <t>Desilets Oscar</t>
  </si>
  <si>
    <t>Dinnes Steven</t>
  </si>
  <si>
    <t>Charbonneau Robin</t>
  </si>
  <si>
    <t>Gazdic Gary</t>
  </si>
  <si>
    <t>Roth Kai</t>
  </si>
  <si>
    <t>Cromarty Valentine</t>
  </si>
  <si>
    <t>Falcioni Dante</t>
  </si>
  <si>
    <t>Battaion Frank</t>
  </si>
  <si>
    <t>Larocque-Fournier Cory</t>
  </si>
  <si>
    <t>DeRocchis Travis</t>
  </si>
  <si>
    <t>Smalley Jeff</t>
  </si>
  <si>
    <t>DelOlmo Mauricio</t>
  </si>
  <si>
    <t>VandenBerg Mason</t>
  </si>
  <si>
    <t>McIntyre Chris</t>
  </si>
  <si>
    <t>Costantini Filippo</t>
  </si>
  <si>
    <t>Courtemanche Harrison</t>
  </si>
  <si>
    <t>Laforce Colton</t>
  </si>
  <si>
    <t>Laforce Curtis</t>
  </si>
  <si>
    <t>Costantini Silvano</t>
  </si>
  <si>
    <t>McGill Dave</t>
  </si>
  <si>
    <t>Alazher Ali</t>
  </si>
  <si>
    <t>Behnke Sam</t>
  </si>
  <si>
    <t>Hele Corey</t>
  </si>
  <si>
    <t>Noseworthy Robert</t>
  </si>
  <si>
    <t>Muzzi Matteo</t>
  </si>
  <si>
    <t>Pegues Colin</t>
  </si>
  <si>
    <t>Whalen Oscar</t>
  </si>
  <si>
    <t>Nault Austin</t>
  </si>
  <si>
    <t>Wilson Bryan</t>
  </si>
  <si>
    <t>Woollings Christian</t>
  </si>
  <si>
    <t>Koostachin Jaden</t>
  </si>
  <si>
    <t>Pharand Owen</t>
  </si>
  <si>
    <t>Bodrogi Roen</t>
  </si>
  <si>
    <t>Bodrogi Andrew</t>
  </si>
  <si>
    <t>West Jamie</t>
  </si>
  <si>
    <t>Pitre Gilbert</t>
  </si>
  <si>
    <t>Rajotte Owen</t>
  </si>
  <si>
    <t>Smagac Jonathan</t>
  </si>
  <si>
    <t>Simonato Adriano</t>
  </si>
  <si>
    <t>Long Nicholas</t>
  </si>
  <si>
    <t>Lajeunesse Gilles</t>
  </si>
  <si>
    <t>Daoust Rick</t>
  </si>
  <si>
    <t>Blanchard Trevor</t>
  </si>
  <si>
    <t>Murray David</t>
  </si>
  <si>
    <t>Ouellette Jacob</t>
  </si>
  <si>
    <t>Parada Pablo</t>
  </si>
  <si>
    <t>Boyles Tim</t>
  </si>
  <si>
    <t>Kingsley Gilles</t>
  </si>
  <si>
    <t>MacDonald Tyson</t>
  </si>
  <si>
    <t>Dow John</t>
  </si>
  <si>
    <t xml:space="preserve">M60-69 </t>
  </si>
  <si>
    <t>Masih Robert</t>
  </si>
  <si>
    <t>Ji Lucas</t>
  </si>
  <si>
    <t>Ambrose Robert</t>
  </si>
  <si>
    <t>Tremblay Nicolas</t>
  </si>
  <si>
    <t>Mcintyre Cameron</t>
  </si>
  <si>
    <t>Merritt Thomas</t>
  </si>
  <si>
    <t>McIntyre Daxton</t>
  </si>
  <si>
    <t>Chamberland Corey</t>
  </si>
  <si>
    <t>Munro Graham</t>
  </si>
  <si>
    <t>Black Jeff</t>
  </si>
  <si>
    <t>Skjonsby Stephen</t>
  </si>
  <si>
    <t>Beaudry Andre</t>
  </si>
  <si>
    <t>Belanger Christopher</t>
  </si>
  <si>
    <t>Savage Troy</t>
  </si>
  <si>
    <t>Marcus Kyle</t>
  </si>
  <si>
    <t>Ochocinski West</t>
  </si>
  <si>
    <t>Cropp Archie</t>
  </si>
  <si>
    <t>McGee Paul</t>
  </si>
  <si>
    <t>Zazelenchuk Brandt</t>
  </si>
  <si>
    <t>Dowd Thomas</t>
  </si>
  <si>
    <t>Gagnon Jeffrey</t>
  </si>
  <si>
    <t>Weiman Mark</t>
  </si>
  <si>
    <t>Gladman Cory</t>
  </si>
  <si>
    <t>Rinaldi Steve</t>
  </si>
  <si>
    <t>Muscolino Robetro</t>
  </si>
  <si>
    <t>Beaudry Matteo</t>
  </si>
  <si>
    <t>Beaudry Raymond</t>
  </si>
  <si>
    <t>Belanger Luc</t>
  </si>
  <si>
    <t>Gattoni Carter</t>
  </si>
  <si>
    <t>Gattoni Brian</t>
  </si>
  <si>
    <t>Laningham Alexander</t>
  </si>
  <si>
    <t>Hayes Parker</t>
  </si>
  <si>
    <t>Middleton David</t>
  </si>
  <si>
    <t>Lajeunesse Étienne</t>
  </si>
  <si>
    <t>Lajeunesse Martin</t>
  </si>
  <si>
    <t>Kozlowski Roman</t>
  </si>
  <si>
    <t>Falardeau Roland</t>
  </si>
  <si>
    <t>Marcuccio Darius</t>
  </si>
  <si>
    <t>Marcuccio Gary</t>
  </si>
  <si>
    <t>OHara Patrick</t>
  </si>
  <si>
    <t>Lumubos Godofredo</t>
  </si>
  <si>
    <t>Smith Daryl</t>
  </si>
  <si>
    <t>Landry Bill</t>
  </si>
  <si>
    <t>Roy Jacques</t>
  </si>
  <si>
    <t>Vaillancourt Justin</t>
  </si>
  <si>
    <t>Vallee Dennis</t>
  </si>
  <si>
    <t>Acres Thomas</t>
  </si>
  <si>
    <t>Ahmed Yasin</t>
  </si>
  <si>
    <t>Linford Geordie</t>
  </si>
  <si>
    <t>Harding Eric</t>
  </si>
  <si>
    <t>Ning Yu</t>
  </si>
  <si>
    <t>Courchesne Gerald</t>
  </si>
  <si>
    <t>Didur Ed</t>
  </si>
  <si>
    <t>Acres James</t>
  </si>
  <si>
    <t>Aryal Aayukta</t>
  </si>
  <si>
    <t>Gelinas Rheal</t>
  </si>
  <si>
    <t>Schmidt Chris</t>
  </si>
  <si>
    <t>Zazelenchuk Dylan</t>
  </si>
  <si>
    <t>Calvano Brady</t>
  </si>
  <si>
    <t>Secord Brandon</t>
  </si>
  <si>
    <t>West Jordan</t>
  </si>
  <si>
    <t>Calvano Paolo</t>
  </si>
  <si>
    <t>Rainville Josh</t>
  </si>
  <si>
    <t>Beauparlant Jessy</t>
  </si>
  <si>
    <t>Zazulak Nathan</t>
  </si>
  <si>
    <t>Lefevbre Theo</t>
  </si>
  <si>
    <t>Lefevbre Paul</t>
  </si>
  <si>
    <t>Colwell Jorden</t>
  </si>
  <si>
    <t>Ladd Quinn</t>
  </si>
  <si>
    <t>Bartolucci Jacob</t>
  </si>
  <si>
    <t>Bartolucci Max</t>
  </si>
  <si>
    <t>Fortin Christopher</t>
  </si>
  <si>
    <t>Hayes Cooper</t>
  </si>
  <si>
    <t>Campbell Ollie</t>
  </si>
  <si>
    <t>Polden Elliot</t>
  </si>
  <si>
    <t>Stringer Jenner Reuben</t>
  </si>
  <si>
    <t>Lau Ethan</t>
  </si>
  <si>
    <t>Lau Johnny</t>
  </si>
  <si>
    <t>Hicks Emmett</t>
  </si>
  <si>
    <t>Courtemanche Edison</t>
  </si>
  <si>
    <t>Lau Aiden</t>
  </si>
  <si>
    <t>Pierone Spencer</t>
  </si>
  <si>
    <t>Skeletor Wyatt</t>
  </si>
  <si>
    <t>Dolbec Jonathan</t>
  </si>
  <si>
    <t>Kivisto Roméo</t>
  </si>
  <si>
    <t>Watson Murphy</t>
  </si>
  <si>
    <t>Major Brayden</t>
  </si>
  <si>
    <t>Ahmed Yusuf</t>
  </si>
  <si>
    <t>Paolino Samuel</t>
  </si>
  <si>
    <t>Sun Owen</t>
  </si>
  <si>
    <t>Chomitsch Samuel</t>
  </si>
  <si>
    <t>Dubien Gilles</t>
  </si>
  <si>
    <t>Shea Zander</t>
  </si>
  <si>
    <t>Beaudry Kalem</t>
  </si>
  <si>
    <t>Beaudry Mikael</t>
  </si>
  <si>
    <t>Dubien Louie</t>
  </si>
  <si>
    <t>Delsaut Jack</t>
  </si>
  <si>
    <t>Messier-Tarlton Nateo</t>
  </si>
  <si>
    <t>Polden Edwin</t>
  </si>
  <si>
    <t>Plourde-Kelly Liam</t>
  </si>
  <si>
    <t>Cecile Paul</t>
  </si>
  <si>
    <t>Schwehr Nicholas</t>
  </si>
  <si>
    <t>Gillett Scott</t>
  </si>
  <si>
    <t>Watson Collin</t>
  </si>
  <si>
    <t>Stuart Cody</t>
  </si>
  <si>
    <t>Sun Yucen</t>
  </si>
  <si>
    <t>Shea Tyler</t>
  </si>
  <si>
    <t>Zazulak Joel</t>
  </si>
  <si>
    <t>Bartolucci Jimmy</t>
  </si>
  <si>
    <t>Hayes Nick</t>
  </si>
  <si>
    <t>Sullivan Gorden</t>
  </si>
  <si>
    <t>Taillefer Danny</t>
  </si>
  <si>
    <t>Elson Jason</t>
  </si>
  <si>
    <t>Savoie Eric</t>
  </si>
  <si>
    <t>Scott Dan</t>
  </si>
  <si>
    <t>Leger Jason</t>
  </si>
  <si>
    <t>Niesing James</t>
  </si>
  <si>
    <t>Starkey Ian</t>
  </si>
  <si>
    <t>Ahmed Nadeem</t>
  </si>
  <si>
    <t>Giroux Lucien</t>
  </si>
  <si>
    <t>Durling Tim</t>
  </si>
  <si>
    <t>Rainsberry Robert</t>
  </si>
  <si>
    <t>Brennan Allen</t>
  </si>
  <si>
    <t>Bonin Michel</t>
  </si>
  <si>
    <t>Velasquez Jairo</t>
  </si>
  <si>
    <t>Pannu Harbhajan</t>
  </si>
  <si>
    <t>Moustgaard 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</si>
</sst>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9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9"/>
      <name val="Calibri"/>
      <family val="2"/>
      <scheme val="minor"/>
    </font>
    <font>
      <sz val="19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 tint="-0.14999847407452621"/>
        <bgColor indexed="51"/>
      </patternFill>
    </fill>
    <fill>
      <patternFill patternType="solid">
        <fgColor theme="4" tint="0.59999389629810485"/>
        <bgColor indexed="34"/>
      </patternFill>
    </fill>
    <fill>
      <patternFill patternType="solid">
        <fgColor rgb="FFCCCCFF"/>
        <bgColor indexed="34"/>
      </patternFill>
    </fill>
    <fill>
      <patternFill patternType="solid">
        <fgColor theme="5" tint="0.79998168889431442"/>
        <bgColor indexed="3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rgb="FFFF99CC"/>
        <bgColor indexed="34"/>
      </patternFill>
    </fill>
    <fill>
      <patternFill patternType="solid">
        <fgColor theme="0" tint="-0.14999847407452621"/>
        <bgColor indexed="34"/>
      </patternFill>
    </fill>
    <fill>
      <patternFill patternType="solid">
        <fgColor rgb="FFFF0000"/>
        <bgColor indexed="34"/>
      </patternFill>
    </fill>
    <fill>
      <patternFill patternType="solid">
        <fgColor theme="1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textRotation="45" wrapText="1"/>
    </xf>
    <xf numFmtId="0" fontId="1" fillId="3" borderId="1" xfId="0" applyFont="1" applyFill="1" applyBorder="1" applyAlignment="1">
      <alignment horizontal="center" vertical="center" textRotation="45" wrapText="1"/>
    </xf>
    <xf numFmtId="2" fontId="1" fillId="4" borderId="1" xfId="0" applyNumberFormat="1" applyFont="1" applyFill="1" applyBorder="1" applyAlignment="1">
      <alignment horizontal="center" textRotation="45"/>
    </xf>
    <xf numFmtId="2" fontId="1" fillId="5" borderId="1" xfId="0" applyNumberFormat="1" applyFont="1" applyFill="1" applyBorder="1" applyAlignment="1">
      <alignment horizontal="center" textRotation="45"/>
    </xf>
    <xf numFmtId="2" fontId="1" fillId="6" borderId="1" xfId="0" applyNumberFormat="1" applyFont="1" applyFill="1" applyBorder="1" applyAlignment="1">
      <alignment horizontal="center" textRotation="45"/>
    </xf>
    <xf numFmtId="2" fontId="2" fillId="7" borderId="1" xfId="0" applyNumberFormat="1" applyFont="1" applyFill="1" applyBorder="1" applyAlignment="1">
      <alignment horizontal="center" textRotation="45"/>
    </xf>
    <xf numFmtId="2" fontId="1" fillId="8" borderId="1" xfId="0" applyNumberFormat="1" applyFont="1" applyFill="1" applyBorder="1" applyAlignment="1">
      <alignment horizontal="center" textRotation="45"/>
    </xf>
    <xf numFmtId="2" fontId="1" fillId="9" borderId="1" xfId="0" applyNumberFormat="1" applyFont="1" applyFill="1" applyBorder="1" applyAlignment="1">
      <alignment horizontal="center" textRotation="45"/>
    </xf>
    <xf numFmtId="2" fontId="1" fillId="10" borderId="1" xfId="0" applyNumberFormat="1" applyFont="1" applyFill="1" applyBorder="1" applyAlignment="1">
      <alignment horizontal="center" textRotation="45"/>
    </xf>
    <xf numFmtId="2" fontId="1" fillId="11" borderId="1" xfId="0" applyNumberFormat="1" applyFont="1" applyFill="1" applyBorder="1" applyAlignment="1">
      <alignment horizontal="center" textRotation="45"/>
    </xf>
    <xf numFmtId="2" fontId="3" fillId="2" borderId="1" xfId="0" applyNumberFormat="1" applyFont="1" applyFill="1" applyBorder="1" applyAlignment="1">
      <alignment horizontal="center" textRotation="45"/>
    </xf>
    <xf numFmtId="2" fontId="1" fillId="12" borderId="0" xfId="0" applyNumberFormat="1" applyFont="1" applyFill="1" applyAlignment="1">
      <alignment horizontal="center" textRotation="45"/>
    </xf>
    <xf numFmtId="0" fontId="4" fillId="13" borderId="0" xfId="0" applyFont="1" applyFill="1" applyAlignment="1">
      <alignment horizontal="left" textRotation="45"/>
    </xf>
    <xf numFmtId="0" fontId="5" fillId="13" borderId="0" xfId="0" applyFont="1" applyFill="1"/>
    <xf numFmtId="0" fontId="5" fillId="13" borderId="0" xfId="0" applyFont="1" applyFill="1" applyAlignment="1">
      <alignment horizontal="left" textRotation="45"/>
    </xf>
    <xf numFmtId="0" fontId="6" fillId="0" borderId="1" xfId="0" applyFont="1" applyBorder="1" applyAlignment="1">
      <alignment horizontal="center"/>
    </xf>
    <xf numFmtId="0" fontId="7" fillId="14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left"/>
    </xf>
    <xf numFmtId="0" fontId="9" fillId="16" borderId="1" xfId="0" applyFont="1" applyFill="1" applyBorder="1"/>
    <xf numFmtId="1" fontId="0" fillId="17" borderId="1" xfId="0" applyNumberFormat="1" applyFill="1" applyBorder="1"/>
    <xf numFmtId="1" fontId="0" fillId="18" borderId="1" xfId="0" applyNumberFormat="1" applyFill="1" applyBorder="1"/>
    <xf numFmtId="1" fontId="0" fillId="15" borderId="1" xfId="0" applyNumberFormat="1" applyFill="1" applyBorder="1"/>
    <xf numFmtId="1" fontId="0" fillId="19" borderId="1" xfId="0" applyNumberFormat="1" applyFill="1" applyBorder="1" applyAlignment="1">
      <alignment horizontal="right"/>
    </xf>
    <xf numFmtId="1" fontId="0" fillId="20" borderId="1" xfId="0" applyNumberFormat="1" applyFill="1" applyBorder="1"/>
    <xf numFmtId="1" fontId="0" fillId="14" borderId="1" xfId="0" applyNumberFormat="1" applyFill="1" applyBorder="1"/>
    <xf numFmtId="1" fontId="0" fillId="21" borderId="1" xfId="0" applyNumberFormat="1" applyFill="1" applyBorder="1"/>
    <xf numFmtId="1" fontId="7" fillId="0" borderId="1" xfId="0" applyNumberFormat="1" applyFont="1" applyBorder="1" applyAlignment="1">
      <alignment horizontal="right"/>
    </xf>
    <xf numFmtId="0" fontId="0" fillId="22" borderId="0" xfId="0" applyFill="1"/>
    <xf numFmtId="0" fontId="10" fillId="0" borderId="0" xfId="0" applyFont="1"/>
    <xf numFmtId="0" fontId="8" fillId="0" borderId="0" xfId="0" applyFont="1"/>
    <xf numFmtId="0" fontId="11" fillId="16" borderId="1" xfId="0" applyFont="1" applyFill="1" applyBorder="1"/>
    <xf numFmtId="2" fontId="0" fillId="0" borderId="0" xfId="0" applyNumberFormat="1"/>
    <xf numFmtId="0" fontId="12" fillId="16" borderId="1" xfId="0" applyFont="1" applyFill="1" applyBorder="1"/>
    <xf numFmtId="2" fontId="8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/>
    <xf numFmtId="2" fontId="0" fillId="0" borderId="0" xfId="0" applyNumberFormat="1" applyAlignment="1">
      <alignment horizontal="right"/>
    </xf>
    <xf numFmtId="2" fontId="7" fillId="0" borderId="0" xfId="0" applyNumberFormat="1" applyFont="1" applyAlignment="1">
      <alignment horizontal="right"/>
    </xf>
    <xf numFmtId="0" fontId="6" fillId="23" borderId="1" xfId="0" applyFont="1" applyFill="1" applyBorder="1" applyAlignment="1">
      <alignment horizontal="center"/>
    </xf>
    <xf numFmtId="0" fontId="7" fillId="23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horizontal="left"/>
    </xf>
    <xf numFmtId="0" fontId="9" fillId="23" borderId="1" xfId="0" applyFont="1" applyFill="1" applyBorder="1"/>
    <xf numFmtId="1" fontId="0" fillId="23" borderId="1" xfId="0" applyNumberFormat="1" applyFill="1" applyBorder="1"/>
    <xf numFmtId="1" fontId="0" fillId="23" borderId="1" xfId="0" applyNumberFormat="1" applyFill="1" applyBorder="1" applyAlignment="1">
      <alignment horizontal="right"/>
    </xf>
    <xf numFmtId="1" fontId="7" fillId="23" borderId="1" xfId="0" applyNumberFormat="1" applyFont="1" applyFill="1" applyBorder="1" applyAlignment="1">
      <alignment horizontal="right"/>
    </xf>
    <xf numFmtId="0" fontId="0" fillId="23" borderId="0" xfId="0" applyFill="1"/>
    <xf numFmtId="0" fontId="10" fillId="23" borderId="0" xfId="0" applyFont="1" applyFill="1"/>
    <xf numFmtId="0" fontId="8" fillId="23" borderId="0" xfId="0" applyFont="1" applyFill="1"/>
  </cellXfs>
  <cellStyles count="1">
    <cellStyle name="Normal" xfId="0" builtinId="0"/>
  </cellStyles>
  <dxfs count="1">
    <dxf>
      <fill>
        <patternFill>
          <bgColor rgb="FFFFA3A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Neil%20Phipps/Downloads/2026%20SFC%20Age%20Group%20Points%20(3).xlsx" TargetMode="External"/><Relationship Id="rId2" Type="http://schemas.openxmlformats.org/officeDocument/2006/relationships/externalLinkPath" Target="file:///C:\Users\Neil%20Phipps\Downloads\2026%20SFC%20Age%20Group%20Points%20(3).xlsx" TargetMode="External"/><Relationship Id="rId1" Type="http://schemas.openxmlformats.org/officeDocument/2006/relationships/externalLinkPath" Target="/Users/Neil%20Phipps/Downloads/2026%20SFC%20Age%20Group%20Points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lts by Rank Overall"/>
      <sheetName val="Results by Age Group"/>
      <sheetName val="Top 3 Summary"/>
      <sheetName val="Female Ranking"/>
      <sheetName val="Male Ranking"/>
      <sheetName val="Sofie's Loppet"/>
      <sheetName val="Rocks"/>
      <sheetName val="Walden Bike"/>
      <sheetName val="Paddle Sport"/>
      <sheetName val="Island Swim"/>
      <sheetName val="Beaton"/>
      <sheetName val="Turkey Gobbler"/>
      <sheetName val="Scoring"/>
      <sheetName val="Age Categories"/>
    </sheetNames>
    <sheetDataSet>
      <sheetData sheetId="0"/>
      <sheetData sheetId="1"/>
      <sheetData sheetId="2"/>
      <sheetData sheetId="3"/>
      <sheetData sheetId="4"/>
      <sheetData sheetId="5">
        <row r="3">
          <cell r="BO3">
            <v>1250</v>
          </cell>
        </row>
        <row r="4">
          <cell r="BM4" t="str">
            <v>Athlete</v>
          </cell>
          <cell r="BN4" t="str">
            <v>Row Labels</v>
          </cell>
          <cell r="BO4" t="str">
            <v>Age Cat</v>
          </cell>
          <cell r="BP4" t="str">
            <v>Points</v>
          </cell>
        </row>
        <row r="5">
          <cell r="BM5" t="str">
            <v>Polden Elliot</v>
          </cell>
          <cell r="BN5">
            <v>2.4398148148148148E-3</v>
          </cell>
          <cell r="BO5" t="str">
            <v>M12 Under</v>
          </cell>
          <cell r="BP5">
            <v>250</v>
          </cell>
        </row>
        <row r="6">
          <cell r="BM6" t="str">
            <v>Grewal Sehaj</v>
          </cell>
          <cell r="BN6">
            <v>2.6064814814814813E-3</v>
          </cell>
          <cell r="BO6" t="str">
            <v>M12 Under</v>
          </cell>
          <cell r="BP6">
            <v>234.01420959147424</v>
          </cell>
        </row>
        <row r="7">
          <cell r="BM7" t="str">
            <v>Bumrah Inaaya</v>
          </cell>
          <cell r="BN7">
            <v>2.6724537037037038E-3</v>
          </cell>
          <cell r="BO7" t="str">
            <v>F12 Under</v>
          </cell>
          <cell r="BP7">
            <v>250</v>
          </cell>
        </row>
        <row r="8">
          <cell r="BM8" t="str">
            <v>Lade Kamdyn</v>
          </cell>
          <cell r="BN8">
            <v>2.8333333333333335E-3</v>
          </cell>
          <cell r="BO8" t="str">
            <v>F12 Under</v>
          </cell>
          <cell r="BP8">
            <v>235.8047385620915</v>
          </cell>
        </row>
        <row r="9">
          <cell r="BM9" t="str">
            <v>Falvo Helena</v>
          </cell>
          <cell r="BN9">
            <v>3.0532407407407409E-3</v>
          </cell>
          <cell r="BO9" t="str">
            <v>F12 Under</v>
          </cell>
          <cell r="BP9">
            <v>218.82107657316146</v>
          </cell>
        </row>
        <row r="10">
          <cell r="BM10" t="str">
            <v>Dubien Gilles</v>
          </cell>
          <cell r="BN10">
            <v>3.1932870370370366E-3</v>
          </cell>
          <cell r="BO10" t="str">
            <v>M12 Under</v>
          </cell>
          <cell r="BP10">
            <v>191.01123595505621</v>
          </cell>
        </row>
        <row r="11">
          <cell r="BM11" t="str">
            <v>Cooper Minnie</v>
          </cell>
          <cell r="BN11">
            <v>3.7037037037037038E-3</v>
          </cell>
          <cell r="BO11" t="str">
            <v>F12 Under</v>
          </cell>
          <cell r="BP11">
            <v>180.390625</v>
          </cell>
        </row>
        <row r="12">
          <cell r="BM12" t="str">
            <v>Falvo Nathan</v>
          </cell>
          <cell r="BN12">
            <v>3.7303240740740743E-3</v>
          </cell>
          <cell r="BO12" t="str">
            <v>M12 Under</v>
          </cell>
          <cell r="BP12">
            <v>163.5122556624263</v>
          </cell>
        </row>
        <row r="13">
          <cell r="BM13" t="str">
            <v>Dubien Holly</v>
          </cell>
          <cell r="BN13">
            <v>4.7025462962962967E-3</v>
          </cell>
          <cell r="BO13" t="str">
            <v>F12 Under</v>
          </cell>
          <cell r="BP13">
            <v>142.07482156042332</v>
          </cell>
        </row>
        <row r="14">
          <cell r="BM14" t="str">
            <v>Zazelenchuk Brandt</v>
          </cell>
          <cell r="BN14">
            <v>5.6979166666666671E-3</v>
          </cell>
          <cell r="BO14" t="str">
            <v>M12 Under</v>
          </cell>
          <cell r="BP14">
            <v>107.04854763355677</v>
          </cell>
        </row>
        <row r="15">
          <cell r="BM15" t="str">
            <v>Stringer Jenner Reuben</v>
          </cell>
          <cell r="BN15">
            <v>9.8310185185185184E-3</v>
          </cell>
          <cell r="BO15" t="str">
            <v>M10–11</v>
          </cell>
          <cell r="BP15">
            <v>250</v>
          </cell>
        </row>
        <row r="16">
          <cell r="BM16" t="str">
            <v>Zazelenchuk Dylan</v>
          </cell>
          <cell r="BN16">
            <v>1.021412037037037E-2</v>
          </cell>
          <cell r="BO16" t="str">
            <v>M12 Under</v>
          </cell>
          <cell r="BP16">
            <v>59.716713881019828</v>
          </cell>
        </row>
        <row r="17">
          <cell r="BM17" t="str">
            <v>Paolino Samuel</v>
          </cell>
          <cell r="BN17">
            <v>1.1903935185185186E-2</v>
          </cell>
          <cell r="BO17" t="str">
            <v>M10–11</v>
          </cell>
          <cell r="BP17">
            <v>206.46572678658239</v>
          </cell>
        </row>
        <row r="18">
          <cell r="BM18" t="str">
            <v>Hanley Ciara</v>
          </cell>
          <cell r="BN18">
            <v>1.2268518518518519E-2</v>
          </cell>
          <cell r="BO18" t="str">
            <v>F10–11</v>
          </cell>
          <cell r="BP18">
            <v>250</v>
          </cell>
        </row>
        <row r="19">
          <cell r="BM19" t="str">
            <v>Polden Juna</v>
          </cell>
          <cell r="BN19">
            <v>1.2480324074074074E-2</v>
          </cell>
          <cell r="BO19" t="str">
            <v>F10–11</v>
          </cell>
          <cell r="BP19">
            <v>245.75721042381528</v>
          </cell>
        </row>
        <row r="20">
          <cell r="BM20" t="str">
            <v>Dubien Louie</v>
          </cell>
          <cell r="BN20">
            <v>1.3390046296296297E-2</v>
          </cell>
          <cell r="BO20" t="str">
            <v>M10–11</v>
          </cell>
          <cell r="BP20">
            <v>183.55086870083844</v>
          </cell>
        </row>
        <row r="21">
          <cell r="BM21" t="str">
            <v>Delsaut Jack</v>
          </cell>
          <cell r="BN21">
            <v>1.3512731481481481E-2</v>
          </cell>
          <cell r="BO21" t="str">
            <v>M12 Under</v>
          </cell>
          <cell r="BP21">
            <v>181.88436830835118</v>
          </cell>
        </row>
        <row r="22">
          <cell r="BM22" t="str">
            <v>Messier-Tarlton Nateo</v>
          </cell>
          <cell r="BN22">
            <v>1.4017361111111111E-2</v>
          </cell>
          <cell r="BO22" t="str">
            <v>M12 Under</v>
          </cell>
          <cell r="BP22">
            <v>175.33647097679795</v>
          </cell>
        </row>
        <row r="23">
          <cell r="BM23" t="str">
            <v>Polden Edwin</v>
          </cell>
          <cell r="BN23">
            <v>1.4244212962962964E-2</v>
          </cell>
          <cell r="BO23" t="str">
            <v>M12 Under</v>
          </cell>
          <cell r="BP23">
            <v>172.54408060453397</v>
          </cell>
        </row>
        <row r="24">
          <cell r="BM24" t="str">
            <v>Hanley Jane</v>
          </cell>
          <cell r="BN24">
            <v>1.5024305555555555E-2</v>
          </cell>
          <cell r="BO24" t="str">
            <v>F12–13</v>
          </cell>
          <cell r="BP24">
            <v>204.14451891225639</v>
          </cell>
        </row>
        <row r="25">
          <cell r="BM25" t="str">
            <v>Pineau Megan</v>
          </cell>
          <cell r="BN25">
            <v>1.560763888888889E-2</v>
          </cell>
          <cell r="BO25" t="str">
            <v>F16–17</v>
          </cell>
          <cell r="BP25">
            <v>750</v>
          </cell>
        </row>
        <row r="26">
          <cell r="BM26" t="str">
            <v>Cuza Mani</v>
          </cell>
          <cell r="BN26">
            <v>1.6078703703703703E-2</v>
          </cell>
          <cell r="BO26" t="str">
            <v>F18–99</v>
          </cell>
          <cell r="BP26">
            <v>728.02692196947885</v>
          </cell>
        </row>
        <row r="27">
          <cell r="BM27" t="str">
            <v>Amardeil-Conde Elliot</v>
          </cell>
          <cell r="BN27">
            <v>1.6502314814814813E-2</v>
          </cell>
          <cell r="BO27" t="str">
            <v>M12–13</v>
          </cell>
          <cell r="BP27">
            <v>750</v>
          </cell>
        </row>
        <row r="28">
          <cell r="BM28" t="str">
            <v>Nicholls William</v>
          </cell>
          <cell r="BN28">
            <v>1.7082175925925928E-2</v>
          </cell>
          <cell r="BO28" t="str">
            <v>M10–11</v>
          </cell>
          <cell r="BP28">
            <v>724.54095805948896</v>
          </cell>
        </row>
        <row r="29">
          <cell r="BM29" t="str">
            <v>Masters Paul</v>
          </cell>
          <cell r="BN29">
            <v>1.7906249999999999E-2</v>
          </cell>
          <cell r="BO29" t="str">
            <v>M12–13</v>
          </cell>
          <cell r="BP29">
            <v>691.19643203412841</v>
          </cell>
        </row>
        <row r="30">
          <cell r="BM30" t="str">
            <v>Laakso Aaron</v>
          </cell>
          <cell r="BN30">
            <v>1.8059027777777778E-2</v>
          </cell>
          <cell r="BO30" t="str">
            <v>M12–13</v>
          </cell>
          <cell r="BP30">
            <v>136.09562263667243</v>
          </cell>
        </row>
        <row r="31">
          <cell r="BM31" t="str">
            <v>Laakso Julie</v>
          </cell>
          <cell r="BN31">
            <v>1.8067129629629631E-2</v>
          </cell>
          <cell r="BO31" t="str">
            <v>F10–11</v>
          </cell>
          <cell r="BP31">
            <v>169.76297245355542</v>
          </cell>
        </row>
        <row r="32">
          <cell r="BM32" t="str">
            <v>Loiselle Tessa</v>
          </cell>
          <cell r="BN32">
            <v>1.8725694444444444E-2</v>
          </cell>
          <cell r="BO32" t="str">
            <v>F12 Under</v>
          </cell>
          <cell r="BP32">
            <v>163.79257061623093</v>
          </cell>
        </row>
        <row r="33">
          <cell r="BM33" t="str">
            <v>Lafortune Noah</v>
          </cell>
          <cell r="BN33">
            <v>1.876736111111111E-2</v>
          </cell>
          <cell r="BO33" t="str">
            <v>M12–13</v>
          </cell>
          <cell r="BP33">
            <v>659.48196114708605</v>
          </cell>
        </row>
        <row r="34">
          <cell r="BM34" t="str">
            <v>Gauld Keir</v>
          </cell>
          <cell r="BN34">
            <v>2.0710648148148148E-2</v>
          </cell>
          <cell r="BO34" t="str">
            <v>M16–17</v>
          </cell>
          <cell r="BP34">
            <v>597.60254834022578</v>
          </cell>
        </row>
        <row r="35">
          <cell r="BM35" t="str">
            <v>Luoma Olivia</v>
          </cell>
          <cell r="BN35">
            <v>2.0871527777777777E-2</v>
          </cell>
          <cell r="BO35" t="str">
            <v>F10–11</v>
          </cell>
          <cell r="BP35">
            <v>560.84678090168029</v>
          </cell>
        </row>
        <row r="36">
          <cell r="BM36" t="str">
            <v>Falvo Julie</v>
          </cell>
          <cell r="BN36">
            <v>2.1212962962962961E-2</v>
          </cell>
          <cell r="BO36" t="str">
            <v>F18–99</v>
          </cell>
          <cell r="BP36">
            <v>551.81962025316466</v>
          </cell>
        </row>
        <row r="37">
          <cell r="BM37" t="str">
            <v>Marcolini Robert</v>
          </cell>
          <cell r="BN37">
            <v>2.3618055555555555E-2</v>
          </cell>
          <cell r="BO37" t="str">
            <v>M18–99</v>
          </cell>
          <cell r="BP37">
            <v>524.03704792708027</v>
          </cell>
        </row>
        <row r="38">
          <cell r="BM38" t="str">
            <v>Lonsdale Henry</v>
          </cell>
          <cell r="BN38">
            <v>2.4494212962962964E-2</v>
          </cell>
          <cell r="BO38" t="str">
            <v>M0–9</v>
          </cell>
          <cell r="BP38">
            <v>505.29225535132065</v>
          </cell>
        </row>
        <row r="39">
          <cell r="BM39" t="str">
            <v>Morrison Evan</v>
          </cell>
          <cell r="BN39">
            <v>2.4901620370370369E-2</v>
          </cell>
          <cell r="BO39" t="str">
            <v>M18–99</v>
          </cell>
          <cell r="BP39">
            <v>497.02533116430396</v>
          </cell>
        </row>
        <row r="40">
          <cell r="BM40" t="str">
            <v>Renout Karen</v>
          </cell>
          <cell r="BN40">
            <v>2.7334490740740739E-2</v>
          </cell>
          <cell r="BO40" t="str">
            <v>F18–99</v>
          </cell>
          <cell r="BP40">
            <v>428.24025066689251</v>
          </cell>
        </row>
        <row r="41">
          <cell r="BM41" t="str">
            <v>Laakso Nathan</v>
          </cell>
          <cell r="BN41">
            <v>2.7370370370370371E-2</v>
          </cell>
          <cell r="BO41" t="str">
            <v>M18–99</v>
          </cell>
          <cell r="BP41">
            <v>452.19468876860617</v>
          </cell>
        </row>
        <row r="42">
          <cell r="BM42" t="str">
            <v>Edwards Ronan</v>
          </cell>
          <cell r="BN42">
            <v>2.9232638888888888E-2</v>
          </cell>
          <cell r="BO42" t="str">
            <v>M12–13</v>
          </cell>
          <cell r="BP42">
            <v>423.3875757215821</v>
          </cell>
        </row>
        <row r="43">
          <cell r="BM43" t="str">
            <v>Hall Kianna</v>
          </cell>
          <cell r="BN43">
            <v>2.9820601851851852E-2</v>
          </cell>
          <cell r="BO43" t="str">
            <v>F18–99</v>
          </cell>
          <cell r="BP43">
            <v>392.53832718804586</v>
          </cell>
        </row>
        <row r="44">
          <cell r="BM44" t="str">
            <v>Hanley Wendel</v>
          </cell>
          <cell r="BN44">
            <v>3.6586805555555553E-2</v>
          </cell>
          <cell r="BO44" t="str">
            <v>M0–9</v>
          </cell>
          <cell r="BP44">
            <v>338.28414159627977</v>
          </cell>
        </row>
        <row r="45">
          <cell r="BM45" t="str">
            <v>Godwin Roslyn</v>
          </cell>
          <cell r="BN45">
            <v>3.9458333333333331E-2</v>
          </cell>
          <cell r="BO45" t="str">
            <v>F10–11</v>
          </cell>
          <cell r="BP45">
            <v>296.66050686378043</v>
          </cell>
        </row>
        <row r="46">
          <cell r="BM46" t="str">
            <v>Lonsdale Meehan</v>
          </cell>
          <cell r="BN46">
            <v>3.9521990740740739E-2</v>
          </cell>
          <cell r="BO46" t="str">
            <v>F10–11</v>
          </cell>
          <cell r="BP46">
            <v>296.18268076258528</v>
          </cell>
        </row>
        <row r="47">
          <cell r="BM47" t="str">
            <v>Hachey Michael</v>
          </cell>
          <cell r="BN47">
            <v>4.2586805555555558E-2</v>
          </cell>
          <cell r="BO47" t="str">
            <v>M18–99</v>
          </cell>
          <cell r="BP47">
            <v>290.62372604973501</v>
          </cell>
        </row>
        <row r="48">
          <cell r="BM48" t="str">
            <v>Hachey Heather</v>
          </cell>
          <cell r="BN48">
            <v>4.2603009259259257E-2</v>
          </cell>
          <cell r="BO48" t="str">
            <v>F18–99</v>
          </cell>
          <cell r="BP48">
            <v>274.7629655790704</v>
          </cell>
        </row>
        <row r="49">
          <cell r="BM49" t="str">
            <v>McIlraith Sara</v>
          </cell>
          <cell r="BN49">
            <v>4.3341435185185184E-2</v>
          </cell>
          <cell r="BO49" t="str">
            <v>F18–99</v>
          </cell>
          <cell r="BP49">
            <v>1000</v>
          </cell>
        </row>
        <row r="50">
          <cell r="BM50" t="str">
            <v>Loiselle Hector</v>
          </cell>
          <cell r="BN50">
            <v>4.5224537037037035E-2</v>
          </cell>
          <cell r="BO50" t="str">
            <v>M16–17</v>
          </cell>
          <cell r="BP50">
            <v>1000</v>
          </cell>
        </row>
        <row r="51">
          <cell r="BM51" t="str">
            <v>Phipps Neil</v>
          </cell>
          <cell r="BN51">
            <v>4.5289351851851851E-2</v>
          </cell>
          <cell r="BO51" t="str">
            <v>M18–99</v>
          </cell>
          <cell r="BP51">
            <v>998.56887298747756</v>
          </cell>
        </row>
        <row r="52">
          <cell r="BM52" t="str">
            <v>Zazelenchuk Kristin</v>
          </cell>
          <cell r="BN52">
            <v>4.5762731481481481E-2</v>
          </cell>
          <cell r="BO52" t="str">
            <v>F18–99</v>
          </cell>
          <cell r="BP52">
            <v>255.79174991780269</v>
          </cell>
        </row>
        <row r="53">
          <cell r="BM53" t="str">
            <v>Williams Laura</v>
          </cell>
          <cell r="BN53">
            <v>4.5905092592592588E-2</v>
          </cell>
          <cell r="BO53" t="str">
            <v>F18–99</v>
          </cell>
          <cell r="BP53">
            <v>944.1530936412687</v>
          </cell>
        </row>
        <row r="54">
          <cell r="BM54" t="str">
            <v>Osborne Kate</v>
          </cell>
          <cell r="BN54">
            <v>5.3336805555555561E-2</v>
          </cell>
          <cell r="BO54" t="str">
            <v>F18–99</v>
          </cell>
          <cell r="BP54">
            <v>812.59900614109313</v>
          </cell>
        </row>
        <row r="55">
          <cell r="BM55" t="str">
            <v>Luckett Annabelle</v>
          </cell>
          <cell r="BN55">
            <v>5.333912037037037E-2</v>
          </cell>
          <cell r="BO55" t="str">
            <v>F18–99</v>
          </cell>
          <cell r="BP55">
            <v>812.56374091352939</v>
          </cell>
        </row>
        <row r="56">
          <cell r="BM56" t="str">
            <v>Barker Raymond</v>
          </cell>
          <cell r="BN56">
            <v>5.5435185185185192E-2</v>
          </cell>
          <cell r="BO56" t="str">
            <v>M18–99</v>
          </cell>
          <cell r="BP56">
            <v>815.80925338232828</v>
          </cell>
        </row>
        <row r="57">
          <cell r="BM57" t="str">
            <v>Kaczmarek Susan</v>
          </cell>
          <cell r="BN57">
            <v>5.5876157407407402E-2</v>
          </cell>
          <cell r="BO57" t="str">
            <v>F18–99</v>
          </cell>
          <cell r="BP57">
            <v>775.66957350291034</v>
          </cell>
        </row>
        <row r="58">
          <cell r="BM58" t="str">
            <v>Kaczmarek Stan</v>
          </cell>
          <cell r="BN58">
            <v>5.5886574074074082E-2</v>
          </cell>
          <cell r="BO58" t="str">
            <v>M18–99</v>
          </cell>
          <cell r="BP58">
            <v>809.22006378660467</v>
          </cell>
        </row>
        <row r="59">
          <cell r="BM59" t="str">
            <v>Luoma Julian</v>
          </cell>
          <cell r="BN59">
            <v>5.6943287037037035E-2</v>
          </cell>
          <cell r="BO59" t="str">
            <v>M14–15</v>
          </cell>
          <cell r="BP59">
            <v>1250</v>
          </cell>
        </row>
        <row r="60">
          <cell r="BM60" t="str">
            <v>White Isabelle</v>
          </cell>
          <cell r="BN60">
            <v>5.8166666666666672E-2</v>
          </cell>
          <cell r="BO60" t="str">
            <v>F18–99</v>
          </cell>
          <cell r="BP60">
            <v>745.1249602037567</v>
          </cell>
        </row>
        <row r="61">
          <cell r="BM61" t="str">
            <v>Jones Lucas</v>
          </cell>
          <cell r="BN61">
            <v>5.9879629629629637E-2</v>
          </cell>
          <cell r="BO61" t="str">
            <v>M18–99</v>
          </cell>
          <cell r="BP61">
            <v>1188.7032240606154</v>
          </cell>
        </row>
        <row r="62">
          <cell r="BM62" t="str">
            <v>Bursey Laydon</v>
          </cell>
          <cell r="BN62">
            <v>6.0636574074074072E-2</v>
          </cell>
          <cell r="BO62" t="str">
            <v>M18–99</v>
          </cell>
          <cell r="BP62">
            <v>1173.8642870776866</v>
          </cell>
        </row>
        <row r="63">
          <cell r="BM63" t="str">
            <v>Claridge Owen</v>
          </cell>
          <cell r="BN63">
            <v>6.2035879629629628E-2</v>
          </cell>
          <cell r="BO63" t="str">
            <v>M18–99</v>
          </cell>
          <cell r="BP63">
            <v>1147.3861452639042</v>
          </cell>
        </row>
        <row r="64">
          <cell r="BM64" t="str">
            <v>LARMER JAMES</v>
          </cell>
          <cell r="BN64">
            <v>6.2856481481481485E-2</v>
          </cell>
          <cell r="BO64" t="str">
            <v>M18–99</v>
          </cell>
          <cell r="BP64">
            <v>1132.4068277233555</v>
          </cell>
        </row>
        <row r="65">
          <cell r="BM65" t="str">
            <v>Lahnalampi Clinton</v>
          </cell>
          <cell r="BN65">
            <v>6.3464120370370372E-2</v>
          </cell>
          <cell r="BO65" t="str">
            <v>M18–99</v>
          </cell>
          <cell r="BP65">
            <v>1121.5645687815731</v>
          </cell>
        </row>
        <row r="66">
          <cell r="BM66" t="str">
            <v>West Margot</v>
          </cell>
          <cell r="BN66">
            <v>6.3920138888888881E-2</v>
          </cell>
          <cell r="BO66" t="str">
            <v>F18–99</v>
          </cell>
          <cell r="BP66">
            <v>1250</v>
          </cell>
        </row>
        <row r="67">
          <cell r="BM67" t="str">
            <v>Wiltmann Konrad</v>
          </cell>
          <cell r="BN67">
            <v>6.3923611111111112E-2</v>
          </cell>
          <cell r="BO67" t="str">
            <v>M18–99</v>
          </cell>
          <cell r="BP67">
            <v>1113.5026253847545</v>
          </cell>
        </row>
        <row r="68">
          <cell r="BM68" t="str">
            <v>Norman Olivia</v>
          </cell>
          <cell r="BN68">
            <v>6.4287037037037031E-2</v>
          </cell>
          <cell r="BO68" t="str">
            <v>F18–99</v>
          </cell>
          <cell r="BP68">
            <v>1242.8660161313553</v>
          </cell>
        </row>
        <row r="69">
          <cell r="BM69" t="str">
            <v>Kendall Andrew</v>
          </cell>
          <cell r="BN69">
            <v>6.4895833333333333E-2</v>
          </cell>
          <cell r="BO69" t="str">
            <v>M18–99</v>
          </cell>
          <cell r="BP69">
            <v>1096.820938113073</v>
          </cell>
        </row>
        <row r="70">
          <cell r="BM70" t="str">
            <v>Gauld Lisanne</v>
          </cell>
          <cell r="BN70">
            <v>6.5093750000000006E-2</v>
          </cell>
          <cell r="BO70" t="str">
            <v>F18–99</v>
          </cell>
          <cell r="BP70">
            <v>665.83097740082849</v>
          </cell>
        </row>
        <row r="71">
          <cell r="BM71" t="str">
            <v>O'Brien Finley</v>
          </cell>
          <cell r="BN71">
            <v>6.5496527777777772E-2</v>
          </cell>
          <cell r="BO71" t="str">
            <v>M18–99</v>
          </cell>
          <cell r="BP71">
            <v>1086.761561434201</v>
          </cell>
        </row>
        <row r="72">
          <cell r="BM72" t="str">
            <v>Anderson Jack</v>
          </cell>
          <cell r="BN72">
            <v>7.0168981481481485E-2</v>
          </cell>
          <cell r="BO72" t="str">
            <v>M18–99</v>
          </cell>
          <cell r="BP72">
            <v>1014.3956388348232</v>
          </cell>
        </row>
        <row r="73">
          <cell r="BM73" t="str">
            <v>Thomas Grace</v>
          </cell>
          <cell r="BN73">
            <v>7.1170138888888887E-2</v>
          </cell>
          <cell r="BO73" t="str">
            <v>F18–99</v>
          </cell>
          <cell r="BP73">
            <v>1122.6642923354634</v>
          </cell>
        </row>
        <row r="74">
          <cell r="BM74" t="str">
            <v>Moenting Edwards Alissa</v>
          </cell>
          <cell r="BN74">
            <v>7.1337962962962964E-2</v>
          </cell>
          <cell r="BO74" t="str">
            <v>F18–99</v>
          </cell>
          <cell r="BP74">
            <v>607.55078201051333</v>
          </cell>
        </row>
        <row r="75">
          <cell r="BM75" t="str">
            <v>Laakso Chantal</v>
          </cell>
          <cell r="BN75">
            <v>7.2043981481481487E-2</v>
          </cell>
          <cell r="BO75" t="str">
            <v>F18–99</v>
          </cell>
          <cell r="BP75">
            <v>601.59688975998449</v>
          </cell>
        </row>
        <row r="76">
          <cell r="BM76" t="str">
            <v>Kendall Geoff</v>
          </cell>
          <cell r="BN76">
            <v>7.2090277777777781E-2</v>
          </cell>
          <cell r="BO76" t="str">
            <v>M18–99</v>
          </cell>
          <cell r="BP76">
            <v>987.36072311594899</v>
          </cell>
        </row>
        <row r="77">
          <cell r="BM77" t="str">
            <v>STEWART ANDRE</v>
          </cell>
          <cell r="BN77">
            <v>7.2599537037037046E-2</v>
          </cell>
          <cell r="BO77" t="str">
            <v>M18–99</v>
          </cell>
          <cell r="BP77">
            <v>622.93147976915463</v>
          </cell>
        </row>
        <row r="78">
          <cell r="BM78" t="str">
            <v>Pollard Colin</v>
          </cell>
          <cell r="BN78">
            <v>7.6023148148148145E-2</v>
          </cell>
          <cell r="BO78" t="str">
            <v>M18–99</v>
          </cell>
          <cell r="BP78">
            <v>936.28204737835699</v>
          </cell>
        </row>
        <row r="79">
          <cell r="BM79" t="str">
            <v>Hebert Alex</v>
          </cell>
          <cell r="BN79">
            <v>7.7618055555555551E-2</v>
          </cell>
          <cell r="BO79" t="str">
            <v>M18–99</v>
          </cell>
          <cell r="BP79">
            <v>582.65485669977033</v>
          </cell>
        </row>
        <row r="80">
          <cell r="BM80" t="str">
            <v>Purdon Brandon</v>
          </cell>
          <cell r="BN80">
            <v>7.8850694444444439E-2</v>
          </cell>
          <cell r="BO80" t="str">
            <v>M18–99</v>
          </cell>
          <cell r="BP80">
            <v>573.54646469094484</v>
          </cell>
        </row>
        <row r="81">
          <cell r="BM81" t="str">
            <v/>
          </cell>
          <cell r="BO81" t="str">
            <v/>
          </cell>
          <cell r="BP81" t="e">
            <v>#VALUE!</v>
          </cell>
        </row>
        <row r="82">
          <cell r="BM82" t="str">
            <v xml:space="preserve"> </v>
          </cell>
          <cell r="BN82" t="str">
            <v>Time</v>
          </cell>
          <cell r="BO82" t="str">
            <v/>
          </cell>
        </row>
        <row r="83">
          <cell r="BM83" t="str">
            <v/>
          </cell>
          <cell r="BN83" t="str">
            <v>(blank)</v>
          </cell>
          <cell r="BO83" t="str">
            <v/>
          </cell>
        </row>
        <row r="84">
          <cell r="BM84" t="str">
            <v/>
          </cell>
          <cell r="BO84" t="str">
            <v/>
          </cell>
        </row>
        <row r="85">
          <cell r="BM85" t="str">
            <v/>
          </cell>
          <cell r="BO85" t="str">
            <v/>
          </cell>
        </row>
        <row r="86">
          <cell r="BM86" t="str">
            <v/>
          </cell>
          <cell r="BO86" t="str">
            <v/>
          </cell>
        </row>
        <row r="87">
          <cell r="BM87" t="str">
            <v/>
          </cell>
          <cell r="BO87" t="str">
            <v/>
          </cell>
        </row>
        <row r="88">
          <cell r="BM88" t="str">
            <v/>
          </cell>
          <cell r="BO88" t="str">
            <v/>
          </cell>
        </row>
        <row r="89">
          <cell r="BM89" t="str">
            <v/>
          </cell>
          <cell r="BO89" t="str">
            <v/>
          </cell>
        </row>
        <row r="90">
          <cell r="BM90" t="str">
            <v/>
          </cell>
          <cell r="BO90" t="str">
            <v/>
          </cell>
        </row>
        <row r="91">
          <cell r="BM91" t="str">
            <v/>
          </cell>
          <cell r="BO91" t="str">
            <v/>
          </cell>
        </row>
        <row r="92">
          <cell r="BM92" t="str">
            <v/>
          </cell>
          <cell r="BO92" t="str">
            <v/>
          </cell>
        </row>
        <row r="93">
          <cell r="BM93" t="str">
            <v/>
          </cell>
          <cell r="BO93" t="str">
            <v/>
          </cell>
        </row>
        <row r="94">
          <cell r="BM94" t="str">
            <v/>
          </cell>
          <cell r="BO94" t="str">
            <v/>
          </cell>
        </row>
        <row r="95">
          <cell r="BM95" t="str">
            <v/>
          </cell>
          <cell r="BO95" t="str">
            <v/>
          </cell>
        </row>
        <row r="96">
          <cell r="BM96" t="str">
            <v/>
          </cell>
          <cell r="BO96" t="str">
            <v/>
          </cell>
        </row>
        <row r="97">
          <cell r="BM97" t="str">
            <v/>
          </cell>
          <cell r="BO97" t="str">
            <v/>
          </cell>
        </row>
        <row r="98">
          <cell r="BM98" t="str">
            <v/>
          </cell>
          <cell r="BO98" t="str">
            <v/>
          </cell>
        </row>
        <row r="99">
          <cell r="BM99" t="str">
            <v/>
          </cell>
          <cell r="BO99" t="str">
            <v/>
          </cell>
        </row>
        <row r="100">
          <cell r="BM100" t="str">
            <v/>
          </cell>
          <cell r="BO100" t="str">
            <v/>
          </cell>
        </row>
      </sheetData>
      <sheetData sheetId="6">
        <row r="4">
          <cell r="BF4" t="str">
            <v>Athlete</v>
          </cell>
          <cell r="BG4" t="str">
            <v>Age Cat</v>
          </cell>
          <cell r="BH4" t="str">
            <v>Points</v>
          </cell>
        </row>
        <row r="5">
          <cell r="BF5" t="str">
            <v>Abel Amber</v>
          </cell>
          <cell r="BG5" t="str">
            <v>F20-29</v>
          </cell>
          <cell r="BH5">
            <v>380.75880758807585</v>
          </cell>
        </row>
        <row r="6">
          <cell r="BF6" t="str">
            <v>Abel David</v>
          </cell>
          <cell r="BG6" t="str">
            <v>M30-39</v>
          </cell>
          <cell r="BH6">
            <v>870.19005161895825</v>
          </cell>
        </row>
        <row r="7">
          <cell r="BF7" t="str">
            <v>Aceti Anthony</v>
          </cell>
          <cell r="BG7" t="str">
            <v>M40-49</v>
          </cell>
          <cell r="BH7">
            <v>784.87534226833839</v>
          </cell>
        </row>
        <row r="8">
          <cell r="BF8" t="str">
            <v>Acres Elizabeth</v>
          </cell>
          <cell r="BG8" t="str">
            <v>F-12</v>
          </cell>
          <cell r="BH8">
            <v>320.89836315188427</v>
          </cell>
        </row>
        <row r="9">
          <cell r="BF9" t="str">
            <v>Acres James</v>
          </cell>
          <cell r="BG9" t="str">
            <v>M40-49</v>
          </cell>
          <cell r="BH9">
            <v>282.70762229806598</v>
          </cell>
        </row>
        <row r="10">
          <cell r="BF10" t="str">
            <v>Acres Thomas</v>
          </cell>
          <cell r="BG10" t="str">
            <v>M-12</v>
          </cell>
          <cell r="BH10">
            <v>287.83783783783781</v>
          </cell>
        </row>
        <row r="11">
          <cell r="BF11" t="str">
            <v>Adam Renee</v>
          </cell>
          <cell r="BG11" t="str">
            <v>F40-49</v>
          </cell>
          <cell r="BH11">
            <v>337.60512615138163</v>
          </cell>
        </row>
        <row r="12">
          <cell r="BF12" t="str">
            <v>Adeoti Muhammed</v>
          </cell>
          <cell r="BG12" t="str">
            <v>M20-29</v>
          </cell>
          <cell r="BH12">
            <v>801.15475139746979</v>
          </cell>
        </row>
        <row r="13">
          <cell r="BF13" t="str">
            <v>Adeoti Shakirah</v>
          </cell>
          <cell r="BG13" t="str">
            <v>F20-29</v>
          </cell>
          <cell r="BH13">
            <v>502.80654597201362</v>
          </cell>
        </row>
        <row r="14">
          <cell r="BF14" t="str">
            <v>Agir Utku</v>
          </cell>
          <cell r="BG14" t="str">
            <v>F40-49</v>
          </cell>
          <cell r="BH14">
            <v>266.26658243840808</v>
          </cell>
        </row>
        <row r="15">
          <cell r="BF15" t="str">
            <v>Ahmed Hilal</v>
          </cell>
          <cell r="BG15" t="str">
            <v>F13-16</v>
          </cell>
          <cell r="BH15">
            <v>339.91935483870969</v>
          </cell>
        </row>
        <row r="16">
          <cell r="BF16" t="str">
            <v>Ahmed Nadeem</v>
          </cell>
          <cell r="BG16" t="str">
            <v>M50-59</v>
          </cell>
          <cell r="BH16">
            <v>204.47065277015909</v>
          </cell>
        </row>
        <row r="17">
          <cell r="BF17" t="str">
            <v>Ahmed Yasin</v>
          </cell>
          <cell r="BG17" t="str">
            <v>M13-16</v>
          </cell>
          <cell r="BH17">
            <v>286.62053056516726</v>
          </cell>
        </row>
        <row r="18">
          <cell r="BF18" t="str">
            <v>Ahmed Yusuf</v>
          </cell>
          <cell r="BG18" t="str">
            <v>M-12</v>
          </cell>
          <cell r="BH18">
            <v>205.65517241379308</v>
          </cell>
        </row>
        <row r="19">
          <cell r="BF19" t="str">
            <v>Alazher Ali</v>
          </cell>
          <cell r="BG19" t="str">
            <v>M30-39</v>
          </cell>
          <cell r="BH19">
            <v>368.51211072664358</v>
          </cell>
        </row>
        <row r="20">
          <cell r="BF20" t="str">
            <v>Alberton Kaylee</v>
          </cell>
          <cell r="BG20" t="str">
            <v>F1-19</v>
          </cell>
          <cell r="BH20">
            <v>861.08854589764428</v>
          </cell>
        </row>
        <row r="21">
          <cell r="BF21" t="str">
            <v>Ali Faraz</v>
          </cell>
          <cell r="BG21" t="str">
            <v>M30-39</v>
          </cell>
          <cell r="BH21">
            <v>632.32903750145135</v>
          </cell>
        </row>
        <row r="22">
          <cell r="BF22" t="str">
            <v>Alkhoury Isaac</v>
          </cell>
          <cell r="BG22" t="str">
            <v>M40-49</v>
          </cell>
          <cell r="BH22">
            <v>615.28580603725106</v>
          </cell>
        </row>
        <row r="23">
          <cell r="BF23" t="str">
            <v>Allard Owen</v>
          </cell>
          <cell r="BG23" t="str">
            <v>M20-29</v>
          </cell>
          <cell r="BH23">
            <v>588.81376767055929</v>
          </cell>
        </row>
        <row r="24">
          <cell r="BF24" t="str">
            <v>Allen Nadia</v>
          </cell>
          <cell r="BG24" t="str">
            <v>F40-49</v>
          </cell>
          <cell r="BH24">
            <v>384.05466970387243</v>
          </cell>
        </row>
        <row r="25">
          <cell r="BF25" t="str">
            <v>Allison Eva-Marie</v>
          </cell>
          <cell r="BG25" t="str">
            <v>F30-39</v>
          </cell>
          <cell r="BH25">
            <v>648.00833116375941</v>
          </cell>
        </row>
        <row r="26">
          <cell r="BF26" t="str">
            <v>Alves Miguel</v>
          </cell>
          <cell r="BG26" t="str">
            <v>M20-29</v>
          </cell>
          <cell r="BH26">
            <v>641.5655554246672</v>
          </cell>
        </row>
        <row r="27">
          <cell r="BF27" t="str">
            <v>Ambrose Linda</v>
          </cell>
          <cell r="BG27" t="str">
            <v>F60-69</v>
          </cell>
          <cell r="BH27">
            <v>402.88119132405308</v>
          </cell>
        </row>
        <row r="28">
          <cell r="BF28" t="str">
            <v>Ambrose Robert</v>
          </cell>
          <cell r="BG28" t="str">
            <v>M60-69</v>
          </cell>
          <cell r="BH28">
            <v>338.81520778072502</v>
          </cell>
        </row>
        <row r="29">
          <cell r="BF29" t="str">
            <v>Amos Patrick</v>
          </cell>
          <cell r="BG29" t="str">
            <v>M30-39</v>
          </cell>
          <cell r="BH29">
            <v>580.07871631849832</v>
          </cell>
        </row>
        <row r="30">
          <cell r="BF30" t="str">
            <v>Anderson Ben</v>
          </cell>
          <cell r="BG30" t="str">
            <v>M30-39</v>
          </cell>
          <cell r="BH30">
            <v>522.64048008728855</v>
          </cell>
        </row>
        <row r="31">
          <cell r="BF31" t="str">
            <v>Anderson Darla</v>
          </cell>
          <cell r="BG31" t="str">
            <v>F40-49</v>
          </cell>
          <cell r="BH31">
            <v>224.50066577896138</v>
          </cell>
        </row>
        <row r="32">
          <cell r="BF32" t="str">
            <v>Anderson Jake</v>
          </cell>
          <cell r="BG32" t="str">
            <v>M50-59</v>
          </cell>
          <cell r="BH32">
            <v>425.77777777777783</v>
          </cell>
        </row>
        <row r="33">
          <cell r="BF33" t="str">
            <v>Anderson Katherine</v>
          </cell>
          <cell r="BG33" t="str">
            <v>F20-29</v>
          </cell>
          <cell r="BH33">
            <v>326.9976726144298</v>
          </cell>
        </row>
        <row r="34">
          <cell r="BF34" t="str">
            <v>Anderson Nina</v>
          </cell>
          <cell r="BG34" t="str">
            <v>F20-29</v>
          </cell>
          <cell r="BH34">
            <v>908.31191088260505</v>
          </cell>
        </row>
        <row r="35">
          <cell r="BF35" t="str">
            <v>Andrews Jennifer</v>
          </cell>
          <cell r="BG35" t="str">
            <v>F30-39</v>
          </cell>
          <cell r="BH35">
            <v>268.30044557606624</v>
          </cell>
        </row>
        <row r="36">
          <cell r="BF36" t="str">
            <v>Angell Rob</v>
          </cell>
          <cell r="BG36" t="str">
            <v>M50-59</v>
          </cell>
          <cell r="BH36">
            <v>831.36162417951459</v>
          </cell>
        </row>
        <row r="37">
          <cell r="BF37" t="str">
            <v>Annett Travis</v>
          </cell>
          <cell r="BG37" t="str">
            <v>M20-29</v>
          </cell>
          <cell r="BH37">
            <v>746.99398797595188</v>
          </cell>
        </row>
        <row r="38">
          <cell r="BF38" t="str">
            <v>Annibalini Marino</v>
          </cell>
          <cell r="BG38" t="str">
            <v>M20-29</v>
          </cell>
          <cell r="BH38">
            <v>803.7559031877214</v>
          </cell>
        </row>
        <row r="39">
          <cell r="BF39" t="str">
            <v>Antoine Alexandre</v>
          </cell>
          <cell r="BG39" t="str">
            <v>M20-29</v>
          </cell>
          <cell r="BH39">
            <v>756.7389189940252</v>
          </cell>
        </row>
        <row r="40">
          <cell r="BF40" t="str">
            <v>Antonioni Brandon</v>
          </cell>
          <cell r="BG40" t="str">
            <v>M30-39</v>
          </cell>
          <cell r="BH40">
            <v>893.70692484410904</v>
          </cell>
        </row>
        <row r="41">
          <cell r="BF41" t="str">
            <v>Anzil Tony</v>
          </cell>
          <cell r="BG41" t="str">
            <v>M40-49</v>
          </cell>
          <cell r="BH41">
            <v>677.73145843703333</v>
          </cell>
        </row>
        <row r="42">
          <cell r="BF42" t="str">
            <v>Arcand Curtis</v>
          </cell>
          <cell r="BG42" t="str">
            <v>M20-29</v>
          </cell>
          <cell r="BH42">
            <v>1100.7642650441494</v>
          </cell>
        </row>
        <row r="43">
          <cell r="BF43" t="str">
            <v>Arcand Sonya</v>
          </cell>
          <cell r="BG43" t="str">
            <v>F50-59</v>
          </cell>
          <cell r="BH43">
            <v>403.92908481073312</v>
          </cell>
        </row>
        <row r="44">
          <cell r="BF44" t="str">
            <v>Arif Akin</v>
          </cell>
          <cell r="BG44" t="str">
            <v>M50-59</v>
          </cell>
          <cell r="BH44">
            <v>615.87913854066221</v>
          </cell>
        </row>
        <row r="45">
          <cell r="BF45" t="str">
            <v>Armstrong Luke</v>
          </cell>
          <cell r="BG45" t="str">
            <v>M30-39</v>
          </cell>
          <cell r="BH45">
            <v>664.25783632150262</v>
          </cell>
        </row>
        <row r="46">
          <cell r="BF46" t="str">
            <v>Arnold Marissa</v>
          </cell>
          <cell r="BG46" t="str">
            <v>F30-39</v>
          </cell>
          <cell r="BH46">
            <v>481.9897084048028</v>
          </cell>
        </row>
        <row r="47">
          <cell r="BF47" t="str">
            <v>Arsenault Emanuelle</v>
          </cell>
          <cell r="BG47" t="str">
            <v>F1-19</v>
          </cell>
          <cell r="BH47">
            <v>472.74453941120612</v>
          </cell>
        </row>
        <row r="48">
          <cell r="BF48" t="str">
            <v>Aryal Aayukta</v>
          </cell>
          <cell r="BG48" t="str">
            <v>M30-39</v>
          </cell>
          <cell r="BH48">
            <v>281.00263852242739</v>
          </cell>
        </row>
        <row r="49">
          <cell r="BF49" t="str">
            <v>Ashawasega Shannon</v>
          </cell>
          <cell r="BG49" t="str">
            <v>F30-39</v>
          </cell>
          <cell r="BH49">
            <v>324.60531382364269</v>
          </cell>
        </row>
        <row r="50">
          <cell r="BF50" t="str">
            <v>Astgen Michelle</v>
          </cell>
          <cell r="BG50" t="str">
            <v>F40-49</v>
          </cell>
          <cell r="BH50">
            <v>480.61573546180165</v>
          </cell>
        </row>
        <row r="51">
          <cell r="BF51" t="str">
            <v>Atkinson Jenne</v>
          </cell>
          <cell r="BG51" t="str">
            <v>F40-49</v>
          </cell>
          <cell r="BH51">
            <v>506.65179638333467</v>
          </cell>
        </row>
        <row r="52">
          <cell r="BF52" t="str">
            <v>Atoui Anthony</v>
          </cell>
          <cell r="BG52" t="str">
            <v>M-12</v>
          </cell>
          <cell r="BH52">
            <v>473.33333333333331</v>
          </cell>
        </row>
        <row r="53">
          <cell r="BF53" t="str">
            <v>Atoui Léa</v>
          </cell>
          <cell r="BG53" t="str">
            <v>F13-16</v>
          </cell>
          <cell r="BH53">
            <v>535.23809523809518</v>
          </cell>
        </row>
        <row r="54">
          <cell r="BF54" t="str">
            <v>Auchinleck Martha</v>
          </cell>
          <cell r="BG54" t="str">
            <v>F60-69</v>
          </cell>
          <cell r="BH54">
            <v>973.22111706197393</v>
          </cell>
        </row>
        <row r="55">
          <cell r="BF55" t="str">
            <v>Ault Andrew</v>
          </cell>
          <cell r="BG55" t="str">
            <v>M30-39</v>
          </cell>
          <cell r="BH55">
            <v>827.32037065167856</v>
          </cell>
        </row>
        <row r="56">
          <cell r="BF56" t="str">
            <v>Austin Marie</v>
          </cell>
          <cell r="BG56" t="str">
            <v>F50-59</v>
          </cell>
          <cell r="BH56">
            <v>282.22296618680951</v>
          </cell>
        </row>
        <row r="57">
          <cell r="BF57" t="str">
            <v>Autio Tomas</v>
          </cell>
          <cell r="BG57" t="str">
            <v>M20-29</v>
          </cell>
          <cell r="BH57">
            <v>954.2647626399073</v>
          </cell>
        </row>
        <row r="58">
          <cell r="BF58" t="str">
            <v>Azabache Daniela</v>
          </cell>
          <cell r="BG58" t="str">
            <v>F20-29</v>
          </cell>
          <cell r="BH58">
            <v>439.29129755080771</v>
          </cell>
        </row>
        <row r="59">
          <cell r="BF59" t="str">
            <v>Babcock Kayla</v>
          </cell>
          <cell r="BG59" t="str">
            <v>F20-29</v>
          </cell>
          <cell r="BH59">
            <v>406.23469887383709</v>
          </cell>
        </row>
        <row r="60">
          <cell r="BF60" t="str">
            <v>Babuik Krista</v>
          </cell>
          <cell r="BG60" t="str">
            <v>F30-39</v>
          </cell>
          <cell r="BH60">
            <v>385.45953360768175</v>
          </cell>
        </row>
        <row r="61">
          <cell r="BF61" t="str">
            <v>Bach Emerson</v>
          </cell>
          <cell r="BG61" t="str">
            <v>F20-29</v>
          </cell>
          <cell r="BH61">
            <v>727.13993572889285</v>
          </cell>
        </row>
        <row r="62">
          <cell r="BF62" t="str">
            <v>Bailey Caroline</v>
          </cell>
          <cell r="BG62" t="str">
            <v>F60-69</v>
          </cell>
          <cell r="BH62">
            <v>342.54368143031286</v>
          </cell>
        </row>
        <row r="63">
          <cell r="BF63" t="str">
            <v>Bailey Petri</v>
          </cell>
          <cell r="BG63" t="str">
            <v>M30-39</v>
          </cell>
          <cell r="BH63">
            <v>1010.2485624188462</v>
          </cell>
        </row>
        <row r="64">
          <cell r="BF64" t="str">
            <v>Balasubramaniyan Premila</v>
          </cell>
          <cell r="BG64" t="str">
            <v>F40-49</v>
          </cell>
          <cell r="BH64">
            <v>327.25155279503105</v>
          </cell>
        </row>
        <row r="65">
          <cell r="BF65" t="str">
            <v>Baldisera Matt</v>
          </cell>
          <cell r="BG65" t="str">
            <v>M30-39</v>
          </cell>
          <cell r="BH65">
            <v>441.37295554019812</v>
          </cell>
        </row>
        <row r="66">
          <cell r="BF66" t="str">
            <v>Baldisera Michael</v>
          </cell>
          <cell r="BG66" t="str">
            <v>M30-39</v>
          </cell>
          <cell r="BH66">
            <v>475.44642857142861</v>
          </cell>
        </row>
        <row r="67">
          <cell r="BF67" t="str">
            <v>Barbeau Amanda</v>
          </cell>
          <cell r="BG67" t="str">
            <v>F30-39</v>
          </cell>
          <cell r="BH67">
            <v>683.65043534343761</v>
          </cell>
        </row>
        <row r="68">
          <cell r="BF68" t="str">
            <v>Barhydt Autumn</v>
          </cell>
          <cell r="BG68" t="str">
            <v>F-12</v>
          </cell>
          <cell r="BH68">
            <v>519.0886699507389</v>
          </cell>
        </row>
        <row r="69">
          <cell r="BF69" t="str">
            <v>Barhydt Dale</v>
          </cell>
          <cell r="BG69" t="str">
            <v>M30-39</v>
          </cell>
          <cell r="BH69">
            <v>458.76923076923072</v>
          </cell>
        </row>
        <row r="70">
          <cell r="BF70" t="str">
            <v>Barhydt Desmond</v>
          </cell>
          <cell r="BG70" t="str">
            <v>M13-16</v>
          </cell>
          <cell r="BH70">
            <v>431.67342211928201</v>
          </cell>
        </row>
        <row r="71">
          <cell r="BF71" t="str">
            <v>Baril Holly</v>
          </cell>
          <cell r="BG71" t="str">
            <v>F50-59</v>
          </cell>
          <cell r="BH71">
            <v>454.6925566343042</v>
          </cell>
        </row>
        <row r="72">
          <cell r="BF72" t="str">
            <v>Bartolucci Jacob</v>
          </cell>
          <cell r="BG72" t="str">
            <v>M-12</v>
          </cell>
          <cell r="BH72">
            <v>253.1409168081494</v>
          </cell>
        </row>
        <row r="73">
          <cell r="BF73" t="str">
            <v>Bartolucci Jimmy</v>
          </cell>
          <cell r="BG73" t="str">
            <v>M40-49</v>
          </cell>
          <cell r="BH73">
            <v>243.38883447600392</v>
          </cell>
        </row>
        <row r="74">
          <cell r="BF74" t="str">
            <v>Bartolucci Max</v>
          </cell>
          <cell r="BG74" t="str">
            <v>M-12</v>
          </cell>
          <cell r="BH74">
            <v>252.8833107191316</v>
          </cell>
        </row>
        <row r="75">
          <cell r="BF75" t="str">
            <v>Bartolucci Tania</v>
          </cell>
          <cell r="BG75" t="str">
            <v>F40-49</v>
          </cell>
          <cell r="BH75">
            <v>275.13054830287206</v>
          </cell>
        </row>
        <row r="76">
          <cell r="BF76" t="str">
            <v>Basaraba Alisha</v>
          </cell>
          <cell r="BG76" t="str">
            <v>F30-39</v>
          </cell>
          <cell r="BH76">
            <v>699.9437570303711</v>
          </cell>
        </row>
        <row r="77">
          <cell r="BF77" t="str">
            <v>Basnet Sachit</v>
          </cell>
          <cell r="BG77" t="str">
            <v>M40-49</v>
          </cell>
          <cell r="BH77">
            <v>659.09872721018223</v>
          </cell>
        </row>
        <row r="78">
          <cell r="BF78" t="str">
            <v>Bassel Oliver</v>
          </cell>
          <cell r="BG78" t="str">
            <v>M20-29</v>
          </cell>
          <cell r="BH78">
            <v>1040.7510032486146</v>
          </cell>
        </row>
        <row r="79">
          <cell r="BF79" t="str">
            <v>Basso Becky</v>
          </cell>
          <cell r="BG79" t="str">
            <v>F60-69</v>
          </cell>
          <cell r="BH79">
            <v>563.82978723404256</v>
          </cell>
        </row>
        <row r="80">
          <cell r="BF80" t="str">
            <v>Battah-Marcus Charlotte</v>
          </cell>
          <cell r="BG80" t="str">
            <v>F-12</v>
          </cell>
          <cell r="BH80">
            <v>407.04973442781267</v>
          </cell>
        </row>
        <row r="81">
          <cell r="BF81" t="str">
            <v>Battaion Frank</v>
          </cell>
          <cell r="BG81" t="str">
            <v>M60-69</v>
          </cell>
          <cell r="BH81">
            <v>380.16318204997447</v>
          </cell>
        </row>
        <row r="82">
          <cell r="BF82" t="str">
            <v>Battaion Laura</v>
          </cell>
          <cell r="BG82" t="str">
            <v>F30-39</v>
          </cell>
          <cell r="BH82">
            <v>780.25078369905953</v>
          </cell>
        </row>
        <row r="83">
          <cell r="BF83" t="str">
            <v>Battaion Mira</v>
          </cell>
          <cell r="BG83" t="str">
            <v>F20-29</v>
          </cell>
          <cell r="BH83">
            <v>761.16207951070339</v>
          </cell>
        </row>
        <row r="84">
          <cell r="BF84" t="str">
            <v>Beange Madison</v>
          </cell>
          <cell r="BG84" t="str">
            <v>F30-39</v>
          </cell>
          <cell r="BH84">
            <v>675.44097693351421</v>
          </cell>
        </row>
        <row r="85">
          <cell r="BF85" t="str">
            <v>Beaucage Jennifer</v>
          </cell>
          <cell r="BG85" t="str">
            <v>F40-49</v>
          </cell>
          <cell r="BH85">
            <v>1086.7758265108432</v>
          </cell>
        </row>
        <row r="86">
          <cell r="BF86" t="str">
            <v>Beaudry Andre</v>
          </cell>
          <cell r="BG86" t="str">
            <v>M60-69</v>
          </cell>
          <cell r="BH86">
            <v>328.125</v>
          </cell>
        </row>
        <row r="87">
          <cell r="BF87" t="str">
            <v>Beaudry Eugénie</v>
          </cell>
          <cell r="BG87" t="str">
            <v>F40-49</v>
          </cell>
          <cell r="BH87">
            <v>724.17806226360199</v>
          </cell>
        </row>
        <row r="88">
          <cell r="BF88" t="str">
            <v>Beaudry Kalem</v>
          </cell>
          <cell r="BG88" t="str">
            <v>M-12</v>
          </cell>
          <cell r="BH88">
            <v>183.57547402117703</v>
          </cell>
        </row>
        <row r="89">
          <cell r="BF89" t="str">
            <v>Beaudry Matt</v>
          </cell>
          <cell r="BG89" t="str">
            <v>M30-39</v>
          </cell>
          <cell r="BH89">
            <v>602.89490245437378</v>
          </cell>
        </row>
        <row r="90">
          <cell r="BF90" t="str">
            <v>Beaudry Matteo</v>
          </cell>
          <cell r="BG90" t="str">
            <v>M-12</v>
          </cell>
          <cell r="BH90">
            <v>306.0344827586207</v>
          </cell>
        </row>
        <row r="91">
          <cell r="BF91" t="str">
            <v>Beaudry Mikael</v>
          </cell>
          <cell r="BG91" t="str">
            <v>M-12</v>
          </cell>
          <cell r="BH91">
            <v>183.57547402117703</v>
          </cell>
        </row>
        <row r="92">
          <cell r="BF92" t="str">
            <v>Beaudry Raymond</v>
          </cell>
          <cell r="BG92" t="str">
            <v>M30-39</v>
          </cell>
          <cell r="BH92">
            <v>306.0344827586207</v>
          </cell>
        </row>
        <row r="93">
          <cell r="BF93" t="str">
            <v>Beaudry Renee</v>
          </cell>
          <cell r="BG93" t="str">
            <v>F40-49</v>
          </cell>
          <cell r="BH93">
            <v>528.85821831869509</v>
          </cell>
        </row>
        <row r="94">
          <cell r="BF94" t="str">
            <v>Beaudry Sophie</v>
          </cell>
          <cell r="BG94" t="str">
            <v>F30-39</v>
          </cell>
          <cell r="BH94">
            <v>207.63546798029557</v>
          </cell>
        </row>
        <row r="95">
          <cell r="BF95" t="str">
            <v>Beaulieu Chloé</v>
          </cell>
          <cell r="BG95" t="str">
            <v>F1-19</v>
          </cell>
          <cell r="BH95">
            <v>684.45975032285844</v>
          </cell>
        </row>
        <row r="96">
          <cell r="BF96" t="str">
            <v>Beaulieu-Bélanger Jennifer</v>
          </cell>
          <cell r="BG96" t="str">
            <v>F30-39</v>
          </cell>
          <cell r="BH96">
            <v>346.4858199753391</v>
          </cell>
        </row>
        <row r="97">
          <cell r="BF97" t="str">
            <v>Beauparlant Jessy</v>
          </cell>
          <cell r="BG97" t="str">
            <v>M30-39</v>
          </cell>
          <cell r="BH97">
            <v>266.72629695885507</v>
          </cell>
        </row>
        <row r="98">
          <cell r="BF98" t="str">
            <v>Beauparlant Olivia</v>
          </cell>
          <cell r="BG98" t="str">
            <v>F-12</v>
          </cell>
          <cell r="BH98">
            <v>301.61001788908766</v>
          </cell>
        </row>
        <row r="99">
          <cell r="BF99" t="str">
            <v>Beeson Colby</v>
          </cell>
          <cell r="BG99" t="str">
            <v>M-12</v>
          </cell>
          <cell r="BH99">
            <v>446.94244604316549</v>
          </cell>
        </row>
        <row r="100">
          <cell r="BF100" t="str">
            <v>Beeson Elisha</v>
          </cell>
          <cell r="BG100" t="str">
            <v>F40-49</v>
          </cell>
          <cell r="BH100">
            <v>455.42949756888169</v>
          </cell>
        </row>
        <row r="101">
          <cell r="BF101" t="str">
            <v>Beeson Olivia</v>
          </cell>
          <cell r="BG101" t="str">
            <v>F13-16</v>
          </cell>
          <cell r="BH101">
            <v>508.13743218806508</v>
          </cell>
        </row>
        <row r="102">
          <cell r="BF102" t="str">
            <v>Beggs Amanda</v>
          </cell>
          <cell r="BG102" t="str">
            <v>F40-49</v>
          </cell>
          <cell r="BH102">
            <v>694.66927156014515</v>
          </cell>
        </row>
        <row r="103">
          <cell r="BF103" t="str">
            <v>Beggs Kailey</v>
          </cell>
          <cell r="BG103" t="str">
            <v>F20-29</v>
          </cell>
          <cell r="BH103">
            <v>697.98093101514303</v>
          </cell>
        </row>
        <row r="104">
          <cell r="BF104" t="str">
            <v>Begic Martina</v>
          </cell>
          <cell r="BG104" t="str">
            <v>F20-29</v>
          </cell>
          <cell r="BH104">
            <v>500.5938242280285</v>
          </cell>
        </row>
        <row r="105">
          <cell r="BF105" t="str">
            <v>Behnke Olivia</v>
          </cell>
          <cell r="BG105" t="str">
            <v>F20-29</v>
          </cell>
          <cell r="BH105">
            <v>417.12023750618505</v>
          </cell>
        </row>
        <row r="106">
          <cell r="BF106" t="str">
            <v>Behnke Sam</v>
          </cell>
          <cell r="BG106" t="str">
            <v>M30-39</v>
          </cell>
          <cell r="BH106">
            <v>369.05940594059405</v>
          </cell>
        </row>
        <row r="107">
          <cell r="BF107" t="str">
            <v>Behnke-Keeping Alex</v>
          </cell>
          <cell r="BG107" t="str">
            <v>F30-39</v>
          </cell>
          <cell r="BH107">
            <v>408.82638215324926</v>
          </cell>
        </row>
        <row r="108">
          <cell r="BF108" t="str">
            <v>Beland Autohm</v>
          </cell>
          <cell r="BG108" t="str">
            <v>F30-39</v>
          </cell>
          <cell r="BH108">
            <v>540.61685490877494</v>
          </cell>
        </row>
        <row r="109">
          <cell r="BF109" t="str">
            <v>Bélanger Abbiegail</v>
          </cell>
          <cell r="BG109" t="str">
            <v>F-12</v>
          </cell>
          <cell r="BH109">
            <v>346.62828947368416</v>
          </cell>
        </row>
        <row r="110">
          <cell r="BF110" t="str">
            <v>Belanger Christopher</v>
          </cell>
          <cell r="BG110" t="str">
            <v>M20-29</v>
          </cell>
          <cell r="BH110">
            <v>327.35349393473433</v>
          </cell>
        </row>
        <row r="111">
          <cell r="BF111" t="str">
            <v>Belanger Danica</v>
          </cell>
          <cell r="BG111" t="str">
            <v>F30-39</v>
          </cell>
          <cell r="BH111">
            <v>479.79510529311324</v>
          </cell>
        </row>
        <row r="112">
          <cell r="BF112" t="str">
            <v>Belanger Jenika-May</v>
          </cell>
          <cell r="BG112" t="str">
            <v>F30-39</v>
          </cell>
          <cell r="BH112">
            <v>558.32211754149841</v>
          </cell>
        </row>
        <row r="113">
          <cell r="BF113" t="str">
            <v>Belanger Jennifer</v>
          </cell>
          <cell r="BG113" t="str">
            <v>F30-39</v>
          </cell>
          <cell r="BH113">
            <v>725.23310023310023</v>
          </cell>
        </row>
        <row r="114">
          <cell r="BF114" t="str">
            <v>Belanger Kaycee</v>
          </cell>
          <cell r="BG114" t="str">
            <v>F30-39</v>
          </cell>
          <cell r="BH114">
            <v>597.59903961584632</v>
          </cell>
        </row>
        <row r="115">
          <cell r="BF115" t="str">
            <v>Belanger Luc</v>
          </cell>
          <cell r="BG115" t="str">
            <v>M60-69</v>
          </cell>
          <cell r="BH115">
            <v>306.41183723797781</v>
          </cell>
        </row>
        <row r="116">
          <cell r="BF116" t="str">
            <v>Bélanger Matteo</v>
          </cell>
          <cell r="BG116" t="str">
            <v>M20-29</v>
          </cell>
          <cell r="BH116">
            <v>591.35802469135797</v>
          </cell>
        </row>
        <row r="117">
          <cell r="BF117" t="str">
            <v>Belanger Miranda</v>
          </cell>
          <cell r="BG117" t="str">
            <v>F30-39</v>
          </cell>
          <cell r="BH117">
            <v>364.93506493506493</v>
          </cell>
        </row>
        <row r="118">
          <cell r="BF118" t="str">
            <v>Bélanger Noah</v>
          </cell>
          <cell r="BG118" t="str">
            <v>M-12</v>
          </cell>
          <cell r="BH118">
            <v>454.85051860890786</v>
          </cell>
        </row>
        <row r="119">
          <cell r="BF119" t="str">
            <v>Belanger Scott</v>
          </cell>
          <cell r="BG119" t="str">
            <v>M30-39</v>
          </cell>
          <cell r="BH119">
            <v>432.3104693140794</v>
          </cell>
        </row>
        <row r="120">
          <cell r="BF120" t="str">
            <v>Belanger Shanel</v>
          </cell>
          <cell r="BG120" t="str">
            <v>F30-39</v>
          </cell>
          <cell r="BH120">
            <v>570.47902819161129</v>
          </cell>
        </row>
        <row r="121">
          <cell r="BF121" t="str">
            <v>Bélanger-Vallière Mariève</v>
          </cell>
          <cell r="BG121" t="str">
            <v>F30-39</v>
          </cell>
          <cell r="BH121">
            <v>619.15887850467288</v>
          </cell>
        </row>
        <row r="122">
          <cell r="BF122" t="str">
            <v>Belecque April</v>
          </cell>
          <cell r="BG122" t="str">
            <v>F30-39</v>
          </cell>
          <cell r="BH122">
            <v>259.46445060018465</v>
          </cell>
        </row>
        <row r="123">
          <cell r="BF123" t="str">
            <v>Belisle RéalJr</v>
          </cell>
          <cell r="BG123" t="str">
            <v>M40-49</v>
          </cell>
          <cell r="BH123">
            <v>853.2236728590326</v>
          </cell>
        </row>
        <row r="124">
          <cell r="BF124" t="str">
            <v>Bell Madison</v>
          </cell>
          <cell r="BG124" t="str">
            <v>F20-29</v>
          </cell>
          <cell r="BH124">
            <v>1013.0614845492196</v>
          </cell>
        </row>
        <row r="125">
          <cell r="BF125" t="str">
            <v>Bell Mike</v>
          </cell>
          <cell r="BG125" t="str">
            <v>M60-69</v>
          </cell>
          <cell r="BH125">
            <v>604.80288728484174</v>
          </cell>
        </row>
        <row r="126">
          <cell r="BF126" t="str">
            <v>Bellavance Deliah</v>
          </cell>
          <cell r="BG126" t="str">
            <v>F20-29</v>
          </cell>
          <cell r="BH126">
            <v>681.5259322760395</v>
          </cell>
        </row>
        <row r="127">
          <cell r="BF127" t="str">
            <v>Belzile Jessica</v>
          </cell>
          <cell r="BG127" t="str">
            <v>F30-39</v>
          </cell>
          <cell r="BH127">
            <v>348.20928931169556</v>
          </cell>
        </row>
        <row r="128">
          <cell r="BF128" t="str">
            <v>Benard-Barry Nickolas</v>
          </cell>
          <cell r="BG128" t="str">
            <v>M20-29</v>
          </cell>
          <cell r="BH128">
            <v>405.64948607180099</v>
          </cell>
        </row>
        <row r="129">
          <cell r="BF129" t="str">
            <v>Beneteau Charlyn</v>
          </cell>
          <cell r="BG129" t="str">
            <v>F30-39</v>
          </cell>
          <cell r="BH129">
            <v>713.56445641198252</v>
          </cell>
        </row>
        <row r="130">
          <cell r="BF130" t="str">
            <v>Benson Albany</v>
          </cell>
          <cell r="BG130" t="str">
            <v>F1-19</v>
          </cell>
          <cell r="BH130">
            <v>1058.0128985154538</v>
          </cell>
        </row>
        <row r="131">
          <cell r="BF131" t="str">
            <v>Benson Carter</v>
          </cell>
          <cell r="BG131" t="str">
            <v>M20-29</v>
          </cell>
          <cell r="BH131">
            <v>841.89982995826256</v>
          </cell>
        </row>
        <row r="132">
          <cell r="BF132" t="str">
            <v>Bentley Marilee</v>
          </cell>
          <cell r="BG132" t="str">
            <v>F30-39</v>
          </cell>
          <cell r="BH132">
            <v>902.127659574468</v>
          </cell>
        </row>
        <row r="133">
          <cell r="BF133" t="str">
            <v>Bentley Wynter</v>
          </cell>
          <cell r="BG133" t="str">
            <v>F40-49</v>
          </cell>
          <cell r="BH133">
            <v>753.10136157337365</v>
          </cell>
        </row>
        <row r="134">
          <cell r="BF134" t="str">
            <v>Bergeret Stephane</v>
          </cell>
          <cell r="BG134" t="str">
            <v>M30-39</v>
          </cell>
          <cell r="BH134">
            <v>900.80218326166062</v>
          </cell>
        </row>
        <row r="135">
          <cell r="BF135" t="str">
            <v>Bergeron Mathieu</v>
          </cell>
          <cell r="BG135" t="str">
            <v>M20-29</v>
          </cell>
          <cell r="BH135">
            <v>405.64948607180099</v>
          </cell>
        </row>
        <row r="136">
          <cell r="BF136" t="str">
            <v>Bertrand Hayley</v>
          </cell>
          <cell r="BG136" t="str">
            <v>F20-29</v>
          </cell>
          <cell r="BH136">
            <v>487.94354048225836</v>
          </cell>
        </row>
        <row r="137">
          <cell r="BF137" t="str">
            <v>Bertuzzi Alex</v>
          </cell>
          <cell r="BG137" t="str">
            <v>M30-39</v>
          </cell>
          <cell r="BH137">
            <v>775.15656134358096</v>
          </cell>
        </row>
        <row r="138">
          <cell r="BF138" t="str">
            <v>Bertuzzi Beverly</v>
          </cell>
          <cell r="BG138" t="str">
            <v>F60-69</v>
          </cell>
          <cell r="BH138">
            <v>763.49693251533745</v>
          </cell>
        </row>
        <row r="139">
          <cell r="BF139" t="str">
            <v>Bertuzzi Elissa</v>
          </cell>
          <cell r="BG139" t="str">
            <v>F30-39</v>
          </cell>
          <cell r="BH139">
            <v>1250</v>
          </cell>
        </row>
        <row r="140">
          <cell r="BF140" t="str">
            <v>Bertuzzi Kathleen</v>
          </cell>
          <cell r="BG140" t="str">
            <v>F20-29</v>
          </cell>
          <cell r="BH140">
            <v>763.26280282122048</v>
          </cell>
        </row>
        <row r="141">
          <cell r="BF141" t="str">
            <v>Beviss-Challinor Emma</v>
          </cell>
          <cell r="BG141" t="str">
            <v>F40-49</v>
          </cell>
          <cell r="BH141">
            <v>414.45427728613572</v>
          </cell>
        </row>
        <row r="142">
          <cell r="BF142" t="str">
            <v>Beviss-Challinor Jemima</v>
          </cell>
          <cell r="BG142" t="str">
            <v>F-12</v>
          </cell>
          <cell r="BH142">
            <v>470.94972067039106</v>
          </cell>
        </row>
        <row r="143">
          <cell r="BF143" t="str">
            <v>Bhatia Gurjas</v>
          </cell>
          <cell r="BG143" t="str">
            <v>F1-19</v>
          </cell>
          <cell r="BH143">
            <v>491.60576733162151</v>
          </cell>
        </row>
        <row r="144">
          <cell r="BF144" t="str">
            <v>Bhatia Gurpreet</v>
          </cell>
          <cell r="BG144" t="str">
            <v>M40-49</v>
          </cell>
          <cell r="BH144">
            <v>429.69275622336852</v>
          </cell>
        </row>
        <row r="145">
          <cell r="BF145" t="str">
            <v>Biazik David</v>
          </cell>
          <cell r="BG145" t="str">
            <v>M30-39</v>
          </cell>
          <cell r="BH145">
            <v>1182.3543476528253</v>
          </cell>
        </row>
        <row r="146">
          <cell r="BF146" t="str">
            <v>Biedermann Billy</v>
          </cell>
          <cell r="BG146" t="str">
            <v>M20-29</v>
          </cell>
          <cell r="BH146">
            <v>510.96641535298147</v>
          </cell>
        </row>
        <row r="147">
          <cell r="BF147" t="str">
            <v>Bigelow Jaslyn</v>
          </cell>
          <cell r="BG147" t="str">
            <v>F20-29</v>
          </cell>
          <cell r="BH147">
            <v>689.50563746747616</v>
          </cell>
        </row>
        <row r="148">
          <cell r="BF148" t="str">
            <v>Bigelow Maxamus</v>
          </cell>
          <cell r="BG148" t="str">
            <v>M20-29</v>
          </cell>
          <cell r="BH148">
            <v>590.6355059104219</v>
          </cell>
        </row>
        <row r="149">
          <cell r="BF149" t="str">
            <v>Bignucolo Stephen</v>
          </cell>
          <cell r="BG149" t="str">
            <v>M40-49</v>
          </cell>
          <cell r="BH149">
            <v>985.03345993850598</v>
          </cell>
        </row>
        <row r="150">
          <cell r="BF150" t="str">
            <v>Bilbija Rachael</v>
          </cell>
          <cell r="BG150" t="str">
            <v>F30-39</v>
          </cell>
          <cell r="BH150">
            <v>962.61540790071138</v>
          </cell>
        </row>
        <row r="151">
          <cell r="BF151" t="str">
            <v>Bisaillon Celine</v>
          </cell>
          <cell r="BG151" t="str">
            <v>F20-29</v>
          </cell>
          <cell r="BH151">
            <v>621.78366225331001</v>
          </cell>
        </row>
        <row r="152">
          <cell r="BF152" t="str">
            <v>Bishop Jonathan</v>
          </cell>
          <cell r="BG152" t="str">
            <v>M20-29</v>
          </cell>
          <cell r="BH152">
            <v>698.7600291757841</v>
          </cell>
        </row>
        <row r="153">
          <cell r="BF153" t="str">
            <v>Bissett Donald</v>
          </cell>
          <cell r="BG153" t="str">
            <v>M30-39</v>
          </cell>
          <cell r="BH153">
            <v>760.86197261804978</v>
          </cell>
        </row>
        <row r="154">
          <cell r="BF154" t="str">
            <v>Bisson Brittany</v>
          </cell>
          <cell r="BG154" t="str">
            <v>F30-39</v>
          </cell>
          <cell r="BH154">
            <v>253.07715400780543</v>
          </cell>
        </row>
        <row r="155">
          <cell r="BF155" t="str">
            <v>Black Emily</v>
          </cell>
          <cell r="BG155" t="str">
            <v>F13-16</v>
          </cell>
          <cell r="BH155">
            <v>328.52689010132502</v>
          </cell>
        </row>
        <row r="156">
          <cell r="BF156" t="str">
            <v>Black Gavin</v>
          </cell>
          <cell r="BG156" t="str">
            <v>M-12</v>
          </cell>
          <cell r="BH156">
            <v>544.16058394160586</v>
          </cell>
        </row>
        <row r="157">
          <cell r="BF157" t="str">
            <v>Black Jeff</v>
          </cell>
          <cell r="BG157" t="str">
            <v>M50-59</v>
          </cell>
          <cell r="BH157">
            <v>331.92341941228852</v>
          </cell>
        </row>
        <row r="158">
          <cell r="BF158" t="str">
            <v>Black Terri</v>
          </cell>
          <cell r="BG158" t="str">
            <v>F40-49</v>
          </cell>
          <cell r="BH158">
            <v>291.49377593360998</v>
          </cell>
        </row>
        <row r="159">
          <cell r="BF159" t="str">
            <v>Bladek Lisa</v>
          </cell>
          <cell r="BG159" t="str">
            <v>F30-39</v>
          </cell>
          <cell r="BH159">
            <v>1345.7282154465254</v>
          </cell>
        </row>
        <row r="160">
          <cell r="BF160" t="str">
            <v>Blais Daniel</v>
          </cell>
          <cell r="BG160" t="str">
            <v>M30-39</v>
          </cell>
          <cell r="BH160">
            <v>681.29221916437325</v>
          </cell>
        </row>
        <row r="161">
          <cell r="BF161" t="str">
            <v>Blanchard Alivia</v>
          </cell>
          <cell r="BG161" t="str">
            <v>F-12</v>
          </cell>
          <cell r="BH161">
            <v>459.90180032733224</v>
          </cell>
        </row>
        <row r="162">
          <cell r="BF162" t="str">
            <v>Blanchard Brinley</v>
          </cell>
          <cell r="BG162" t="str">
            <v>F-12</v>
          </cell>
          <cell r="BH162">
            <v>393.00699300699301</v>
          </cell>
        </row>
        <row r="163">
          <cell r="BF163" t="str">
            <v>Blanchard Sarah</v>
          </cell>
          <cell r="BG163" t="str">
            <v>F40-49</v>
          </cell>
          <cell r="BH163">
            <v>459.90180032733224</v>
          </cell>
        </row>
        <row r="164">
          <cell r="BF164" t="str">
            <v>Blanchard Trevor</v>
          </cell>
          <cell r="BG164" t="str">
            <v>M40-49</v>
          </cell>
          <cell r="BH164">
            <v>347.71455223880599</v>
          </cell>
        </row>
        <row r="165">
          <cell r="BF165" t="str">
            <v>Blanger Danielle</v>
          </cell>
          <cell r="BG165" t="str">
            <v>F30-39</v>
          </cell>
          <cell r="BH165">
            <v>428.13610970035552</v>
          </cell>
        </row>
        <row r="166">
          <cell r="BF166" t="str">
            <v>Blouin Tammy</v>
          </cell>
          <cell r="BG166" t="str">
            <v>F40-49</v>
          </cell>
          <cell r="BH166">
            <v>478.10218978102188</v>
          </cell>
        </row>
        <row r="167">
          <cell r="BF167" t="str">
            <v>Bocy Colleen</v>
          </cell>
          <cell r="BG167" t="str">
            <v>F20-29</v>
          </cell>
          <cell r="BH167">
            <v>884.80801335559261</v>
          </cell>
        </row>
        <row r="168">
          <cell r="BF168" t="str">
            <v>Bodrogi Andrew</v>
          </cell>
          <cell r="BG168" t="str">
            <v>M30-39</v>
          </cell>
          <cell r="BH168">
            <v>355.33841754051474</v>
          </cell>
        </row>
        <row r="169">
          <cell r="BF169" t="str">
            <v>Bodrogi Berkley</v>
          </cell>
          <cell r="BG169" t="str">
            <v>F-12</v>
          </cell>
          <cell r="BH169">
            <v>403.54236476783149</v>
          </cell>
        </row>
        <row r="170">
          <cell r="BF170" t="str">
            <v>Bodrogi Roen</v>
          </cell>
          <cell r="BG170" t="str">
            <v>M-12</v>
          </cell>
          <cell r="BH170">
            <v>354.66222645099907</v>
          </cell>
        </row>
        <row r="171">
          <cell r="BF171" t="str">
            <v>Bogdan Tammy</v>
          </cell>
          <cell r="BG171" t="str">
            <v>F40-49</v>
          </cell>
          <cell r="BH171">
            <v>401.64595772147811</v>
          </cell>
        </row>
        <row r="172">
          <cell r="BF172" t="str">
            <v>Boileau Laura</v>
          </cell>
          <cell r="BG172" t="str">
            <v>F40-49</v>
          </cell>
          <cell r="BH172">
            <v>427.95735900962859</v>
          </cell>
        </row>
        <row r="173">
          <cell r="BF173" t="str">
            <v>Boileau Marilyn</v>
          </cell>
          <cell r="BG173" t="str">
            <v>F60-69</v>
          </cell>
          <cell r="BH173">
            <v>428.0309544282029</v>
          </cell>
        </row>
        <row r="174">
          <cell r="BF174" t="str">
            <v>Boissonneault Alex</v>
          </cell>
          <cell r="BG174" t="str">
            <v>M30-39</v>
          </cell>
          <cell r="BH174">
            <v>724.23537234042556</v>
          </cell>
        </row>
        <row r="175">
          <cell r="BF175" t="str">
            <v>Boisvert Meaghan</v>
          </cell>
          <cell r="BG175" t="str">
            <v>F30-39</v>
          </cell>
          <cell r="BH175">
            <v>358.570820927265</v>
          </cell>
        </row>
        <row r="176">
          <cell r="BF176" t="str">
            <v>Bol Shayne</v>
          </cell>
          <cell r="BG176" t="str">
            <v>M20-29</v>
          </cell>
          <cell r="BH176">
            <v>709.23948430785254</v>
          </cell>
        </row>
        <row r="177">
          <cell r="BF177" t="str">
            <v>Bolt Juliana</v>
          </cell>
          <cell r="BG177" t="str">
            <v>F30-39</v>
          </cell>
          <cell r="BH177">
            <v>343.94124847001223</v>
          </cell>
        </row>
        <row r="178">
          <cell r="BF178" t="str">
            <v>Bolton Aaron</v>
          </cell>
          <cell r="BG178" t="str">
            <v>M20-29</v>
          </cell>
          <cell r="BH178">
            <v>815.60283687943263</v>
          </cell>
        </row>
        <row r="179">
          <cell r="BF179" t="str">
            <v>Bonhomme Chase</v>
          </cell>
          <cell r="BG179" t="str">
            <v>M20-29</v>
          </cell>
          <cell r="BH179">
            <v>481.27824402840542</v>
          </cell>
        </row>
        <row r="180">
          <cell r="BF180" t="str">
            <v>Bonin Ginette</v>
          </cell>
          <cell r="BG180" t="str">
            <v>F60-69</v>
          </cell>
          <cell r="BH180">
            <v>226.79580306698952</v>
          </cell>
        </row>
        <row r="181">
          <cell r="BF181" t="str">
            <v>Bonin Julie</v>
          </cell>
          <cell r="BG181" t="str">
            <v>F30-39</v>
          </cell>
          <cell r="BH181">
            <v>418.15476190476193</v>
          </cell>
        </row>
        <row r="182">
          <cell r="BF182" t="str">
            <v>Bonin Michel</v>
          </cell>
          <cell r="BG182" t="str">
            <v>M60-69</v>
          </cell>
          <cell r="BH182">
            <v>200.56497175141243</v>
          </cell>
        </row>
        <row r="183">
          <cell r="BF183" t="str">
            <v>Bonis Stephanie</v>
          </cell>
          <cell r="BG183" t="str">
            <v>F30-39</v>
          </cell>
          <cell r="BH183">
            <v>594.88527724665391</v>
          </cell>
        </row>
        <row r="184">
          <cell r="BF184" t="str">
            <v>Bonnett Shay</v>
          </cell>
          <cell r="BG184" t="str">
            <v>F20-29</v>
          </cell>
          <cell r="BH184">
            <v>473.56664184661207</v>
          </cell>
        </row>
        <row r="185">
          <cell r="BF185" t="str">
            <v>Bonney Laura</v>
          </cell>
          <cell r="BG185" t="str">
            <v>F40-49</v>
          </cell>
          <cell r="BH185">
            <v>772.12577394682535</v>
          </cell>
        </row>
        <row r="186">
          <cell r="BF186" t="str">
            <v>Booth Lauren</v>
          </cell>
          <cell r="BG186" t="str">
            <v>F30-39</v>
          </cell>
          <cell r="BH186">
            <v>359.18193438432041</v>
          </cell>
        </row>
        <row r="187">
          <cell r="BF187" t="str">
            <v>Booth Sherry</v>
          </cell>
          <cell r="BG187" t="str">
            <v>F50-59</v>
          </cell>
          <cell r="BH187">
            <v>591.18795315114335</v>
          </cell>
        </row>
        <row r="188">
          <cell r="BF188" t="str">
            <v>Borkovich Kayla</v>
          </cell>
          <cell r="BG188" t="str">
            <v>F30-39</v>
          </cell>
          <cell r="BH188">
            <v>444.38587243015286</v>
          </cell>
        </row>
        <row r="189">
          <cell r="BF189" t="str">
            <v>Botha Charl</v>
          </cell>
          <cell r="BG189" t="str">
            <v>M20-29</v>
          </cell>
          <cell r="BH189">
            <v>471.23893805309734</v>
          </cell>
        </row>
        <row r="190">
          <cell r="BF190" t="str">
            <v>Botha Veronica</v>
          </cell>
          <cell r="BG190" t="str">
            <v>F30-39</v>
          </cell>
          <cell r="BH190">
            <v>548.828125</v>
          </cell>
        </row>
        <row r="191">
          <cell r="BF191" t="str">
            <v>Bottigoni Alexander</v>
          </cell>
          <cell r="BG191" t="str">
            <v>M30-39</v>
          </cell>
          <cell r="BH191">
            <v>1101.5816440187125</v>
          </cell>
        </row>
        <row r="192">
          <cell r="BF192" t="str">
            <v>Bottigoni Stefanie</v>
          </cell>
          <cell r="BG192" t="str">
            <v>F30-39</v>
          </cell>
          <cell r="BH192">
            <v>914.05576315033056</v>
          </cell>
        </row>
        <row r="193">
          <cell r="BF193" t="str">
            <v>Bouchard Lily</v>
          </cell>
          <cell r="BG193" t="str">
            <v>F30-39</v>
          </cell>
          <cell r="BH193">
            <v>876.6368022053756</v>
          </cell>
        </row>
        <row r="194">
          <cell r="BF194" t="str">
            <v>Bouchard Nicole</v>
          </cell>
          <cell r="BG194" t="str">
            <v>F30-39</v>
          </cell>
          <cell r="BH194">
            <v>506.91521346963322</v>
          </cell>
        </row>
        <row r="195">
          <cell r="BF195" t="str">
            <v>Boucher Presley</v>
          </cell>
          <cell r="BG195" t="str">
            <v>F13-16</v>
          </cell>
          <cell r="BH195">
            <v>462.1710526315789</v>
          </cell>
        </row>
        <row r="196">
          <cell r="BF196" t="str">
            <v>Bouhedda Idris</v>
          </cell>
          <cell r="BG196" t="str">
            <v>M1-19</v>
          </cell>
          <cell r="BH196">
            <v>930.85273263474926</v>
          </cell>
        </row>
        <row r="197">
          <cell r="BF197" t="str">
            <v>Boulanger Anne</v>
          </cell>
          <cell r="BG197" t="str">
            <v>F20-29</v>
          </cell>
          <cell r="BH197">
            <v>910.39221299742337</v>
          </cell>
        </row>
        <row r="198">
          <cell r="BF198" t="str">
            <v>Bourassa Emilie</v>
          </cell>
          <cell r="BG198" t="str">
            <v>F30-39</v>
          </cell>
          <cell r="BH198">
            <v>650.77253658037455</v>
          </cell>
        </row>
        <row r="199">
          <cell r="BF199" t="str">
            <v>Bourassa Eric</v>
          </cell>
          <cell r="BG199" t="str">
            <v>M20-29</v>
          </cell>
          <cell r="BH199">
            <v>553.93104149715214</v>
          </cell>
        </row>
        <row r="200">
          <cell r="BF200" t="str">
            <v>Bourdon Gabriel</v>
          </cell>
          <cell r="BG200" t="str">
            <v>M20-29</v>
          </cell>
          <cell r="BH200">
            <v>423.23834769162801</v>
          </cell>
        </row>
        <row r="201">
          <cell r="BF201" t="str">
            <v>Bourque Caitlyn</v>
          </cell>
          <cell r="BG201" t="str">
            <v>F30-39</v>
          </cell>
          <cell r="BH201">
            <v>616.39425458147593</v>
          </cell>
        </row>
        <row r="202">
          <cell r="BF202" t="str">
            <v>Boychuk Heather</v>
          </cell>
          <cell r="BG202" t="str">
            <v>F50-59</v>
          </cell>
          <cell r="BH202">
            <v>247.4317581449956</v>
          </cell>
        </row>
        <row r="203">
          <cell r="BF203" t="str">
            <v>Boyd Argyll</v>
          </cell>
          <cell r="BG203" t="str">
            <v>F20-29</v>
          </cell>
          <cell r="BH203">
            <v>774.28780131482836</v>
          </cell>
        </row>
        <row r="204">
          <cell r="BF204" t="str">
            <v>Boyle Emma</v>
          </cell>
          <cell r="BG204" t="str">
            <v>F20-29</v>
          </cell>
          <cell r="BH204">
            <v>334.39111463704882</v>
          </cell>
        </row>
        <row r="205">
          <cell r="BF205" t="str">
            <v>Boyles Elliott</v>
          </cell>
          <cell r="BG205" t="str">
            <v>F17-19</v>
          </cell>
          <cell r="BH205">
            <v>428.35365853658539</v>
          </cell>
        </row>
        <row r="206">
          <cell r="BF206" t="str">
            <v>Boyles Finley</v>
          </cell>
          <cell r="BG206" t="str">
            <v>F13-16</v>
          </cell>
          <cell r="BH206">
            <v>387.40808823529414</v>
          </cell>
        </row>
        <row r="207">
          <cell r="BF207" t="str">
            <v>Boyles Tim</v>
          </cell>
          <cell r="BG207" t="str">
            <v>M40-49</v>
          </cell>
          <cell r="BH207">
            <v>342.60110294117646</v>
          </cell>
        </row>
        <row r="208">
          <cell r="BF208" t="str">
            <v>Brabant-Kirwan Danielle</v>
          </cell>
          <cell r="BG208" t="str">
            <v>F40-49</v>
          </cell>
          <cell r="BH208">
            <v>455.67567567567568</v>
          </cell>
        </row>
        <row r="209">
          <cell r="BF209" t="str">
            <v>Bradford Keitra</v>
          </cell>
          <cell r="BG209" t="str">
            <v>F20-29</v>
          </cell>
          <cell r="BH209">
            <v>409.62099125364432</v>
          </cell>
        </row>
        <row r="210">
          <cell r="BF210" t="str">
            <v>Bradley Anthea</v>
          </cell>
          <cell r="BG210" t="str">
            <v>F30-39</v>
          </cell>
          <cell r="BH210">
            <v>704.24094784630711</v>
          </cell>
        </row>
        <row r="211">
          <cell r="BF211" t="str">
            <v>Bradley Richard</v>
          </cell>
          <cell r="BG211" t="str">
            <v>M30-39</v>
          </cell>
          <cell r="BH211">
            <v>822.32372036841309</v>
          </cell>
        </row>
        <row r="212">
          <cell r="BF212" t="str">
            <v>Brain Katrina</v>
          </cell>
          <cell r="BG212" t="str">
            <v>F20-29</v>
          </cell>
          <cell r="BH212">
            <v>876.03305785123973</v>
          </cell>
        </row>
        <row r="213">
          <cell r="BF213" t="str">
            <v>Brake Jessica</v>
          </cell>
          <cell r="BG213" t="str">
            <v>F20-29</v>
          </cell>
          <cell r="BH213">
            <v>1475.8126113892897</v>
          </cell>
        </row>
        <row r="214">
          <cell r="BF214" t="str">
            <v>Brassard Lily</v>
          </cell>
          <cell r="BG214" t="str">
            <v>F-12</v>
          </cell>
          <cell r="BH214">
            <v>289.59120577121263</v>
          </cell>
        </row>
        <row r="215">
          <cell r="BF215" t="str">
            <v>Breckenridge Cassandra</v>
          </cell>
          <cell r="BG215" t="str">
            <v>F20-29</v>
          </cell>
          <cell r="BH215">
            <v>640.99922740149361</v>
          </cell>
        </row>
        <row r="216">
          <cell r="BF216" t="str">
            <v>Brennan Allen</v>
          </cell>
          <cell r="BG216" t="str">
            <v>M60-69</v>
          </cell>
          <cell r="BH216">
            <v>201.92307692307691</v>
          </cell>
        </row>
        <row r="217">
          <cell r="BF217" t="str">
            <v>Brennan Cory</v>
          </cell>
          <cell r="BG217" t="str">
            <v>M30-39</v>
          </cell>
          <cell r="BH217">
            <v>831.23644251626899</v>
          </cell>
        </row>
        <row r="218">
          <cell r="BF218" t="str">
            <v>Breton Allyxa</v>
          </cell>
          <cell r="BG218" t="str">
            <v>F20-29</v>
          </cell>
          <cell r="BH218">
            <v>663.67525826985286</v>
          </cell>
        </row>
        <row r="219">
          <cell r="BF219" t="str">
            <v>Brice James</v>
          </cell>
          <cell r="BG219" t="str">
            <v>M40-49</v>
          </cell>
          <cell r="BH219">
            <v>1134.434503326451</v>
          </cell>
        </row>
        <row r="220">
          <cell r="BF220" t="str">
            <v>Brooks Adam</v>
          </cell>
          <cell r="BG220" t="str">
            <v>M30-39</v>
          </cell>
          <cell r="BH220">
            <v>622.27996102630721</v>
          </cell>
        </row>
        <row r="221">
          <cell r="BF221" t="str">
            <v>Brooks Tristin</v>
          </cell>
          <cell r="BG221" t="str">
            <v>M40-49</v>
          </cell>
          <cell r="BH221">
            <v>515.19225598279104</v>
          </cell>
        </row>
        <row r="222">
          <cell r="BF222" t="str">
            <v>Brosko Emilie</v>
          </cell>
          <cell r="BG222" t="str">
            <v>F20-29</v>
          </cell>
          <cell r="BH222">
            <v>988.80597014925377</v>
          </cell>
        </row>
        <row r="223">
          <cell r="BF223" t="str">
            <v>Brouillette Denis</v>
          </cell>
          <cell r="BG223" t="str">
            <v>M40-49</v>
          </cell>
          <cell r="BH223">
            <v>688.70131512392516</v>
          </cell>
        </row>
        <row r="224">
          <cell r="BF224" t="str">
            <v>Brown Cohen</v>
          </cell>
          <cell r="BG224" t="str">
            <v>M20-29</v>
          </cell>
          <cell r="BH224">
            <v>401.23789020452102</v>
          </cell>
        </row>
        <row r="225">
          <cell r="BF225" t="str">
            <v>Brown Dawn</v>
          </cell>
          <cell r="BG225" t="str">
            <v>F50-59</v>
          </cell>
          <cell r="BH225">
            <v>274.3247640741946</v>
          </cell>
        </row>
        <row r="226">
          <cell r="BF226" t="str">
            <v>Brown Lindsey</v>
          </cell>
          <cell r="BG226" t="str">
            <v>F30-39</v>
          </cell>
          <cell r="BH226">
            <v>396.89265536723161</v>
          </cell>
        </row>
        <row r="227">
          <cell r="BF227" t="str">
            <v>Brown Sarah</v>
          </cell>
          <cell r="BG227" t="str">
            <v>F30-39</v>
          </cell>
          <cell r="BH227">
            <v>496.60814046288903</v>
          </cell>
        </row>
        <row r="228">
          <cell r="BF228" t="str">
            <v>Brule Maxyme</v>
          </cell>
          <cell r="BG228" t="str">
            <v>F1-19</v>
          </cell>
          <cell r="BH228">
            <v>767.55973931933374</v>
          </cell>
        </row>
        <row r="229">
          <cell r="BF229" t="str">
            <v>Brule Sylvie</v>
          </cell>
          <cell r="BG229" t="str">
            <v>F40-49</v>
          </cell>
          <cell r="BH229">
            <v>726.27612195957522</v>
          </cell>
        </row>
        <row r="230">
          <cell r="BF230" t="str">
            <v>Bryce Jessica</v>
          </cell>
          <cell r="BG230" t="str">
            <v>F30-39</v>
          </cell>
          <cell r="BH230">
            <v>426.40364188163886</v>
          </cell>
        </row>
        <row r="231">
          <cell r="BF231" t="str">
            <v>Bryson Michelle</v>
          </cell>
          <cell r="BG231" t="str">
            <v>F40-49</v>
          </cell>
          <cell r="BH231">
            <v>1047.6033602371931</v>
          </cell>
        </row>
        <row r="232">
          <cell r="BF232" t="str">
            <v>Buchan Graham</v>
          </cell>
          <cell r="BG232" t="str">
            <v>M20-29</v>
          </cell>
          <cell r="BH232">
            <v>728.20564246557024</v>
          </cell>
        </row>
        <row r="233">
          <cell r="BF233" t="str">
            <v>Buckley Gavan</v>
          </cell>
          <cell r="BG233" t="str">
            <v>M1-19</v>
          </cell>
          <cell r="BH233">
            <v>828.26196192284067</v>
          </cell>
        </row>
        <row r="234">
          <cell r="BF234" t="str">
            <v>Burden Warren</v>
          </cell>
          <cell r="BG234" t="str">
            <v>M40-49</v>
          </cell>
          <cell r="BH234">
            <v>745.55099247091027</v>
          </cell>
        </row>
        <row r="235">
          <cell r="BF235" t="str">
            <v>Burns Samantha</v>
          </cell>
          <cell r="BG235" t="str">
            <v>F40-49</v>
          </cell>
          <cell r="BH235">
            <v>313.61607142857144</v>
          </cell>
        </row>
        <row r="236">
          <cell r="BF236" t="str">
            <v>Burrows David</v>
          </cell>
          <cell r="BG236" t="str">
            <v>M60-69</v>
          </cell>
          <cell r="BH236">
            <v>746.68745128604837</v>
          </cell>
        </row>
        <row r="237">
          <cell r="BF237" t="str">
            <v>Bushey Miranda</v>
          </cell>
          <cell r="BG237" t="str">
            <v>F30-39</v>
          </cell>
          <cell r="BH237">
            <v>579.7810389005358</v>
          </cell>
        </row>
        <row r="238">
          <cell r="BF238" t="str">
            <v>Buttineau Madison</v>
          </cell>
          <cell r="BG238" t="str">
            <v>F13-16</v>
          </cell>
          <cell r="BH238">
            <v>289.49175824175825</v>
          </cell>
        </row>
        <row r="239">
          <cell r="BF239" t="str">
            <v>Byrnes Scotland</v>
          </cell>
          <cell r="BG239" t="str">
            <v>F-12</v>
          </cell>
          <cell r="BH239">
            <v>277.30263157894734</v>
          </cell>
        </row>
        <row r="240">
          <cell r="BF240" t="str">
            <v>Cacciotti Kristofer</v>
          </cell>
          <cell r="BG240" t="str">
            <v>M30-39</v>
          </cell>
          <cell r="BH240">
            <v>1192.524115755627</v>
          </cell>
        </row>
        <row r="241">
          <cell r="BF241" t="str">
            <v>Cacciotti Lesley</v>
          </cell>
          <cell r="BG241" t="str">
            <v>F30-39</v>
          </cell>
          <cell r="BH241">
            <v>749.02196810111343</v>
          </cell>
        </row>
        <row r="242">
          <cell r="BF242" t="str">
            <v>Cacciotti Zoey</v>
          </cell>
          <cell r="BG242" t="str">
            <v>F-12</v>
          </cell>
          <cell r="BH242">
            <v>375.66844919786098</v>
          </cell>
        </row>
        <row r="243">
          <cell r="BF243" t="str">
            <v>Cahill Caitlin</v>
          </cell>
          <cell r="BG243" t="str">
            <v>F30-39</v>
          </cell>
          <cell r="BH243">
            <v>403.54236476783149</v>
          </cell>
        </row>
        <row r="244">
          <cell r="BF244" t="str">
            <v>Cai Qianxun</v>
          </cell>
          <cell r="BG244" t="str">
            <v>F1-19</v>
          </cell>
          <cell r="BH244">
            <v>648.34592341755672</v>
          </cell>
        </row>
        <row r="245">
          <cell r="BF245" t="str">
            <v>Caldwell Ben</v>
          </cell>
          <cell r="BG245" t="str">
            <v>M20-29</v>
          </cell>
          <cell r="BH245">
            <v>442.95900178253123</v>
          </cell>
        </row>
        <row r="246">
          <cell r="BF246" t="str">
            <v>Caldwell Jessica</v>
          </cell>
          <cell r="BG246" t="str">
            <v>F50-59</v>
          </cell>
          <cell r="BH246">
            <v>253.22919795734455</v>
          </cell>
        </row>
        <row r="247">
          <cell r="BF247" t="str">
            <v>Calvano Brady</v>
          </cell>
          <cell r="BG247" t="str">
            <v>M20-29</v>
          </cell>
          <cell r="BH247">
            <v>270.73618765013424</v>
          </cell>
        </row>
        <row r="248">
          <cell r="BF248" t="str">
            <v>Calvano Carrie</v>
          </cell>
          <cell r="BG248" t="str">
            <v>F60-69</v>
          </cell>
          <cell r="BH248">
            <v>349.38236945536215</v>
          </cell>
        </row>
        <row r="249">
          <cell r="BF249" t="str">
            <v>Calvano Paolo</v>
          </cell>
          <cell r="BG249" t="str">
            <v>M60-69</v>
          </cell>
          <cell r="BH249">
            <v>270.58325095325517</v>
          </cell>
        </row>
        <row r="250">
          <cell r="BF250" t="str">
            <v>Cameron Marilyn</v>
          </cell>
          <cell r="BG250" t="str">
            <v>F60-69</v>
          </cell>
          <cell r="BH250">
            <v>275.04078303425774</v>
          </cell>
        </row>
        <row r="251">
          <cell r="BF251" t="str">
            <v>Cameron Samuel</v>
          </cell>
          <cell r="BG251" t="str">
            <v>M20-29</v>
          </cell>
          <cell r="BH251">
            <v>569.33409993727787</v>
          </cell>
        </row>
        <row r="252">
          <cell r="BF252" t="str">
            <v>Campagnaro Amanda</v>
          </cell>
          <cell r="BG252" t="str">
            <v>F30-39</v>
          </cell>
          <cell r="BH252">
            <v>881.98585494383576</v>
          </cell>
        </row>
        <row r="253">
          <cell r="BF253" t="str">
            <v>Campbell Abbey</v>
          </cell>
          <cell r="BG253" t="str">
            <v>F-12</v>
          </cell>
          <cell r="BH253">
            <v>302.58435032304379</v>
          </cell>
        </row>
        <row r="254">
          <cell r="BF254" t="str">
            <v>Campbell Curtis</v>
          </cell>
          <cell r="BG254" t="str">
            <v>M30-39</v>
          </cell>
          <cell r="BH254">
            <v>960.19922425952052</v>
          </cell>
        </row>
        <row r="255">
          <cell r="BF255" t="str">
            <v>Campbell Hugh</v>
          </cell>
          <cell r="BG255" t="str">
            <v>M20-29</v>
          </cell>
          <cell r="BH255">
            <v>641.87604690117257</v>
          </cell>
        </row>
        <row r="256">
          <cell r="BF256" t="str">
            <v>Campbell Ollie</v>
          </cell>
          <cell r="BG256" t="str">
            <v>M13-16</v>
          </cell>
          <cell r="BH256">
            <v>250.75681130171543</v>
          </cell>
        </row>
        <row r="257">
          <cell r="BF257" t="str">
            <v>Campbell Vanessa</v>
          </cell>
          <cell r="BG257" t="str">
            <v>F40-49</v>
          </cell>
          <cell r="BH257">
            <v>302.36728837876615</v>
          </cell>
        </row>
        <row r="258">
          <cell r="BF258" t="str">
            <v>Campeau Isabella</v>
          </cell>
          <cell r="BG258" t="str">
            <v>F1-19</v>
          </cell>
          <cell r="BH258">
            <v>718.48169905106192</v>
          </cell>
        </row>
        <row r="259">
          <cell r="BF259" t="str">
            <v>Capstick David</v>
          </cell>
          <cell r="BG259" t="str">
            <v>M30-39</v>
          </cell>
          <cell r="BH259">
            <v>439.56367924528303</v>
          </cell>
        </row>
        <row r="260">
          <cell r="BF260" t="str">
            <v>Capstick Kate</v>
          </cell>
          <cell r="BG260" t="str">
            <v>F20-29</v>
          </cell>
          <cell r="BH260">
            <v>497.05188679245282</v>
          </cell>
        </row>
        <row r="261">
          <cell r="BF261" t="str">
            <v>Caputo Caden</v>
          </cell>
          <cell r="BG261" t="str">
            <v>M20-29</v>
          </cell>
          <cell r="BH261">
            <v>690.7978183663115</v>
          </cell>
        </row>
        <row r="262">
          <cell r="BF262" t="str">
            <v>Carlson Ryan</v>
          </cell>
          <cell r="BG262" t="str">
            <v>M40-49</v>
          </cell>
          <cell r="BH262">
            <v>739.67812033138659</v>
          </cell>
        </row>
        <row r="263">
          <cell r="BF263" t="str">
            <v>Carlson Sophia</v>
          </cell>
          <cell r="BG263" t="str">
            <v>F17-19</v>
          </cell>
          <cell r="BH263">
            <v>476.27118644067792</v>
          </cell>
        </row>
        <row r="264">
          <cell r="BF264" t="str">
            <v>Carpio Natanael</v>
          </cell>
          <cell r="BG264" t="str">
            <v>M20-29</v>
          </cell>
          <cell r="BH264">
            <v>740.34003091190107</v>
          </cell>
        </row>
        <row r="265">
          <cell r="BF265" t="str">
            <v>Carrey Valerie</v>
          </cell>
          <cell r="BG265" t="str">
            <v>F30-39</v>
          </cell>
          <cell r="BH265">
            <v>546.55248133508996</v>
          </cell>
        </row>
        <row r="266">
          <cell r="BF266" t="str">
            <v>Carriere Jordan</v>
          </cell>
          <cell r="BG266" t="str">
            <v>F30-39</v>
          </cell>
          <cell r="BH266">
            <v>640.99922740149361</v>
          </cell>
        </row>
        <row r="267">
          <cell r="BF267" t="str">
            <v>Carriere Laura</v>
          </cell>
          <cell r="BG267" t="str">
            <v>F30-39</v>
          </cell>
          <cell r="BH267">
            <v>548.1144343302991</v>
          </cell>
        </row>
        <row r="268">
          <cell r="BF268" t="str">
            <v>Carter Ally</v>
          </cell>
          <cell r="BG268" t="str">
            <v>F20-29</v>
          </cell>
          <cell r="BH268">
            <v>709.52109464082105</v>
          </cell>
        </row>
        <row r="269">
          <cell r="BF269" t="str">
            <v>Carvalho Molly</v>
          </cell>
          <cell r="BG269" t="str">
            <v>F70+</v>
          </cell>
          <cell r="BH269">
            <v>269.24305333759179</v>
          </cell>
        </row>
        <row r="270">
          <cell r="BF270" t="str">
            <v>Carveth Becky</v>
          </cell>
          <cell r="BG270" t="str">
            <v>F30-39</v>
          </cell>
          <cell r="BH270">
            <v>597.45559289486312</v>
          </cell>
        </row>
        <row r="271">
          <cell r="BF271" t="str">
            <v>Casement Jen</v>
          </cell>
          <cell r="BG271" t="str">
            <v>F40-49</v>
          </cell>
          <cell r="BH271">
            <v>646.99898270600204</v>
          </cell>
        </row>
        <row r="272">
          <cell r="BF272" t="str">
            <v>Cashmore Kennedi</v>
          </cell>
          <cell r="BG272" t="str">
            <v>F20-29</v>
          </cell>
          <cell r="BH272">
            <v>856.20915032679738</v>
          </cell>
        </row>
        <row r="273">
          <cell r="BF273" t="str">
            <v>Cassidy Sidney</v>
          </cell>
          <cell r="BG273" t="str">
            <v>F20-29</v>
          </cell>
          <cell r="BH273">
            <v>588.27700307255975</v>
          </cell>
        </row>
        <row r="274">
          <cell r="BF274" t="str">
            <v>Castonguay Dave</v>
          </cell>
          <cell r="BG274" t="str">
            <v>M40-49</v>
          </cell>
          <cell r="BH274">
            <v>618.2597343625838</v>
          </cell>
        </row>
        <row r="275">
          <cell r="BF275" t="str">
            <v>Castonguay Michael</v>
          </cell>
          <cell r="BG275" t="str">
            <v>M30-39</v>
          </cell>
          <cell r="BH275">
            <v>703.74079338415811</v>
          </cell>
        </row>
        <row r="276">
          <cell r="BF276" t="str">
            <v>Cecile Calixa</v>
          </cell>
          <cell r="BG276" t="str">
            <v>F-12</v>
          </cell>
          <cell r="BH276">
            <v>259.54433497536945</v>
          </cell>
        </row>
        <row r="277">
          <cell r="BF277" t="str">
            <v>Cecile Paul</v>
          </cell>
          <cell r="BG277" t="str">
            <v>M30-39</v>
          </cell>
          <cell r="BH277">
            <v>230.23471278567018</v>
          </cell>
        </row>
        <row r="278">
          <cell r="BF278" t="str">
            <v>Cecile Téah</v>
          </cell>
          <cell r="BG278" t="str">
            <v>F-12</v>
          </cell>
          <cell r="BH278">
            <v>260.50679851668724</v>
          </cell>
        </row>
        <row r="279">
          <cell r="BF279" t="str">
            <v>Celaj Matias</v>
          </cell>
          <cell r="BG279" t="str">
            <v>M20-29</v>
          </cell>
          <cell r="BH279">
            <v>867.78999362651371</v>
          </cell>
        </row>
        <row r="280">
          <cell r="BF280" t="str">
            <v>Celebre Christian</v>
          </cell>
          <cell r="BG280" t="str">
            <v>M20-29</v>
          </cell>
          <cell r="BH280">
            <v>702.47001160840966</v>
          </cell>
        </row>
        <row r="281">
          <cell r="BF281" t="str">
            <v>Chamberland Corey</v>
          </cell>
          <cell r="BG281" t="str">
            <v>M30-39</v>
          </cell>
          <cell r="BH281">
            <v>333.70635631154875</v>
          </cell>
        </row>
        <row r="282">
          <cell r="BF282" t="str">
            <v>Chambers Astin</v>
          </cell>
          <cell r="BG282" t="str">
            <v>M30-39</v>
          </cell>
          <cell r="BH282">
            <v>1034.1582432903451</v>
          </cell>
        </row>
        <row r="283">
          <cell r="BF283" t="str">
            <v>Champagne Alexia</v>
          </cell>
          <cell r="BG283" t="str">
            <v>F-12</v>
          </cell>
          <cell r="BH283">
            <v>505.69886022795436</v>
          </cell>
        </row>
        <row r="284">
          <cell r="BF284" t="str">
            <v>Champagne Crystal</v>
          </cell>
          <cell r="BG284" t="str">
            <v>F40-49</v>
          </cell>
          <cell r="BH284">
            <v>433.1963001027749</v>
          </cell>
        </row>
        <row r="285">
          <cell r="BF285" t="str">
            <v>Champagne Lucas</v>
          </cell>
          <cell r="BG285" t="str">
            <v>M-12</v>
          </cell>
          <cell r="BH285">
            <v>384.47653429602889</v>
          </cell>
        </row>
        <row r="286">
          <cell r="BF286" t="str">
            <v>Champagne Martin</v>
          </cell>
          <cell r="BG286" t="str">
            <v>M40-49</v>
          </cell>
          <cell r="BH286">
            <v>529.09865152590487</v>
          </cell>
        </row>
        <row r="287">
          <cell r="BF287" t="str">
            <v>Champagne Mia</v>
          </cell>
          <cell r="BG287" t="str">
            <v>F-12</v>
          </cell>
          <cell r="BH287">
            <v>474.66216216216213</v>
          </cell>
        </row>
        <row r="288">
          <cell r="BF288" t="str">
            <v>Charbonneau Ava</v>
          </cell>
          <cell r="BG288" t="str">
            <v>F13-16</v>
          </cell>
          <cell r="BH288">
            <v>474.66216216216213</v>
          </cell>
        </row>
        <row r="289">
          <cell r="BF289" t="str">
            <v>Charbonneau Denis</v>
          </cell>
          <cell r="BG289" t="str">
            <v>M30-39</v>
          </cell>
          <cell r="BH289">
            <v>1302.5726578277286</v>
          </cell>
        </row>
        <row r="290">
          <cell r="BF290" t="str">
            <v>Charbonneau Jessie</v>
          </cell>
          <cell r="BG290" t="str">
            <v>F40-49</v>
          </cell>
          <cell r="BH290">
            <v>401.45161290322579</v>
          </cell>
        </row>
        <row r="291">
          <cell r="BF291" t="str">
            <v>Charbonneau Johanne</v>
          </cell>
          <cell r="BG291" t="str">
            <v>F40-49</v>
          </cell>
          <cell r="BH291">
            <v>592.05518553758327</v>
          </cell>
        </row>
        <row r="292">
          <cell r="BF292" t="str">
            <v>Charbonneau Lyndsay</v>
          </cell>
          <cell r="BG292" t="str">
            <v>F20-29</v>
          </cell>
          <cell r="BH292">
            <v>569.59459459459458</v>
          </cell>
        </row>
        <row r="293">
          <cell r="BF293" t="str">
            <v>Charbonneau Madison</v>
          </cell>
          <cell r="BG293" t="str">
            <v>F20-29</v>
          </cell>
          <cell r="BH293">
            <v>560.13289036544847</v>
          </cell>
        </row>
        <row r="294">
          <cell r="BF294" t="str">
            <v>Charbonneau Nancy</v>
          </cell>
          <cell r="BG294" t="str">
            <v>F50-59</v>
          </cell>
          <cell r="BH294">
            <v>415.68047337278102</v>
          </cell>
        </row>
        <row r="295">
          <cell r="BF295" t="str">
            <v>Charbonneau Robin</v>
          </cell>
          <cell r="BG295" t="str">
            <v>M50-59</v>
          </cell>
          <cell r="BH295">
            <v>381.9159836065574</v>
          </cell>
        </row>
        <row r="296">
          <cell r="BF296" t="str">
            <v>Charlebois Jody</v>
          </cell>
          <cell r="BG296" t="str">
            <v>F40-49</v>
          </cell>
          <cell r="BH296">
            <v>732.8683412002697</v>
          </cell>
        </row>
        <row r="297">
          <cell r="BF297" t="str">
            <v>Charles Tanya</v>
          </cell>
          <cell r="BG297" t="str">
            <v>F40-49</v>
          </cell>
          <cell r="BH297">
            <v>454.19708029197085</v>
          </cell>
        </row>
        <row r="298">
          <cell r="BF298" t="str">
            <v>Chartrand Gabriel</v>
          </cell>
          <cell r="BG298" t="str">
            <v>M20-29</v>
          </cell>
          <cell r="BH298">
            <v>499.08830424589735</v>
          </cell>
        </row>
        <row r="299">
          <cell r="BF299" t="str">
            <v>Chartrand Glenn</v>
          </cell>
          <cell r="BG299" t="str">
            <v>M50-59</v>
          </cell>
          <cell r="BH299">
            <v>655.26675786593705</v>
          </cell>
        </row>
        <row r="300">
          <cell r="BF300" t="str">
            <v>Chartrand Josee</v>
          </cell>
          <cell r="BG300" t="str">
            <v>F50-59</v>
          </cell>
          <cell r="BH300">
            <v>495.29964747356053</v>
          </cell>
        </row>
        <row r="301">
          <cell r="BF301" t="str">
            <v>Chaumont Dalton</v>
          </cell>
          <cell r="BG301" t="str">
            <v>M13-16</v>
          </cell>
          <cell r="BH301">
            <v>491.10671936758894</v>
          </cell>
        </row>
        <row r="302">
          <cell r="BF302" t="str">
            <v>Chaumont Hendrix</v>
          </cell>
          <cell r="BG302" t="str">
            <v>M-12</v>
          </cell>
          <cell r="BH302">
            <v>427.46559633027522</v>
          </cell>
        </row>
        <row r="303">
          <cell r="BF303" t="str">
            <v>Chaumont Paisley</v>
          </cell>
          <cell r="BG303" t="str">
            <v>F-12</v>
          </cell>
          <cell r="BH303">
            <v>462.67837541163556</v>
          </cell>
        </row>
        <row r="304">
          <cell r="BF304" t="str">
            <v>Chaumont Vincent</v>
          </cell>
          <cell r="BG304" t="str">
            <v>M30-39</v>
          </cell>
          <cell r="BH304">
            <v>383.68502316006175</v>
          </cell>
        </row>
        <row r="305">
          <cell r="BF305" t="str">
            <v>Chausse Isabelle</v>
          </cell>
          <cell r="BG305" t="str">
            <v>F30-39</v>
          </cell>
          <cell r="BH305">
            <v>510.90909090909093</v>
          </cell>
        </row>
        <row r="306">
          <cell r="BF306" t="str">
            <v>Chen Richard</v>
          </cell>
          <cell r="BG306" t="str">
            <v>M13-16</v>
          </cell>
          <cell r="BH306">
            <v>473.03299492385787</v>
          </cell>
        </row>
        <row r="307">
          <cell r="BF307" t="str">
            <v>Chenard Crystal</v>
          </cell>
          <cell r="BG307" t="str">
            <v>F30-39</v>
          </cell>
          <cell r="BH307">
            <v>990.34568670196199</v>
          </cell>
        </row>
        <row r="308">
          <cell r="BF308" t="str">
            <v>Chenier Alex</v>
          </cell>
          <cell r="BG308" t="str">
            <v>M20-29</v>
          </cell>
          <cell r="BH308">
            <v>1376.6703786191538</v>
          </cell>
        </row>
        <row r="309">
          <cell r="BF309" t="str">
            <v>Chevalier Coralie</v>
          </cell>
          <cell r="BG309" t="str">
            <v>F20-29</v>
          </cell>
          <cell r="BH309">
            <v>609.60078373744795</v>
          </cell>
        </row>
        <row r="310">
          <cell r="BF310" t="str">
            <v>Chiasson Christopher</v>
          </cell>
          <cell r="BG310" t="str">
            <v>M20-29</v>
          </cell>
          <cell r="BH310">
            <v>679.08354114713211</v>
          </cell>
        </row>
        <row r="311">
          <cell r="BF311" t="str">
            <v>Chihi Abdelaziz</v>
          </cell>
          <cell r="BG311" t="str">
            <v>M30-39</v>
          </cell>
          <cell r="BH311">
            <v>468.5732243871779</v>
          </cell>
        </row>
        <row r="312">
          <cell r="BF312" t="str">
            <v>Cholette Gaby</v>
          </cell>
          <cell r="BG312" t="str">
            <v>F17-19</v>
          </cell>
          <cell r="BH312">
            <v>283.45662407531944</v>
          </cell>
        </row>
        <row r="313">
          <cell r="BF313" t="str">
            <v>Chomitsch Andrea</v>
          </cell>
          <cell r="BG313" t="str">
            <v>F40-49</v>
          </cell>
          <cell r="BH313">
            <v>219.24577373211963</v>
          </cell>
        </row>
        <row r="314">
          <cell r="BF314" t="str">
            <v>Chomitsch Rose</v>
          </cell>
          <cell r="BG314" t="str">
            <v>F-12</v>
          </cell>
          <cell r="BH314">
            <v>221.66710491717066</v>
          </cell>
        </row>
        <row r="315">
          <cell r="BF315" t="str">
            <v>Chomitsch Samuel</v>
          </cell>
          <cell r="BG315" t="str">
            <v>M-12</v>
          </cell>
          <cell r="BH315">
            <v>196.54626944371211</v>
          </cell>
        </row>
        <row r="316">
          <cell r="BF316" t="str">
            <v>Choudhary Astish</v>
          </cell>
          <cell r="BG316" t="str">
            <v>M20-29</v>
          </cell>
          <cell r="BH316">
            <v>694.22995928681735</v>
          </cell>
        </row>
        <row r="317">
          <cell r="BF317" t="str">
            <v>Chouinard Melina</v>
          </cell>
          <cell r="BG317" t="str">
            <v>F20-29</v>
          </cell>
          <cell r="BH317">
            <v>611.09747115148537</v>
          </cell>
        </row>
        <row r="318">
          <cell r="BF318" t="str">
            <v>Chow Joanne</v>
          </cell>
          <cell r="BG318" t="str">
            <v>F50-59</v>
          </cell>
          <cell r="BH318">
            <v>228.64117168429615</v>
          </cell>
        </row>
        <row r="319">
          <cell r="BF319" t="str">
            <v>Christakos Athena</v>
          </cell>
          <cell r="BG319" t="str">
            <v>F70+</v>
          </cell>
          <cell r="BH319">
            <v>556.82326621923937</v>
          </cell>
        </row>
        <row r="320">
          <cell r="BF320" t="str">
            <v>Cimino Adriana</v>
          </cell>
          <cell r="BG320" t="str">
            <v>F20-29</v>
          </cell>
          <cell r="BH320">
            <v>934.46958565971204</v>
          </cell>
        </row>
        <row r="321">
          <cell r="BF321" t="str">
            <v>Cimino Janet</v>
          </cell>
          <cell r="BG321" t="str">
            <v>F30-39</v>
          </cell>
          <cell r="BH321">
            <v>345.49180327868856</v>
          </cell>
        </row>
        <row r="322">
          <cell r="BF322" t="str">
            <v>Circelli Carlo</v>
          </cell>
          <cell r="BG322" t="str">
            <v>M20-29</v>
          </cell>
          <cell r="BH322">
            <v>809.61052475100348</v>
          </cell>
        </row>
        <row r="323">
          <cell r="BF323" t="str">
            <v>Circelli Luella</v>
          </cell>
          <cell r="BG323" t="str">
            <v>F13-16</v>
          </cell>
          <cell r="BH323">
            <v>389.55637707948244</v>
          </cell>
        </row>
        <row r="324">
          <cell r="BF324" t="str">
            <v>Cisse Ahmada</v>
          </cell>
          <cell r="BG324" t="str">
            <v>M30-39</v>
          </cell>
          <cell r="BH324">
            <v>799.03902582159628</v>
          </cell>
        </row>
        <row r="325">
          <cell r="BF325" t="str">
            <v>Ciulini Caleb</v>
          </cell>
          <cell r="BG325" t="str">
            <v>M1-19</v>
          </cell>
          <cell r="BH325">
            <v>841.24961383997527</v>
          </cell>
        </row>
        <row r="326">
          <cell r="BF326" t="str">
            <v>Clark Ross</v>
          </cell>
          <cell r="BG326" t="str">
            <v>M40-49</v>
          </cell>
          <cell r="BH326">
            <v>787.71333526178762</v>
          </cell>
        </row>
        <row r="327">
          <cell r="BF327" t="str">
            <v>Clement Cedric</v>
          </cell>
          <cell r="BG327" t="str">
            <v>M20-29</v>
          </cell>
          <cell r="BH327">
            <v>636.12217795484719</v>
          </cell>
        </row>
        <row r="328">
          <cell r="BF328" t="str">
            <v>Clement Dylan</v>
          </cell>
          <cell r="BG328" t="str">
            <v>F20-29</v>
          </cell>
          <cell r="BH328">
            <v>761.58543886959637</v>
          </cell>
        </row>
        <row r="329">
          <cell r="BF329" t="str">
            <v>Clement Keith</v>
          </cell>
          <cell r="BG329" t="str">
            <v>M60-69</v>
          </cell>
          <cell r="BH329">
            <v>629.1878465804067</v>
          </cell>
        </row>
        <row r="330">
          <cell r="BF330" t="str">
            <v>Clement Yolande</v>
          </cell>
          <cell r="BG330" t="str">
            <v>F70+</v>
          </cell>
          <cell r="BH330">
            <v>409.64450296247531</v>
          </cell>
        </row>
        <row r="331">
          <cell r="BF331" t="str">
            <v>Cocco Ella</v>
          </cell>
          <cell r="BG331" t="str">
            <v>F20-29</v>
          </cell>
          <cell r="BH331">
            <v>1464.7489892183289</v>
          </cell>
        </row>
        <row r="332">
          <cell r="BF332" t="str">
            <v>Coelho Jose</v>
          </cell>
          <cell r="BG332" t="str">
            <v>M40-49</v>
          </cell>
          <cell r="BH332">
            <v>810.09222073479111</v>
          </cell>
        </row>
        <row r="333">
          <cell r="BF333" t="str">
            <v>Coffey Kyle</v>
          </cell>
          <cell r="BG333" t="str">
            <v>M20-29</v>
          </cell>
          <cell r="BH333">
            <v>1408.9657137429954</v>
          </cell>
        </row>
        <row r="334">
          <cell r="BF334" t="str">
            <v>Cola-McColl Anna</v>
          </cell>
          <cell r="BG334" t="str">
            <v>F30-39</v>
          </cell>
          <cell r="BH334">
            <v>511.83970856102002</v>
          </cell>
        </row>
        <row r="335">
          <cell r="BF335" t="str">
            <v>Cola-McColl Enzo</v>
          </cell>
          <cell r="BG335" t="str">
            <v>M-12</v>
          </cell>
          <cell r="BH335">
            <v>456.24235006119949</v>
          </cell>
        </row>
        <row r="336">
          <cell r="BF336" t="str">
            <v>Colasimone Joseph</v>
          </cell>
          <cell r="BG336" t="str">
            <v>M20-29</v>
          </cell>
          <cell r="BH336">
            <v>898.12829815303439</v>
          </cell>
        </row>
        <row r="337">
          <cell r="BF337" t="str">
            <v>Colilli Olivia</v>
          </cell>
          <cell r="BG337" t="str">
            <v>F20-29</v>
          </cell>
          <cell r="BH337">
            <v>771.65736471730168</v>
          </cell>
        </row>
        <row r="338">
          <cell r="BF338" t="str">
            <v>Collins Gail</v>
          </cell>
          <cell r="BG338" t="str">
            <v>F60-69</v>
          </cell>
          <cell r="BH338">
            <v>252.31966477102665</v>
          </cell>
        </row>
        <row r="339">
          <cell r="BF339" t="str">
            <v>Collins Logan</v>
          </cell>
          <cell r="BG339" t="str">
            <v>M30-39</v>
          </cell>
          <cell r="BH339">
            <v>764.27869772663485</v>
          </cell>
        </row>
        <row r="340">
          <cell r="BF340" t="str">
            <v>Collins Spooner</v>
          </cell>
          <cell r="BG340" t="str">
            <v>M50-59</v>
          </cell>
          <cell r="BH340">
            <v>907.10359760159895</v>
          </cell>
        </row>
        <row r="341">
          <cell r="BF341" t="str">
            <v>Collins Venessa</v>
          </cell>
          <cell r="BG341" t="str">
            <v>F30-39</v>
          </cell>
          <cell r="BH341">
            <v>692.05658324265505</v>
          </cell>
        </row>
        <row r="342">
          <cell r="BF342" t="str">
            <v>Colwell Jorden</v>
          </cell>
          <cell r="BG342" t="str">
            <v>M30-39</v>
          </cell>
          <cell r="BH342">
            <v>255.92173017507724</v>
          </cell>
        </row>
        <row r="343">
          <cell r="BF343" t="str">
            <v>Commito Mike</v>
          </cell>
          <cell r="BG343" t="str">
            <v>M40-49</v>
          </cell>
          <cell r="BH343">
            <v>590.72900158478603</v>
          </cell>
        </row>
        <row r="344">
          <cell r="BF344" t="str">
            <v>Conaty Christine</v>
          </cell>
          <cell r="BG344" t="str">
            <v>F30-39</v>
          </cell>
          <cell r="BH344">
            <v>405.67853705486044</v>
          </cell>
        </row>
        <row r="345">
          <cell r="BF345" t="str">
            <v>Conaty Courtney</v>
          </cell>
          <cell r="BG345" t="str">
            <v>F30-39</v>
          </cell>
          <cell r="BH345">
            <v>1010.968049594659</v>
          </cell>
        </row>
        <row r="346">
          <cell r="BF346" t="str">
            <v>Conaty Taylor</v>
          </cell>
          <cell r="BG346" t="str">
            <v>M30-39</v>
          </cell>
          <cell r="BH346">
            <v>818.80341880341882</v>
          </cell>
        </row>
        <row r="347">
          <cell r="BF347" t="str">
            <v>Condratto Katie</v>
          </cell>
          <cell r="BG347" t="str">
            <v>F40-49</v>
          </cell>
          <cell r="BH347">
            <v>691.00391134289441</v>
          </cell>
        </row>
        <row r="348">
          <cell r="BF348" t="str">
            <v>Conners Kevin</v>
          </cell>
          <cell r="BG348" t="str">
            <v>M50-59</v>
          </cell>
          <cell r="BH348">
            <v>837.14237345522258</v>
          </cell>
        </row>
        <row r="349">
          <cell r="BF349" t="str">
            <v>Conners Tina</v>
          </cell>
          <cell r="BG349" t="str">
            <v>F50-59</v>
          </cell>
          <cell r="BH349">
            <v>380.11606597434331</v>
          </cell>
        </row>
        <row r="350">
          <cell r="BF350" t="str">
            <v>Constantin Samantha</v>
          </cell>
          <cell r="BG350" t="str">
            <v>F30-39</v>
          </cell>
          <cell r="BH350">
            <v>477.09411539198777</v>
          </cell>
        </row>
        <row r="351">
          <cell r="BF351" t="str">
            <v>Contant-Rodrigues Celetse</v>
          </cell>
          <cell r="BG351" t="str">
            <v>F30-39</v>
          </cell>
          <cell r="BH351">
            <v>408.82638215324926</v>
          </cell>
        </row>
        <row r="352">
          <cell r="BF352" t="str">
            <v>Contin Doris</v>
          </cell>
          <cell r="BG352" t="str">
            <v>F50-59</v>
          </cell>
          <cell r="BH352">
            <v>353.45911949685535</v>
          </cell>
        </row>
        <row r="353">
          <cell r="BF353" t="str">
            <v>Contin Natascha</v>
          </cell>
          <cell r="BG353" t="str">
            <v>F30-39</v>
          </cell>
          <cell r="BH353">
            <v>360.8732876712329</v>
          </cell>
        </row>
        <row r="354">
          <cell r="BF354" t="str">
            <v>Cooper Bronwyn</v>
          </cell>
          <cell r="BG354" t="str">
            <v>F20-29</v>
          </cell>
          <cell r="BH354">
            <v>931.11479974298572</v>
          </cell>
        </row>
        <row r="355">
          <cell r="BF355" t="str">
            <v>Cooper Bryan</v>
          </cell>
          <cell r="BG355" t="str">
            <v>M30-39</v>
          </cell>
          <cell r="BH355">
            <v>395.70063694267515</v>
          </cell>
        </row>
        <row r="356">
          <cell r="BF356" t="str">
            <v>Corbeil Jessica</v>
          </cell>
          <cell r="BG356" t="str">
            <v>F40-49</v>
          </cell>
          <cell r="BH356">
            <v>351.50402485524643</v>
          </cell>
        </row>
        <row r="357">
          <cell r="BF357" t="str">
            <v>Corelli Taylor</v>
          </cell>
          <cell r="BG357" t="str">
            <v>F30-39</v>
          </cell>
          <cell r="BH357">
            <v>1402.2659462946538</v>
          </cell>
        </row>
        <row r="358">
          <cell r="BF358" t="str">
            <v>Corriveau Téah</v>
          </cell>
          <cell r="BG358" t="str">
            <v>F1-19</v>
          </cell>
          <cell r="BH358">
            <v>974.47464275707489</v>
          </cell>
        </row>
        <row r="359">
          <cell r="BF359" t="str">
            <v>Costantini Daniela</v>
          </cell>
          <cell r="BG359" t="str">
            <v>F-12</v>
          </cell>
          <cell r="BH359">
            <v>316.20405101275321</v>
          </cell>
        </row>
        <row r="360">
          <cell r="BF360" t="str">
            <v>Costantini Filippo</v>
          </cell>
          <cell r="BG360" t="str">
            <v>M-12</v>
          </cell>
          <cell r="BH360">
            <v>375.3776435045317</v>
          </cell>
        </row>
        <row r="361">
          <cell r="BF361" t="str">
            <v>Costantini Renee</v>
          </cell>
          <cell r="BG361" t="str">
            <v>F30-39</v>
          </cell>
          <cell r="BH361">
            <v>454.20258620689657</v>
          </cell>
        </row>
        <row r="362">
          <cell r="BF362" t="str">
            <v>Costantini Silvano</v>
          </cell>
          <cell r="BG362" t="str">
            <v>M30-39</v>
          </cell>
          <cell r="BH362">
            <v>373.12312312312309</v>
          </cell>
        </row>
        <row r="363">
          <cell r="BF363" t="str">
            <v>Costello Kim</v>
          </cell>
          <cell r="BG363" t="str">
            <v>F50-59</v>
          </cell>
          <cell r="BH363">
            <v>394.10939691444599</v>
          </cell>
        </row>
        <row r="364">
          <cell r="BF364" t="str">
            <v>Cote-Pharand Nancy</v>
          </cell>
          <cell r="BG364" t="str">
            <v>F40-49</v>
          </cell>
          <cell r="BH364">
            <v>917.48413156376228</v>
          </cell>
        </row>
        <row r="365">
          <cell r="BF365" t="str">
            <v>Cotnoir Samuel</v>
          </cell>
          <cell r="BG365" t="str">
            <v>M20-29</v>
          </cell>
          <cell r="BH365">
            <v>536.15377042724947</v>
          </cell>
        </row>
        <row r="366">
          <cell r="BF366" t="str">
            <v>Cotterall Andre</v>
          </cell>
          <cell r="BG366" t="str">
            <v>M50-59</v>
          </cell>
          <cell r="BH366">
            <v>592.45516388373528</v>
          </cell>
        </row>
        <row r="367">
          <cell r="BF367" t="str">
            <v>Cotterall Joel</v>
          </cell>
          <cell r="BG367" t="str">
            <v>M1-19</v>
          </cell>
          <cell r="BH367">
            <v>905.74588391817724</v>
          </cell>
        </row>
        <row r="368">
          <cell r="BF368" t="str">
            <v>Coulombe Jasmine</v>
          </cell>
          <cell r="BG368" t="str">
            <v>F40-49</v>
          </cell>
          <cell r="BH368">
            <v>467.55407653910152</v>
          </cell>
        </row>
        <row r="369">
          <cell r="BF369" t="str">
            <v>Courchesne Genevieve</v>
          </cell>
          <cell r="BG369" t="str">
            <v>F20-29</v>
          </cell>
          <cell r="BH369">
            <v>401.42857142857139</v>
          </cell>
        </row>
        <row r="370">
          <cell r="BF370" t="str">
            <v>Courchesne Gerald</v>
          </cell>
          <cell r="BG370" t="str">
            <v>M50-59</v>
          </cell>
          <cell r="BH370">
            <v>286.40030733768731</v>
          </cell>
        </row>
        <row r="371">
          <cell r="BF371" t="str">
            <v>Courchesne Julie</v>
          </cell>
          <cell r="BG371" t="str">
            <v>F50-59</v>
          </cell>
          <cell r="BH371">
            <v>328.78315132605309</v>
          </cell>
        </row>
        <row r="372">
          <cell r="BF372" t="str">
            <v>Courchesne Nadine</v>
          </cell>
          <cell r="BG372" t="str">
            <v>F20-29</v>
          </cell>
          <cell r="BH372">
            <v>702.71033314511567</v>
          </cell>
        </row>
        <row r="373">
          <cell r="BF373" t="str">
            <v>Courtemanche Edison</v>
          </cell>
          <cell r="BG373" t="str">
            <v>M-12</v>
          </cell>
          <cell r="BH373">
            <v>237.4203821656051</v>
          </cell>
        </row>
        <row r="374">
          <cell r="BF374" t="str">
            <v>Courtemanche Harrison</v>
          </cell>
          <cell r="BG374" t="str">
            <v>M-12</v>
          </cell>
          <cell r="BH374">
            <v>375.18872672370406</v>
          </cell>
        </row>
        <row r="375">
          <cell r="BF375" t="str">
            <v>Cousins Thomas</v>
          </cell>
          <cell r="BG375" t="str">
            <v>M30-39</v>
          </cell>
          <cell r="BH375">
            <v>754.22379171859848</v>
          </cell>
        </row>
        <row r="376">
          <cell r="BF376" t="str">
            <v>Coutu Julie</v>
          </cell>
          <cell r="BG376" t="str">
            <v>F30-39</v>
          </cell>
          <cell r="BH376">
            <v>827.80163998438104</v>
          </cell>
        </row>
        <row r="377">
          <cell r="BF377" t="str">
            <v>Couture Cedrik</v>
          </cell>
          <cell r="BG377" t="str">
            <v>M20-29</v>
          </cell>
          <cell r="BH377">
            <v>396.54255319148939</v>
          </cell>
        </row>
        <row r="378">
          <cell r="BF378" t="str">
            <v>Couture Luc</v>
          </cell>
          <cell r="BG378" t="str">
            <v>M20-29</v>
          </cell>
          <cell r="BH378">
            <v>883.12793903032264</v>
          </cell>
        </row>
        <row r="379">
          <cell r="BF379" t="str">
            <v>Couture Roch</v>
          </cell>
          <cell r="BG379" t="str">
            <v>M20-29</v>
          </cell>
          <cell r="BH379">
            <v>535.79418344519013</v>
          </cell>
        </row>
        <row r="380">
          <cell r="BF380" t="str">
            <v>Cowan Madisynn</v>
          </cell>
          <cell r="BG380" t="str">
            <v>F20-29</v>
          </cell>
          <cell r="BH380">
            <v>287.8115397746671</v>
          </cell>
        </row>
        <row r="381">
          <cell r="BF381" t="str">
            <v>Craig Miranda</v>
          </cell>
          <cell r="BG381" t="str">
            <v>F20-29</v>
          </cell>
          <cell r="BH381">
            <v>824.92884250474378</v>
          </cell>
        </row>
        <row r="382">
          <cell r="BF382" t="str">
            <v>Craig Shawn</v>
          </cell>
          <cell r="BG382" t="str">
            <v>M20-29</v>
          </cell>
          <cell r="BH382">
            <v>499.7391757955138</v>
          </cell>
        </row>
        <row r="383">
          <cell r="BF383" t="str">
            <v>Cranston Alayna</v>
          </cell>
          <cell r="BG383" t="str">
            <v>F20-29</v>
          </cell>
          <cell r="BH383">
            <v>721.86774941995361</v>
          </cell>
        </row>
        <row r="384">
          <cell r="BF384" t="str">
            <v>Crawford Jake</v>
          </cell>
          <cell r="BG384" t="str">
            <v>M13-16</v>
          </cell>
          <cell r="BH384">
            <v>596.40000000000009</v>
          </cell>
        </row>
        <row r="385">
          <cell r="BF385" t="str">
            <v>Cresswell Mckenna</v>
          </cell>
          <cell r="BG385" t="str">
            <v>F20-29</v>
          </cell>
          <cell r="BH385">
            <v>500.5938242280285</v>
          </cell>
        </row>
        <row r="386">
          <cell r="BF386" t="str">
            <v>Croisier Connie</v>
          </cell>
          <cell r="BG386" t="str">
            <v>F30-39</v>
          </cell>
          <cell r="BH386">
            <v>552.12954747116237</v>
          </cell>
        </row>
        <row r="387">
          <cell r="BF387" t="str">
            <v>Croisier Lorie</v>
          </cell>
          <cell r="BG387" t="str">
            <v>F60-69</v>
          </cell>
          <cell r="BH387">
            <v>552.37461162893919</v>
          </cell>
        </row>
        <row r="388">
          <cell r="BF388" t="str">
            <v>Croisier Mitchell</v>
          </cell>
          <cell r="BG388" t="str">
            <v>M30-39</v>
          </cell>
          <cell r="BH388">
            <v>425.11648546705123</v>
          </cell>
        </row>
        <row r="389">
          <cell r="BF389" t="str">
            <v>Croisier Paul</v>
          </cell>
          <cell r="BG389" t="str">
            <v>M60-69</v>
          </cell>
          <cell r="BH389">
            <v>425.02218278615794</v>
          </cell>
        </row>
        <row r="390">
          <cell r="BF390" t="str">
            <v>Cromarty Lisa</v>
          </cell>
          <cell r="BG390" t="str">
            <v>F40-49</v>
          </cell>
          <cell r="BH390">
            <v>344.5034736411933</v>
          </cell>
        </row>
        <row r="391">
          <cell r="BF391" t="str">
            <v>Cromarty Valentine</v>
          </cell>
          <cell r="BG391" t="str">
            <v>M-12</v>
          </cell>
          <cell r="BH391">
            <v>379.5824847250509</v>
          </cell>
        </row>
        <row r="392">
          <cell r="BF392" t="str">
            <v>Cropp Archie</v>
          </cell>
          <cell r="BG392" t="str">
            <v>M-12</v>
          </cell>
          <cell r="BH392">
            <v>322.58762440501948</v>
          </cell>
        </row>
        <row r="393">
          <cell r="BF393" t="str">
            <v>Cropp Caroline</v>
          </cell>
          <cell r="BG393" t="str">
            <v>F40-49</v>
          </cell>
          <cell r="BH393">
            <v>765.13987088841077</v>
          </cell>
        </row>
        <row r="394">
          <cell r="BF394" t="str">
            <v>Cropp Elliot</v>
          </cell>
          <cell r="BG394" t="str">
            <v>M-12</v>
          </cell>
          <cell r="BH394">
            <v>520.60055865921788</v>
          </cell>
        </row>
        <row r="395">
          <cell r="BF395" t="str">
            <v>Cropp Joel</v>
          </cell>
          <cell r="BG395" t="str">
            <v>M30-39</v>
          </cell>
          <cell r="BH395">
            <v>443.22235434007132</v>
          </cell>
        </row>
        <row r="396">
          <cell r="BF396" t="str">
            <v>Crouch Brittany</v>
          </cell>
          <cell r="BG396" t="str">
            <v>F30-39</v>
          </cell>
          <cell r="BH396">
            <v>368.12227074235807</v>
          </cell>
        </row>
        <row r="397">
          <cell r="BF397" t="str">
            <v>Crowe Casey</v>
          </cell>
          <cell r="BG397" t="str">
            <v>M20-29</v>
          </cell>
          <cell r="BH397">
            <v>1279.4307891332471</v>
          </cell>
        </row>
        <row r="398">
          <cell r="BF398" t="str">
            <v>Culp Kayleigh</v>
          </cell>
          <cell r="BG398" t="str">
            <v>F-12</v>
          </cell>
          <cell r="BH398">
            <v>258.98617511520735</v>
          </cell>
        </row>
        <row r="399">
          <cell r="BF399" t="str">
            <v>Cutler Hannah</v>
          </cell>
          <cell r="BG399" t="str">
            <v>F20-29</v>
          </cell>
          <cell r="BH399">
            <v>1048.6397361912614</v>
          </cell>
        </row>
        <row r="400">
          <cell r="BF400" t="str">
            <v>Dahmer Larry</v>
          </cell>
          <cell r="BG400" t="str">
            <v>M50-59</v>
          </cell>
          <cell r="BH400">
            <v>571.42857142857144</v>
          </cell>
        </row>
        <row r="401">
          <cell r="BF401" t="str">
            <v>Daigle Kylie</v>
          </cell>
          <cell r="BG401" t="str">
            <v>F30-39</v>
          </cell>
          <cell r="BH401">
            <v>675.80776540863428</v>
          </cell>
        </row>
        <row r="402">
          <cell r="BF402" t="str">
            <v>Daigle Sadie</v>
          </cell>
          <cell r="BG402" t="str">
            <v>F30-39</v>
          </cell>
          <cell r="BH402">
            <v>281.75133689839572</v>
          </cell>
        </row>
        <row r="403">
          <cell r="BF403" t="str">
            <v>Daly Kayla</v>
          </cell>
          <cell r="BG403" t="str">
            <v>F30-39</v>
          </cell>
          <cell r="BH403">
            <v>812.36428662664457</v>
          </cell>
        </row>
        <row r="404">
          <cell r="BF404" t="str">
            <v>Dang Bill</v>
          </cell>
          <cell r="BG404" t="str">
            <v>M30-39</v>
          </cell>
          <cell r="BH404">
            <v>541.09008754589092</v>
          </cell>
        </row>
        <row r="405">
          <cell r="BF405" t="str">
            <v>Dangelo Connor</v>
          </cell>
          <cell r="BG405" t="str">
            <v>M20-29</v>
          </cell>
          <cell r="BH405">
            <v>420</v>
          </cell>
        </row>
        <row r="406">
          <cell r="BF406" t="str">
            <v>Daniele Joey</v>
          </cell>
          <cell r="BG406" t="str">
            <v>M50-59</v>
          </cell>
          <cell r="BH406">
            <v>394.86228813559325</v>
          </cell>
        </row>
        <row r="407">
          <cell r="BF407" t="str">
            <v>Danielson Brett</v>
          </cell>
          <cell r="BG407" t="str">
            <v>M40-49</v>
          </cell>
          <cell r="BH407">
            <v>584.70588235294122</v>
          </cell>
        </row>
        <row r="408">
          <cell r="BF408" t="str">
            <v>Danis Jasmine</v>
          </cell>
          <cell r="BG408" t="str">
            <v>F20-29</v>
          </cell>
          <cell r="BH408">
            <v>585.09637987776216</v>
          </cell>
        </row>
        <row r="409">
          <cell r="BF409" t="str">
            <v>Danis Zeynep</v>
          </cell>
          <cell r="BG409" t="str">
            <v>F40-49</v>
          </cell>
          <cell r="BH409">
            <v>808.74872838250258</v>
          </cell>
        </row>
        <row r="410">
          <cell r="BF410" t="str">
            <v>Daoust Chris</v>
          </cell>
          <cell r="BG410" t="str">
            <v>M30-39</v>
          </cell>
          <cell r="BH410">
            <v>577.42260390161152</v>
          </cell>
        </row>
        <row r="411">
          <cell r="BF411" t="str">
            <v>Daoust Rick</v>
          </cell>
          <cell r="BG411" t="str">
            <v>M50-59</v>
          </cell>
          <cell r="BH411">
            <v>349.63503649635038</v>
          </cell>
        </row>
        <row r="412">
          <cell r="BF412" t="str">
            <v>Darwish Nadia</v>
          </cell>
          <cell r="BG412" t="str">
            <v>F40-49</v>
          </cell>
          <cell r="BH412">
            <v>535.03869303525369</v>
          </cell>
        </row>
        <row r="413">
          <cell r="BF413" t="str">
            <v>Darwish Suri</v>
          </cell>
          <cell r="BG413" t="str">
            <v>F1-19</v>
          </cell>
          <cell r="BH413">
            <v>718.48169905106192</v>
          </cell>
        </row>
        <row r="414">
          <cell r="BF414" t="str">
            <v>Date Cameron</v>
          </cell>
          <cell r="BG414" t="str">
            <v>M20-29</v>
          </cell>
          <cell r="BH414">
            <v>750</v>
          </cell>
        </row>
        <row r="415">
          <cell r="BF415" t="str">
            <v>Davey Ben</v>
          </cell>
          <cell r="BG415" t="str">
            <v>M30-39</v>
          </cell>
          <cell r="BH415">
            <v>795.88630717521562</v>
          </cell>
        </row>
        <row r="416">
          <cell r="BF416" t="str">
            <v>Davidson Lynsey</v>
          </cell>
          <cell r="BG416" t="str">
            <v>F40-49</v>
          </cell>
          <cell r="BH416">
            <v>795.39769884942473</v>
          </cell>
        </row>
        <row r="417">
          <cell r="BF417" t="str">
            <v>Davies Kimberly</v>
          </cell>
          <cell r="BG417" t="str">
            <v>F30-39</v>
          </cell>
          <cell r="BH417">
            <v>1030.6271268838113</v>
          </cell>
        </row>
        <row r="418">
          <cell r="BF418" t="str">
            <v>Davis Chantelle</v>
          </cell>
          <cell r="BG418" t="str">
            <v>F40-49</v>
          </cell>
          <cell r="BH418">
            <v>954.8115898513737</v>
          </cell>
        </row>
        <row r="419">
          <cell r="BF419" t="str">
            <v>Dawson Justin</v>
          </cell>
          <cell r="BG419" t="str">
            <v>M20-29</v>
          </cell>
          <cell r="BH419">
            <v>986.76333643740861</v>
          </cell>
        </row>
        <row r="420">
          <cell r="BF420" t="str">
            <v>Dawson Kristine</v>
          </cell>
          <cell r="BG420" t="str">
            <v>F50-59</v>
          </cell>
          <cell r="BH420">
            <v>406.03588907014682</v>
          </cell>
        </row>
        <row r="421">
          <cell r="BF421" t="str">
            <v>Dawson Marylin</v>
          </cell>
          <cell r="BG421" t="str">
            <v>F50-59</v>
          </cell>
          <cell r="BH421">
            <v>380.69746099724688</v>
          </cell>
        </row>
        <row r="422">
          <cell r="BF422" t="str">
            <v>Dawtrey Luka</v>
          </cell>
          <cell r="BG422" t="str">
            <v>M1-19</v>
          </cell>
          <cell r="BH422">
            <v>810.56715113102393</v>
          </cell>
        </row>
        <row r="423">
          <cell r="BF423" t="str">
            <v>Day Barbara</v>
          </cell>
          <cell r="BG423" t="str">
            <v>F50-59</v>
          </cell>
          <cell r="BH423">
            <v>454.94425150795098</v>
          </cell>
        </row>
        <row r="424">
          <cell r="BF424" t="str">
            <v>Debruyn Carmen</v>
          </cell>
          <cell r="BG424" t="str">
            <v>F30-39</v>
          </cell>
          <cell r="BH424">
            <v>409.62099125364432</v>
          </cell>
        </row>
        <row r="425">
          <cell r="BF425" t="str">
            <v>Deegan Emily</v>
          </cell>
          <cell r="BG425" t="str">
            <v>F30-39</v>
          </cell>
          <cell r="BH425">
            <v>466.51909241837296</v>
          </cell>
        </row>
        <row r="426">
          <cell r="BF426" t="str">
            <v>Delachevrotiere Daniel</v>
          </cell>
          <cell r="BG426" t="str">
            <v>M13-16</v>
          </cell>
          <cell r="BH426">
            <v>520.23726448011166</v>
          </cell>
        </row>
        <row r="427">
          <cell r="BF427" t="str">
            <v>delaRiva Olivier</v>
          </cell>
          <cell r="BG427" t="str">
            <v>M20-29</v>
          </cell>
          <cell r="BH427">
            <v>547.89819845581928</v>
          </cell>
        </row>
        <row r="428">
          <cell r="BF428" t="str">
            <v>delaRiva Paul</v>
          </cell>
          <cell r="BG428" t="str">
            <v>M60-69</v>
          </cell>
          <cell r="BH428">
            <v>916.41426888776709</v>
          </cell>
        </row>
        <row r="429">
          <cell r="BF429" t="str">
            <v>DelOlmo Emma</v>
          </cell>
          <cell r="BG429" t="str">
            <v>F13-16</v>
          </cell>
          <cell r="BH429">
            <v>286.34510869565219</v>
          </cell>
        </row>
        <row r="430">
          <cell r="BF430" t="str">
            <v>DelOlmo Lucy</v>
          </cell>
          <cell r="BG430" t="str">
            <v>F-12</v>
          </cell>
          <cell r="BH430">
            <v>426.40364188163886</v>
          </cell>
        </row>
        <row r="431">
          <cell r="BF431" t="str">
            <v>DelOlmo Mauricio</v>
          </cell>
          <cell r="BG431" t="str">
            <v>M40-49</v>
          </cell>
          <cell r="BH431">
            <v>376.8958543983822</v>
          </cell>
        </row>
        <row r="432">
          <cell r="BF432" t="str">
            <v>Demaj Enida</v>
          </cell>
          <cell r="BG432" t="str">
            <v>F30-39</v>
          </cell>
          <cell r="BH432">
            <v>582.04447698361855</v>
          </cell>
        </row>
        <row r="433">
          <cell r="BF433" t="str">
            <v>Denis Jennifer</v>
          </cell>
          <cell r="BG433" t="str">
            <v>F40-49</v>
          </cell>
          <cell r="BH433">
            <v>732.8683412002697</v>
          </cell>
        </row>
        <row r="434">
          <cell r="BF434" t="str">
            <v>DeNoble Daniel</v>
          </cell>
          <cell r="BG434" t="str">
            <v>M40-49</v>
          </cell>
          <cell r="BH434">
            <v>606.09756097560978</v>
          </cell>
        </row>
        <row r="435">
          <cell r="BF435" t="str">
            <v>DeNoble Theo</v>
          </cell>
          <cell r="BG435" t="str">
            <v>M-12</v>
          </cell>
          <cell r="BH435">
            <v>392.9889298892989</v>
          </cell>
        </row>
        <row r="436">
          <cell r="BF436" t="str">
            <v>Denton Peter</v>
          </cell>
          <cell r="BG436" t="str">
            <v>M40-49</v>
          </cell>
          <cell r="BH436">
            <v>499.08830424589735</v>
          </cell>
        </row>
        <row r="437">
          <cell r="BF437" t="str">
            <v>Denton Sarah</v>
          </cell>
          <cell r="BG437" t="str">
            <v>F40-49</v>
          </cell>
          <cell r="BH437">
            <v>648.68386760489966</v>
          </cell>
        </row>
        <row r="438">
          <cell r="BF438" t="str">
            <v>DeRocchis Ashley</v>
          </cell>
          <cell r="BG438" t="str">
            <v>F40-49</v>
          </cell>
          <cell r="BH438">
            <v>280.62583222370171</v>
          </cell>
        </row>
        <row r="439">
          <cell r="BF439" t="str">
            <v>DeRocchis Emma</v>
          </cell>
          <cell r="BG439" t="str">
            <v>F-12</v>
          </cell>
          <cell r="BH439">
            <v>415.06646971935004</v>
          </cell>
        </row>
        <row r="440">
          <cell r="BF440" t="str">
            <v>DeRocchis Lila</v>
          </cell>
          <cell r="BG440" t="str">
            <v>F-12</v>
          </cell>
          <cell r="BH440">
            <v>421.28935532233885</v>
          </cell>
        </row>
        <row r="441">
          <cell r="BF441" t="str">
            <v>DeRocchis Travis</v>
          </cell>
          <cell r="BG441" t="str">
            <v>M40-49</v>
          </cell>
          <cell r="BH441">
            <v>379.0035587188612</v>
          </cell>
        </row>
        <row r="442">
          <cell r="BF442" t="str">
            <v>Desbiens Rémi</v>
          </cell>
          <cell r="BG442" t="str">
            <v>M30-39</v>
          </cell>
          <cell r="BH442">
            <v>921.71481826654235</v>
          </cell>
        </row>
        <row r="443">
          <cell r="BF443" t="str">
            <v>Desjardins Maurice</v>
          </cell>
          <cell r="BG443" t="str">
            <v>F30-39</v>
          </cell>
          <cell r="BH443">
            <v>454.93793847814356</v>
          </cell>
        </row>
        <row r="444">
          <cell r="BF444" t="str">
            <v>Desjardins Stephanie</v>
          </cell>
          <cell r="BG444" t="str">
            <v>M30-39</v>
          </cell>
          <cell r="BH444">
            <v>411.87845303867402</v>
          </cell>
        </row>
        <row r="445">
          <cell r="BF445" t="str">
            <v>Desmarais Renee</v>
          </cell>
          <cell r="BG445" t="str">
            <v>F30-39</v>
          </cell>
          <cell r="BH445">
            <v>407.64023210831721</v>
          </cell>
        </row>
        <row r="446">
          <cell r="BF446" t="str">
            <v>Despres Pamela</v>
          </cell>
          <cell r="BG446" t="str">
            <v>F50-59</v>
          </cell>
          <cell r="BH446">
            <v>349.64744919120699</v>
          </cell>
        </row>
        <row r="447">
          <cell r="BF447" t="str">
            <v>Detweiler Kevin</v>
          </cell>
          <cell r="BG447" t="str">
            <v>M50-59</v>
          </cell>
          <cell r="BH447">
            <v>539.41441441441441</v>
          </cell>
        </row>
        <row r="448">
          <cell r="BF448" t="str">
            <v>Detweiler Kyle</v>
          </cell>
          <cell r="BG448" t="str">
            <v>M20-29</v>
          </cell>
          <cell r="BH448">
            <v>846.08513282585056</v>
          </cell>
        </row>
        <row r="449">
          <cell r="BF449" t="str">
            <v>Detweiler Lisa</v>
          </cell>
          <cell r="BG449" t="str">
            <v>F50-59</v>
          </cell>
          <cell r="BH449">
            <v>983.75870069605571</v>
          </cell>
        </row>
        <row r="450">
          <cell r="BF450" t="str">
            <v>Dharuman Vignesh</v>
          </cell>
          <cell r="BG450" t="str">
            <v>M30-39</v>
          </cell>
          <cell r="BH450">
            <v>590.44684129429891</v>
          </cell>
        </row>
        <row r="451">
          <cell r="BF451" t="str">
            <v>Dick Jeff</v>
          </cell>
          <cell r="BG451" t="str">
            <v>M40-49</v>
          </cell>
          <cell r="BH451">
            <v>808.88905391356013</v>
          </cell>
        </row>
        <row r="452">
          <cell r="BF452" t="str">
            <v>Didur Ed</v>
          </cell>
          <cell r="BG452" t="str">
            <v>M50-59</v>
          </cell>
          <cell r="BH452">
            <v>284.65063001145478</v>
          </cell>
        </row>
        <row r="453">
          <cell r="BF453" t="str">
            <v>Dillon Shanelle</v>
          </cell>
          <cell r="BG453" t="str">
            <v>F1-19</v>
          </cell>
          <cell r="BH453">
            <v>563.37709370755999</v>
          </cell>
        </row>
        <row r="454">
          <cell r="BF454" t="str">
            <v>Dinnes Sabrina</v>
          </cell>
          <cell r="BG454" t="str">
            <v>F30-39</v>
          </cell>
          <cell r="BH454">
            <v>717.0844137136271</v>
          </cell>
        </row>
        <row r="455">
          <cell r="BF455" t="str">
            <v>Dinnes Steven</v>
          </cell>
          <cell r="BG455" t="str">
            <v>M30-39</v>
          </cell>
          <cell r="BH455">
            <v>381.72043010752685</v>
          </cell>
        </row>
        <row r="456">
          <cell r="BF456" t="str">
            <v>Dion Kelly</v>
          </cell>
          <cell r="BG456" t="str">
            <v>F40-49</v>
          </cell>
          <cell r="BH456">
            <v>552.37461162893919</v>
          </cell>
        </row>
        <row r="457">
          <cell r="BF457" t="str">
            <v>DiPietro Jennifer</v>
          </cell>
          <cell r="BG457" t="str">
            <v>F30-39</v>
          </cell>
          <cell r="BH457">
            <v>423.83107088989442</v>
          </cell>
        </row>
        <row r="458">
          <cell r="BF458" t="str">
            <v>Dixon Alaira</v>
          </cell>
          <cell r="BG458" t="str">
            <v>F-12</v>
          </cell>
          <cell r="BH458">
            <v>272.5509214354995</v>
          </cell>
        </row>
        <row r="459">
          <cell r="BF459" t="str">
            <v>Dixon Jennifer</v>
          </cell>
          <cell r="BG459" t="str">
            <v>F30-39</v>
          </cell>
          <cell r="BH459">
            <v>272.46283128636071</v>
          </cell>
        </row>
        <row r="460">
          <cell r="BF460" t="str">
            <v>Dixon Kaden</v>
          </cell>
          <cell r="BG460" t="str">
            <v>M17-19</v>
          </cell>
          <cell r="BH460">
            <v>565.2009097801365</v>
          </cell>
        </row>
        <row r="461">
          <cell r="BF461" t="str">
            <v>Dixon Taryn</v>
          </cell>
          <cell r="BG461" t="str">
            <v>F20-29</v>
          </cell>
          <cell r="BH461">
            <v>686.82505399568038</v>
          </cell>
        </row>
        <row r="462">
          <cell r="BF462" t="str">
            <v>Dokis Lindsay</v>
          </cell>
          <cell r="BG462" t="str">
            <v>F30-39</v>
          </cell>
          <cell r="BH462">
            <v>389.196675900277</v>
          </cell>
        </row>
        <row r="463">
          <cell r="BF463" t="str">
            <v>Dokis Ross</v>
          </cell>
          <cell r="BG463" t="str">
            <v>M30-39</v>
          </cell>
          <cell r="BH463">
            <v>439.34877321715209</v>
          </cell>
        </row>
        <row r="464">
          <cell r="BF464" t="str">
            <v>Dokis-Gagnon Lina</v>
          </cell>
          <cell r="BG464" t="str">
            <v>F30-39</v>
          </cell>
          <cell r="BH464">
            <v>570.74065581288687</v>
          </cell>
        </row>
        <row r="465">
          <cell r="BF465" t="str">
            <v>Dokum Memphis</v>
          </cell>
          <cell r="BG465" t="str">
            <v>M1-19</v>
          </cell>
          <cell r="BH465">
            <v>545.71347194531472</v>
          </cell>
        </row>
        <row r="466">
          <cell r="BF466" t="str">
            <v>Dolbec Angele</v>
          </cell>
          <cell r="BG466" t="str">
            <v>F30-39</v>
          </cell>
          <cell r="BH466">
            <v>258.03489439853075</v>
          </cell>
        </row>
        <row r="467">
          <cell r="BF467" t="str">
            <v>Dolbec Jonathan</v>
          </cell>
          <cell r="BG467" t="str">
            <v>M-12</v>
          </cell>
          <cell r="BH467">
            <v>228.19100091827363</v>
          </cell>
        </row>
        <row r="468">
          <cell r="BF468" t="str">
            <v>Domegan Rachel</v>
          </cell>
          <cell r="BG468" t="str">
            <v>F1-19</v>
          </cell>
          <cell r="BH468">
            <v>641.32955423859835</v>
          </cell>
        </row>
        <row r="469">
          <cell r="BF469" t="str">
            <v>Donato Marc</v>
          </cell>
          <cell r="BG469" t="str">
            <v>M50-59</v>
          </cell>
          <cell r="BH469">
            <v>617.6660219213411</v>
          </cell>
        </row>
        <row r="470">
          <cell r="BF470" t="str">
            <v>Donnelly Miller</v>
          </cell>
          <cell r="BG470" t="str">
            <v>M20-29</v>
          </cell>
          <cell r="BH470">
            <v>758.00278357689626</v>
          </cell>
        </row>
        <row r="471">
          <cell r="BF471" t="str">
            <v>D'Orazio Alex</v>
          </cell>
          <cell r="BG471" t="str">
            <v>M20-29</v>
          </cell>
          <cell r="BH471">
            <v>422.37960339943345</v>
          </cell>
        </row>
        <row r="472">
          <cell r="BF472" t="str">
            <v>Dorian Cornett</v>
          </cell>
          <cell r="BG472" t="str">
            <v>M30-39</v>
          </cell>
          <cell r="BH472">
            <v>1100.9276437847868</v>
          </cell>
        </row>
        <row r="473">
          <cell r="BF473" t="str">
            <v>Doucet Pascale</v>
          </cell>
          <cell r="BG473" t="str">
            <v>F20-29</v>
          </cell>
          <cell r="BH473">
            <v>1042.1104374897591</v>
          </cell>
        </row>
        <row r="474">
          <cell r="BF474" t="str">
            <v>Doucette Tristan</v>
          </cell>
          <cell r="BG474" t="str">
            <v>M20-29</v>
          </cell>
          <cell r="BH474">
            <v>512.39533352149772</v>
          </cell>
        </row>
        <row r="475">
          <cell r="BF475" t="str">
            <v>Dovgalev Matthew</v>
          </cell>
          <cell r="BG475" t="str">
            <v>M30-39</v>
          </cell>
          <cell r="BH475">
            <v>801.15475139746979</v>
          </cell>
        </row>
        <row r="476">
          <cell r="BF476" t="str">
            <v>Dow Shannon</v>
          </cell>
          <cell r="BG476" t="str">
            <v>F40-49</v>
          </cell>
          <cell r="BH476">
            <v>463.1868131868132</v>
          </cell>
        </row>
        <row r="477">
          <cell r="BF477" t="str">
            <v>Dowd Thomas</v>
          </cell>
          <cell r="BG477" t="str">
            <v>M50-59</v>
          </cell>
          <cell r="BH477">
            <v>319.27194860813705</v>
          </cell>
        </row>
        <row r="478">
          <cell r="BF478" t="str">
            <v>Dowdall Shelley</v>
          </cell>
          <cell r="BG478" t="str">
            <v>F60-69</v>
          </cell>
          <cell r="BH478">
            <v>349.57865168539325</v>
          </cell>
        </row>
        <row r="479">
          <cell r="BF479" t="str">
            <v>Drew Abbey</v>
          </cell>
          <cell r="BG479" t="str">
            <v>F20-29</v>
          </cell>
          <cell r="BH479">
            <v>850.15372276433641</v>
          </cell>
        </row>
        <row r="480">
          <cell r="BF480" t="str">
            <v>Dubois Joelle</v>
          </cell>
          <cell r="BG480" t="str">
            <v>F20-29</v>
          </cell>
          <cell r="BH480">
            <v>646.86737184703009</v>
          </cell>
        </row>
        <row r="481">
          <cell r="BF481" t="str">
            <v>Dubuc Melissa</v>
          </cell>
          <cell r="BG481" t="str">
            <v>F40-49</v>
          </cell>
          <cell r="BH481">
            <v>301.71796707229777</v>
          </cell>
        </row>
        <row r="482">
          <cell r="BF482" t="str">
            <v>Duffy Chanell</v>
          </cell>
          <cell r="BG482" t="str">
            <v>F20-29</v>
          </cell>
          <cell r="BH482">
            <v>954.66826778745133</v>
          </cell>
        </row>
        <row r="483">
          <cell r="BF483" t="str">
            <v>Dugas Ryan</v>
          </cell>
          <cell r="BG483" t="str">
            <v>M30-39</v>
          </cell>
          <cell r="BH483">
            <v>453.46715328467155</v>
          </cell>
        </row>
        <row r="484">
          <cell r="BF484" t="str">
            <v>Dumas Veronique</v>
          </cell>
          <cell r="BG484" t="str">
            <v>F30-39</v>
          </cell>
          <cell r="BH484">
            <v>806.79944183686416</v>
          </cell>
        </row>
        <row r="485">
          <cell r="BF485" t="str">
            <v>Duncan Ewan</v>
          </cell>
          <cell r="BG485" t="str">
            <v>M1-19</v>
          </cell>
          <cell r="BH485">
            <v>846.216594157862</v>
          </cell>
        </row>
        <row r="486">
          <cell r="BF486" t="str">
            <v>Dunn Zoey</v>
          </cell>
          <cell r="BG486" t="str">
            <v>F13-16</v>
          </cell>
          <cell r="BH486">
            <v>507.8313253012048</v>
          </cell>
        </row>
        <row r="487">
          <cell r="BF487" t="str">
            <v>Durling Tim</v>
          </cell>
          <cell r="BG487" t="str">
            <v>M60-69</v>
          </cell>
          <cell r="BH487">
            <v>220.43169722057954</v>
          </cell>
        </row>
        <row r="488">
          <cell r="BF488" t="str">
            <v>Durocher Emily</v>
          </cell>
          <cell r="BG488" t="str">
            <v>F20-29</v>
          </cell>
          <cell r="BH488">
            <v>748.49947040131815</v>
          </cell>
        </row>
        <row r="489">
          <cell r="BF489" t="str">
            <v>Dussault Carl</v>
          </cell>
          <cell r="BG489" t="str">
            <v>M50-59</v>
          </cell>
          <cell r="BH489">
            <v>497.66355140186914</v>
          </cell>
        </row>
        <row r="490">
          <cell r="BF490" t="str">
            <v>Dutrisac Jason</v>
          </cell>
          <cell r="BG490" t="str">
            <v>M40-49</v>
          </cell>
          <cell r="BH490">
            <v>658.2366449117718</v>
          </cell>
        </row>
        <row r="491">
          <cell r="BF491" t="str">
            <v>Dutrisac Scott</v>
          </cell>
          <cell r="BG491" t="str">
            <v>M30-39</v>
          </cell>
          <cell r="BH491">
            <v>638.45384871709439</v>
          </cell>
        </row>
        <row r="492">
          <cell r="BF492" t="str">
            <v>Dutrisac Sophie</v>
          </cell>
          <cell r="BG492" t="str">
            <v>F1-19</v>
          </cell>
          <cell r="BH492">
            <v>841.04734197302298</v>
          </cell>
        </row>
        <row r="493">
          <cell r="BF493" t="str">
            <v>Duval Carole</v>
          </cell>
          <cell r="BG493" t="str">
            <v>F70+</v>
          </cell>
          <cell r="BH493">
            <v>250.81820886640881</v>
          </cell>
        </row>
        <row r="494">
          <cell r="BF494" t="str">
            <v>Duval Denis</v>
          </cell>
          <cell r="BG494" t="str">
            <v>M40-49</v>
          </cell>
          <cell r="BH494">
            <v>430.92485549132948</v>
          </cell>
        </row>
        <row r="495">
          <cell r="BF495" t="str">
            <v>Duval Don</v>
          </cell>
          <cell r="BG495" t="str">
            <v>M50-59</v>
          </cell>
          <cell r="BH495">
            <v>399.73190348525469</v>
          </cell>
        </row>
        <row r="496">
          <cell r="BF496" t="str">
            <v>Duval Elliot</v>
          </cell>
          <cell r="BG496" t="str">
            <v>M-12</v>
          </cell>
          <cell r="BH496">
            <v>534.4086021505376</v>
          </cell>
        </row>
        <row r="497">
          <cell r="BF497" t="str">
            <v>Duval Sam</v>
          </cell>
          <cell r="BG497" t="str">
            <v>M-12</v>
          </cell>
          <cell r="BH497">
            <v>448.82600842865747</v>
          </cell>
        </row>
        <row r="498">
          <cell r="BF498" t="str">
            <v>Dynes Alessandra</v>
          </cell>
          <cell r="BG498" t="str">
            <v>F30-39</v>
          </cell>
          <cell r="BH498">
            <v>266.77215189873419</v>
          </cell>
        </row>
        <row r="499">
          <cell r="BF499" t="str">
            <v>Dziunycz Ania</v>
          </cell>
          <cell r="BG499" t="str">
            <v>F40-49</v>
          </cell>
          <cell r="BH499">
            <v>536.65373005605863</v>
          </cell>
        </row>
        <row r="500">
          <cell r="BF500" t="str">
            <v>Dzuirban Mark</v>
          </cell>
          <cell r="BG500" t="str">
            <v>M60-69</v>
          </cell>
          <cell r="BH500">
            <v>756.63378716310092</v>
          </cell>
        </row>
        <row r="501">
          <cell r="BF501" t="str">
            <v>Dzuirban Nora</v>
          </cell>
          <cell r="BG501" t="str">
            <v>F20-29</v>
          </cell>
          <cell r="BH501">
            <v>883.57877188107818</v>
          </cell>
        </row>
        <row r="502">
          <cell r="BF502" t="str">
            <v>Dzuirban Siobhan</v>
          </cell>
          <cell r="BG502" t="str">
            <v>F20-29</v>
          </cell>
          <cell r="BH502">
            <v>883.70154230929563</v>
          </cell>
        </row>
        <row r="503">
          <cell r="BF503" t="str">
            <v>Easter Megan</v>
          </cell>
          <cell r="BG503" t="str">
            <v>F20-29</v>
          </cell>
          <cell r="BH503">
            <v>682.54990341274947</v>
          </cell>
        </row>
        <row r="504">
          <cell r="BF504" t="str">
            <v>Easveld Carly</v>
          </cell>
          <cell r="BG504" t="str">
            <v>F30-39</v>
          </cell>
          <cell r="BH504">
            <v>364.93506493506493</v>
          </cell>
        </row>
        <row r="505">
          <cell r="BF505" t="str">
            <v>Eide Victoria</v>
          </cell>
          <cell r="BG505" t="str">
            <v>F30-39</v>
          </cell>
          <cell r="BH505">
            <v>234.231731036399</v>
          </cell>
        </row>
        <row r="506">
          <cell r="BF506" t="str">
            <v>ElAasri Ayoub</v>
          </cell>
          <cell r="BG506" t="str">
            <v>M20-29</v>
          </cell>
          <cell r="BH506">
            <v>624.91846053489883</v>
          </cell>
        </row>
        <row r="507">
          <cell r="BF507" t="str">
            <v>ElBouazzaoui Abdelilah</v>
          </cell>
          <cell r="BG507" t="str">
            <v>M30-39</v>
          </cell>
          <cell r="BH507">
            <v>939.69721923101292</v>
          </cell>
        </row>
        <row r="508">
          <cell r="BF508" t="str">
            <v>Elizabeth Ann</v>
          </cell>
          <cell r="BG508" t="str">
            <v>F20-29</v>
          </cell>
          <cell r="BH508">
            <v>765.80373269114989</v>
          </cell>
        </row>
        <row r="509">
          <cell r="BF509" t="str">
            <v>Elliott Amanda</v>
          </cell>
          <cell r="BG509" t="str">
            <v>F40-49</v>
          </cell>
          <cell r="BH509">
            <v>322.86480275756412</v>
          </cell>
        </row>
        <row r="510">
          <cell r="BF510" t="str">
            <v>Elson Jason</v>
          </cell>
          <cell r="BG510" t="str">
            <v>M40-49</v>
          </cell>
          <cell r="BH510">
            <v>211.60942378654556</v>
          </cell>
        </row>
        <row r="511">
          <cell r="BF511" t="str">
            <v>Emilly Melissa</v>
          </cell>
          <cell r="BG511" t="str">
            <v>F20-29</v>
          </cell>
          <cell r="BH511">
            <v>898.45001291655899</v>
          </cell>
        </row>
        <row r="512">
          <cell r="BF512" t="str">
            <v>Emley Quentin</v>
          </cell>
          <cell r="BG512" t="str">
            <v>M20-29</v>
          </cell>
          <cell r="BH512">
            <v>739.37686668476783</v>
          </cell>
        </row>
        <row r="513">
          <cell r="BF513" t="str">
            <v>Emond Rachel</v>
          </cell>
          <cell r="BG513" t="str">
            <v>F50-59</v>
          </cell>
          <cell r="BH513">
            <v>409.02474526928677</v>
          </cell>
        </row>
        <row r="514">
          <cell r="BF514" t="str">
            <v>Eshkawkogan Michael</v>
          </cell>
          <cell r="BG514" t="str">
            <v>M30-39</v>
          </cell>
          <cell r="BH514">
            <v>508.76261285183216</v>
          </cell>
        </row>
        <row r="515">
          <cell r="BF515" t="str">
            <v>Esposto Nick</v>
          </cell>
          <cell r="BG515" t="str">
            <v>M30-39</v>
          </cell>
          <cell r="BH515">
            <v>753.44081793157682</v>
          </cell>
        </row>
        <row r="516">
          <cell r="BF516" t="str">
            <v>Eubanks Barrett</v>
          </cell>
          <cell r="BG516" t="str">
            <v>M40-49</v>
          </cell>
          <cell r="BH516">
            <v>935.46032291308836</v>
          </cell>
        </row>
        <row r="517">
          <cell r="BF517" t="str">
            <v>Eun-Na Jae</v>
          </cell>
          <cell r="BG517" t="str">
            <v>M30-39</v>
          </cell>
          <cell r="BH517">
            <v>622.48213125406107</v>
          </cell>
        </row>
        <row r="518">
          <cell r="BF518" t="str">
            <v>Fabris Enza</v>
          </cell>
          <cell r="BG518" t="str">
            <v>F1-19</v>
          </cell>
          <cell r="BH518">
            <v>966.27164995442115</v>
          </cell>
        </row>
        <row r="519">
          <cell r="BF519" t="str">
            <v>Falardeau Josee</v>
          </cell>
          <cell r="BG519" t="str">
            <v>F40-49</v>
          </cell>
          <cell r="BH519">
            <v>431.86475409836066</v>
          </cell>
        </row>
        <row r="520">
          <cell r="BF520" t="str">
            <v>Falardeau Roland</v>
          </cell>
          <cell r="BG520" t="str">
            <v>M70+</v>
          </cell>
          <cell r="BH520">
            <v>299.75874547647766</v>
          </cell>
        </row>
        <row r="521">
          <cell r="BF521" t="str">
            <v>Falbo Amy</v>
          </cell>
          <cell r="BG521" t="str">
            <v>F40-49</v>
          </cell>
          <cell r="BH521">
            <v>380.93086308178943</v>
          </cell>
        </row>
        <row r="522">
          <cell r="BF522" t="str">
            <v>Falcioni Dante</v>
          </cell>
          <cell r="BG522" t="str">
            <v>M20-29</v>
          </cell>
          <cell r="BH522">
            <v>380.35714285714283</v>
          </cell>
        </row>
        <row r="523">
          <cell r="BF523" t="str">
            <v>Falconi Julianne</v>
          </cell>
          <cell r="BG523" t="str">
            <v>F40-49</v>
          </cell>
          <cell r="BH523">
            <v>895.52238805970148</v>
          </cell>
        </row>
        <row r="524">
          <cell r="BF524" t="str">
            <v>Falls Nicole</v>
          </cell>
          <cell r="BG524" t="str">
            <v>F30-39</v>
          </cell>
          <cell r="BH524">
            <v>1002.9963728118594</v>
          </cell>
        </row>
        <row r="525">
          <cell r="BF525" t="str">
            <v>Falvo Kiara</v>
          </cell>
          <cell r="BG525" t="str">
            <v>F20-29</v>
          </cell>
          <cell r="BH525">
            <v>771.56375106150676</v>
          </cell>
        </row>
        <row r="526">
          <cell r="BF526" t="str">
            <v>Farrell Gord</v>
          </cell>
          <cell r="BG526" t="str">
            <v>M17-19</v>
          </cell>
          <cell r="BH526">
            <v>668.01075268817203</v>
          </cell>
        </row>
        <row r="527">
          <cell r="BF527" t="str">
            <v>Farstad Farrah</v>
          </cell>
          <cell r="BG527" t="str">
            <v>F20-29</v>
          </cell>
          <cell r="BH527">
            <v>432.08610968733984</v>
          </cell>
        </row>
        <row r="528">
          <cell r="BF528" t="str">
            <v>Faubert Michelle</v>
          </cell>
          <cell r="BG528" t="str">
            <v>F40-49</v>
          </cell>
          <cell r="BH528">
            <v>561.72421575265173</v>
          </cell>
        </row>
        <row r="529">
          <cell r="BF529" t="str">
            <v>Favot Ben</v>
          </cell>
          <cell r="BG529" t="str">
            <v>M20-29</v>
          </cell>
          <cell r="BH529">
            <v>823.06924101198399</v>
          </cell>
        </row>
        <row r="530">
          <cell r="BF530" t="str">
            <v>Fecteau Paige</v>
          </cell>
          <cell r="BG530" t="str">
            <v>F20-29</v>
          </cell>
          <cell r="BH530">
            <v>611.24754420432225</v>
          </cell>
        </row>
        <row r="531">
          <cell r="BF531" t="str">
            <v>Fera Caleigh</v>
          </cell>
          <cell r="BG531" t="str">
            <v>F20-29</v>
          </cell>
          <cell r="BH531">
            <v>310.38291605301913</v>
          </cell>
        </row>
        <row r="532">
          <cell r="BF532" t="str">
            <v>Fera Hannah</v>
          </cell>
          <cell r="BG532" t="str">
            <v>F20-29</v>
          </cell>
          <cell r="BH532">
            <v>310.49723756906076</v>
          </cell>
        </row>
        <row r="533">
          <cell r="BF533" t="str">
            <v>Ferguson Breanna</v>
          </cell>
          <cell r="BG533" t="str">
            <v>F20-29</v>
          </cell>
          <cell r="BH533">
            <v>380.41516245487361</v>
          </cell>
        </row>
        <row r="534">
          <cell r="BF534" t="str">
            <v>Ferrier Andrew</v>
          </cell>
          <cell r="BG534" t="str">
            <v>M50-59</v>
          </cell>
          <cell r="BH534">
            <v>509.22131147540978</v>
          </cell>
        </row>
        <row r="535">
          <cell r="BF535" t="str">
            <v>Feth Janic</v>
          </cell>
          <cell r="BG535" t="str">
            <v>F30-39</v>
          </cell>
          <cell r="BH535">
            <v>405.90345727332027</v>
          </cell>
        </row>
        <row r="536">
          <cell r="BF536" t="str">
            <v>Filliter William</v>
          </cell>
          <cell r="BG536" t="str">
            <v>M20-29</v>
          </cell>
          <cell r="BH536">
            <v>645.59625414888569</v>
          </cell>
        </row>
        <row r="537">
          <cell r="BF537" t="str">
            <v>Finlay Susan</v>
          </cell>
          <cell r="BG537" t="str">
            <v>F60-69</v>
          </cell>
          <cell r="BH537">
            <v>545.68854568854567</v>
          </cell>
        </row>
        <row r="538">
          <cell r="BF538" t="str">
            <v>Fisher-Odjig Lisa</v>
          </cell>
          <cell r="BG538" t="str">
            <v>F50-59</v>
          </cell>
          <cell r="BH538">
            <v>695.25139664804465</v>
          </cell>
        </row>
        <row r="539">
          <cell r="BF539" t="str">
            <v>Flannagan Fae</v>
          </cell>
          <cell r="BG539" t="str">
            <v>F13-16</v>
          </cell>
          <cell r="BH539">
            <v>455.18358531317494</v>
          </cell>
        </row>
        <row r="540">
          <cell r="BF540" t="str">
            <v>Flannigan Tamara</v>
          </cell>
          <cell r="BG540" t="str">
            <v>F40-49</v>
          </cell>
          <cell r="BH540">
            <v>407.4316582091995</v>
          </cell>
        </row>
        <row r="541">
          <cell r="BF541" t="str">
            <v>Fleming Katie</v>
          </cell>
          <cell r="BG541" t="str">
            <v>F30-39</v>
          </cell>
          <cell r="BH541">
            <v>308.4522502744237</v>
          </cell>
        </row>
        <row r="542">
          <cell r="BF542" t="str">
            <v>Flockhart Andrew</v>
          </cell>
          <cell r="BG542" t="str">
            <v>M30-39</v>
          </cell>
          <cell r="BH542">
            <v>1099.0517113646467</v>
          </cell>
        </row>
        <row r="543">
          <cell r="BF543" t="str">
            <v>Foisy Jeannine</v>
          </cell>
          <cell r="BG543" t="str">
            <v>F60-69</v>
          </cell>
          <cell r="BH543">
            <v>620.30625182873302</v>
          </cell>
        </row>
        <row r="544">
          <cell r="BF544" t="str">
            <v>Folino Giovanni</v>
          </cell>
          <cell r="BG544" t="str">
            <v>M40-49</v>
          </cell>
          <cell r="BH544">
            <v>477.21046077210462</v>
          </cell>
        </row>
        <row r="545">
          <cell r="BF545" t="str">
            <v>Foreshew Hunter</v>
          </cell>
          <cell r="BG545" t="str">
            <v>M20-29</v>
          </cell>
          <cell r="BH545">
            <v>950.14829030006979</v>
          </cell>
        </row>
        <row r="546">
          <cell r="BF546" t="str">
            <v>Forget Janessa</v>
          </cell>
          <cell r="BG546" t="str">
            <v>F30-39</v>
          </cell>
          <cell r="BH546">
            <v>658.11258278145692</v>
          </cell>
        </row>
        <row r="547">
          <cell r="BF547" t="str">
            <v>Forget Julie</v>
          </cell>
          <cell r="BG547" t="str">
            <v>F30-39</v>
          </cell>
          <cell r="BH547">
            <v>717.83295711060941</v>
          </cell>
        </row>
        <row r="548">
          <cell r="BF548" t="str">
            <v>Forgione Marlina</v>
          </cell>
          <cell r="BG548" t="str">
            <v>F20-29</v>
          </cell>
          <cell r="BH548">
            <v>758.37903717245581</v>
          </cell>
        </row>
        <row r="549">
          <cell r="BF549" t="str">
            <v>Fortier Jamie-Lee</v>
          </cell>
          <cell r="BG549" t="str">
            <v>F30-39</v>
          </cell>
          <cell r="BH549">
            <v>383.53048225659688</v>
          </cell>
        </row>
        <row r="550">
          <cell r="BF550" t="str">
            <v>Fortin Andrea</v>
          </cell>
          <cell r="BG550" t="str">
            <v>F30-39</v>
          </cell>
          <cell r="BH550">
            <v>488.23067869752845</v>
          </cell>
        </row>
        <row r="551">
          <cell r="BF551" t="str">
            <v>Fortin Chantalle</v>
          </cell>
          <cell r="BG551" t="str">
            <v>F20-29</v>
          </cell>
          <cell r="BH551">
            <v>468.85428253615129</v>
          </cell>
        </row>
        <row r="552">
          <cell r="BF552" t="str">
            <v>Fortin Christopher</v>
          </cell>
          <cell r="BG552" t="str">
            <v>M30-39</v>
          </cell>
          <cell r="BH552">
            <v>253.22690217391306</v>
          </cell>
        </row>
        <row r="553">
          <cell r="BF553" t="str">
            <v>Fosten Chris</v>
          </cell>
          <cell r="BG553" t="str">
            <v>M50-59</v>
          </cell>
          <cell r="BH553">
            <v>426.24356775300168</v>
          </cell>
        </row>
        <row r="554">
          <cell r="BF554" t="str">
            <v>Fosten Leah</v>
          </cell>
          <cell r="BG554" t="str">
            <v>F13-16</v>
          </cell>
          <cell r="BH554">
            <v>483.64888123924271</v>
          </cell>
        </row>
        <row r="555">
          <cell r="BF555" t="str">
            <v>Foster Matthew</v>
          </cell>
          <cell r="BG555" t="str">
            <v>M30-39</v>
          </cell>
          <cell r="BH555">
            <v>460.75401730531524</v>
          </cell>
        </row>
        <row r="556">
          <cell r="BF556" t="str">
            <v>Fowler Kylee</v>
          </cell>
          <cell r="BG556" t="str">
            <v>F20-29</v>
          </cell>
          <cell r="BH556">
            <v>750</v>
          </cell>
        </row>
        <row r="557">
          <cell r="BF557" t="str">
            <v>Fox Eli</v>
          </cell>
          <cell r="BG557" t="str">
            <v>M50-59</v>
          </cell>
          <cell r="BH557">
            <v>672.37654320987656</v>
          </cell>
        </row>
        <row r="558">
          <cell r="BF558" t="str">
            <v>Fraaz Hamza</v>
          </cell>
          <cell r="BG558" t="str">
            <v>M20-29</v>
          </cell>
          <cell r="BH558">
            <v>460.68766530415962</v>
          </cell>
        </row>
        <row r="559">
          <cell r="BF559" t="str">
            <v>Fragomeni A</v>
          </cell>
          <cell r="BG559" t="str">
            <v>F30-39</v>
          </cell>
          <cell r="BH559">
            <v>328.14324639937718</v>
          </cell>
        </row>
        <row r="560">
          <cell r="BF560" t="str">
            <v>Fram Maegan</v>
          </cell>
          <cell r="BG560" t="str">
            <v>F40-49</v>
          </cell>
          <cell r="BH560">
            <v>678.01688913102703</v>
          </cell>
        </row>
        <row r="561">
          <cell r="BF561" t="str">
            <v>Fram Nick</v>
          </cell>
          <cell r="BG561" t="str">
            <v>M30-39</v>
          </cell>
          <cell r="BH561">
            <v>631.66898631408026</v>
          </cell>
        </row>
        <row r="562">
          <cell r="BF562" t="str">
            <v>Franson Cindy</v>
          </cell>
          <cell r="BG562" t="str">
            <v>F40-49</v>
          </cell>
          <cell r="BH562">
            <v>391.91073919107396</v>
          </cell>
        </row>
        <row r="563">
          <cell r="BF563" t="str">
            <v>Frappier Andre</v>
          </cell>
          <cell r="BG563" t="str">
            <v>M20-29</v>
          </cell>
          <cell r="BH563">
            <v>820.21837349397583</v>
          </cell>
        </row>
        <row r="564">
          <cell r="BF564" t="str">
            <v>Frappier Brianna</v>
          </cell>
          <cell r="BG564" t="str">
            <v>F20-29</v>
          </cell>
          <cell r="BH564">
            <v>716.45826292666447</v>
          </cell>
        </row>
        <row r="565">
          <cell r="BF565" t="str">
            <v>Frappier Holly</v>
          </cell>
          <cell r="BG565" t="str">
            <v>F20-29</v>
          </cell>
          <cell r="BH565">
            <v>478.93015201077543</v>
          </cell>
        </row>
        <row r="566">
          <cell r="BF566" t="str">
            <v>Frappier Michelle</v>
          </cell>
          <cell r="BG566" t="str">
            <v>F30-39</v>
          </cell>
          <cell r="BH566">
            <v>314.55223880597015</v>
          </cell>
        </row>
        <row r="567">
          <cell r="BF567" t="str">
            <v>Frederiksen Marja</v>
          </cell>
          <cell r="BG567" t="str">
            <v>F20-29</v>
          </cell>
          <cell r="BH567">
            <v>880.88642659279776</v>
          </cell>
        </row>
        <row r="568">
          <cell r="BF568" t="str">
            <v>Fuller Areeda</v>
          </cell>
          <cell r="BG568" t="str">
            <v>F50-59</v>
          </cell>
          <cell r="BH568">
            <v>228.70320130222464</v>
          </cell>
        </row>
        <row r="569">
          <cell r="BF569" t="str">
            <v>Fuller Steven</v>
          </cell>
          <cell r="BG569" t="str">
            <v>M30-39</v>
          </cell>
          <cell r="BH569">
            <v>533.25911494572779</v>
          </cell>
        </row>
        <row r="570">
          <cell r="BF570" t="str">
            <v>G Alex</v>
          </cell>
          <cell r="BG570" t="str">
            <v>F30-39</v>
          </cell>
          <cell r="BH570">
            <v>659.06735751295344</v>
          </cell>
        </row>
        <row r="571">
          <cell r="BF571" t="str">
            <v>Gagnon Chloe</v>
          </cell>
          <cell r="BG571" t="str">
            <v>F-12</v>
          </cell>
          <cell r="BH571">
            <v>357.96178343949049</v>
          </cell>
        </row>
        <row r="572">
          <cell r="BF572" t="str">
            <v>Gagnon David</v>
          </cell>
          <cell r="BG572" t="str">
            <v>M20-29</v>
          </cell>
          <cell r="BH572">
            <v>416.48044692737432</v>
          </cell>
        </row>
        <row r="573">
          <cell r="BF573" t="str">
            <v>Gagnon Jeffrey</v>
          </cell>
          <cell r="BG573" t="str">
            <v>M40-49</v>
          </cell>
          <cell r="BH573">
            <v>316.82957926051853</v>
          </cell>
        </row>
        <row r="574">
          <cell r="BF574" t="str">
            <v>Gagnon Stephanie</v>
          </cell>
          <cell r="BG574" t="str">
            <v>F30-39</v>
          </cell>
          <cell r="BH574">
            <v>486.64779248603566</v>
          </cell>
        </row>
        <row r="575">
          <cell r="BF575" t="str">
            <v>Gaiga Bruno-Renato-Figueiredo</v>
          </cell>
          <cell r="BG575" t="str">
            <v>M30-39</v>
          </cell>
          <cell r="BH575">
            <v>620.06472491909381</v>
          </cell>
        </row>
        <row r="576">
          <cell r="BF576" t="str">
            <v>Gallo Carole</v>
          </cell>
          <cell r="BG576" t="str">
            <v>F60-69</v>
          </cell>
          <cell r="BH576">
            <v>262.28998133167391</v>
          </cell>
        </row>
        <row r="577">
          <cell r="BF577" t="str">
            <v>Gallo Megan</v>
          </cell>
          <cell r="BG577" t="str">
            <v>F30-39</v>
          </cell>
          <cell r="BH577">
            <v>510.29055690072636</v>
          </cell>
        </row>
        <row r="578">
          <cell r="BF578" t="str">
            <v>Garcia Bruno</v>
          </cell>
          <cell r="BG578" t="str">
            <v>M30-39</v>
          </cell>
          <cell r="BH578">
            <v>477.32934728450419</v>
          </cell>
        </row>
        <row r="579">
          <cell r="BF579" t="str">
            <v>Garcia Julieta</v>
          </cell>
          <cell r="BG579" t="str">
            <v>F40-49</v>
          </cell>
          <cell r="BH579">
            <v>1215.1142477814269</v>
          </cell>
        </row>
        <row r="580">
          <cell r="BF580" t="str">
            <v>Gardiner Josh</v>
          </cell>
          <cell r="BG580" t="str">
            <v>M20-29</v>
          </cell>
          <cell r="BH580">
            <v>612.72785417332909</v>
          </cell>
        </row>
        <row r="581">
          <cell r="BF581" t="str">
            <v>Garneau Jacky</v>
          </cell>
          <cell r="BG581" t="str">
            <v>F40-49</v>
          </cell>
          <cell r="BH581">
            <v>382.83378746594008</v>
          </cell>
        </row>
        <row r="582">
          <cell r="BF582" t="str">
            <v>Gattoni Ayla</v>
          </cell>
          <cell r="BG582" t="str">
            <v>F-12</v>
          </cell>
          <cell r="BH582">
            <v>344.6443172526574</v>
          </cell>
        </row>
        <row r="583">
          <cell r="BF583" t="str">
            <v>Gattoni Brian</v>
          </cell>
          <cell r="BG583" t="str">
            <v>M40-49</v>
          </cell>
          <cell r="BH583">
            <v>305.03273322422262</v>
          </cell>
        </row>
        <row r="584">
          <cell r="BF584" t="str">
            <v>Gattoni Carter</v>
          </cell>
          <cell r="BG584" t="str">
            <v>M-12</v>
          </cell>
          <cell r="BH584">
            <v>305.40761982793936</v>
          </cell>
        </row>
        <row r="585">
          <cell r="BF585" t="str">
            <v>Gaudet Jonathan</v>
          </cell>
          <cell r="BG585" t="str">
            <v>M20-29</v>
          </cell>
          <cell r="BH585">
            <v>717.74512387981031</v>
          </cell>
        </row>
        <row r="586">
          <cell r="BF586" t="str">
            <v>Gauthier Alexandre</v>
          </cell>
          <cell r="BG586" t="str">
            <v>M20-29</v>
          </cell>
          <cell r="BH586">
            <v>459.90129549660702</v>
          </cell>
        </row>
        <row r="587">
          <cell r="BF587" t="str">
            <v>Gauthier Angela</v>
          </cell>
          <cell r="BG587" t="str">
            <v>F20-29</v>
          </cell>
          <cell r="BH587">
            <v>246.49122807017545</v>
          </cell>
        </row>
        <row r="588">
          <cell r="BF588" t="str">
            <v>Gauthier Eric</v>
          </cell>
          <cell r="BG588" t="str">
            <v>M50-59</v>
          </cell>
          <cell r="BH588">
            <v>698.95405544147843</v>
          </cell>
        </row>
        <row r="589">
          <cell r="BF589" t="str">
            <v>Gauthier Jasmine</v>
          </cell>
          <cell r="BG589" t="str">
            <v>F30-39</v>
          </cell>
          <cell r="BH589">
            <v>423.40532395781014</v>
          </cell>
        </row>
        <row r="590">
          <cell r="BF590" t="str">
            <v>Gauthier Joey</v>
          </cell>
          <cell r="BG590" t="str">
            <v>M40-49</v>
          </cell>
          <cell r="BH590">
            <v>723.01886792452831</v>
          </cell>
        </row>
        <row r="591">
          <cell r="BF591" t="str">
            <v>Gauthier Maxine</v>
          </cell>
          <cell r="BG591" t="str">
            <v>F30-39</v>
          </cell>
          <cell r="BH591">
            <v>423.40532395781014</v>
          </cell>
        </row>
        <row r="592">
          <cell r="BF592" t="str">
            <v>Gauthier Miguel</v>
          </cell>
          <cell r="BG592" t="str">
            <v>M13-16</v>
          </cell>
          <cell r="BH592">
            <v>559.68468468468473</v>
          </cell>
        </row>
        <row r="593">
          <cell r="BF593" t="str">
            <v>Gauthier Nicholas</v>
          </cell>
          <cell r="BG593" t="str">
            <v>M17-19</v>
          </cell>
          <cell r="BH593">
            <v>559.68468468468473</v>
          </cell>
        </row>
        <row r="594">
          <cell r="BF594" t="str">
            <v>Gauthier Nicole</v>
          </cell>
          <cell r="BG594" t="str">
            <v>F40-49</v>
          </cell>
          <cell r="BH594">
            <v>495.59082892416222</v>
          </cell>
        </row>
        <row r="595">
          <cell r="BF595" t="str">
            <v>Gawadza Jenna</v>
          </cell>
          <cell r="BG595" t="str">
            <v>F40-49</v>
          </cell>
          <cell r="BH595">
            <v>766.17275027105165</v>
          </cell>
        </row>
        <row r="596">
          <cell r="BF596" t="str">
            <v>Gazdic Gary</v>
          </cell>
          <cell r="BG596" t="str">
            <v>M50-59</v>
          </cell>
          <cell r="BH596">
            <v>382.30769230769226</v>
          </cell>
        </row>
        <row r="597">
          <cell r="BF597" t="str">
            <v>Gelinas Rheal</v>
          </cell>
          <cell r="BG597" t="str">
            <v>M40-49</v>
          </cell>
          <cell r="BH597">
            <v>272.8770131771596</v>
          </cell>
        </row>
        <row r="598">
          <cell r="BF598" t="str">
            <v>Gendron Jocelyne</v>
          </cell>
          <cell r="BG598" t="str">
            <v>F60-69</v>
          </cell>
          <cell r="BH598">
            <v>240.85714285714286</v>
          </cell>
        </row>
        <row r="599">
          <cell r="BF599" t="str">
            <v>Germain Christine</v>
          </cell>
          <cell r="BG599" t="str">
            <v>F40-49</v>
          </cell>
          <cell r="BH599">
            <v>686.23219680621492</v>
          </cell>
        </row>
        <row r="600">
          <cell r="BF600" t="str">
            <v>Gervais Jessica</v>
          </cell>
          <cell r="BG600" t="str">
            <v>F20-29</v>
          </cell>
          <cell r="BH600">
            <v>737.64787752261657</v>
          </cell>
        </row>
        <row r="601">
          <cell r="BF601" t="str">
            <v>Gervais-Roy Gislaine</v>
          </cell>
          <cell r="BG601" t="str">
            <v>F60-69</v>
          </cell>
          <cell r="BH601">
            <v>385.98901098901098</v>
          </cell>
        </row>
        <row r="602">
          <cell r="BF602" t="str">
            <v>Gianfrancesco Luciano</v>
          </cell>
          <cell r="BG602" t="str">
            <v>M20-29</v>
          </cell>
          <cell r="BH602">
            <v>510.52491340261122</v>
          </cell>
        </row>
        <row r="603">
          <cell r="BF603" t="str">
            <v>Gianfrancesco Stacey</v>
          </cell>
          <cell r="BG603" t="str">
            <v>F50-59</v>
          </cell>
          <cell r="BH603">
            <v>206.16287600880409</v>
          </cell>
        </row>
        <row r="604">
          <cell r="BF604" t="str">
            <v>Gibbons Courtney</v>
          </cell>
          <cell r="BG604" t="str">
            <v>F40-49</v>
          </cell>
          <cell r="BH604">
            <v>810.48518397915996</v>
          </cell>
        </row>
        <row r="605">
          <cell r="BF605" t="str">
            <v>Gideon Lucy</v>
          </cell>
          <cell r="BG605" t="str">
            <v>F40-49</v>
          </cell>
          <cell r="BH605">
            <v>477.00268302031429</v>
          </cell>
        </row>
        <row r="606">
          <cell r="BF606" t="str">
            <v>Gieselman Augie</v>
          </cell>
          <cell r="BG606" t="str">
            <v>M-12</v>
          </cell>
          <cell r="BH606">
            <v>572.58064516129036</v>
          </cell>
        </row>
        <row r="607">
          <cell r="BF607" t="str">
            <v>Gieselman Tejada</v>
          </cell>
          <cell r="BG607" t="str">
            <v>M13-16</v>
          </cell>
          <cell r="BH607">
            <v>649.39024390243901</v>
          </cell>
        </row>
        <row r="608">
          <cell r="BF608" t="str">
            <v>Giffen Vanessa</v>
          </cell>
          <cell r="BG608" t="str">
            <v>F20-29</v>
          </cell>
          <cell r="BH608">
            <v>686.45439827307075</v>
          </cell>
        </row>
        <row r="609">
          <cell r="BF609" t="str">
            <v>Giffin Cole</v>
          </cell>
          <cell r="BG609" t="str">
            <v>M30-39</v>
          </cell>
          <cell r="BH609">
            <v>513.94849785407723</v>
          </cell>
        </row>
        <row r="610">
          <cell r="BF610" t="str">
            <v>Gifford Tricia</v>
          </cell>
          <cell r="BG610" t="str">
            <v>F20-29</v>
          </cell>
          <cell r="BH610">
            <v>425.11346444780639</v>
          </cell>
        </row>
        <row r="611">
          <cell r="BF611" t="str">
            <v>Gigliotti Liza</v>
          </cell>
          <cell r="BG611" t="str">
            <v>F50-59</v>
          </cell>
          <cell r="BH611">
            <v>429.88271290158082</v>
          </cell>
        </row>
        <row r="612">
          <cell r="BF612" t="str">
            <v>Gigliotti Milenna</v>
          </cell>
          <cell r="BG612" t="str">
            <v>F20-29</v>
          </cell>
          <cell r="BH612">
            <v>1007.9239302694137</v>
          </cell>
        </row>
        <row r="613">
          <cell r="BF613" t="str">
            <v>Gilbert Chloe</v>
          </cell>
          <cell r="BG613" t="str">
            <v>F20-29</v>
          </cell>
          <cell r="BH613">
            <v>962.32410349523377</v>
          </cell>
        </row>
        <row r="614">
          <cell r="BF614" t="str">
            <v>Gilbert Chris</v>
          </cell>
          <cell r="BG614" t="str">
            <v>M30-39</v>
          </cell>
          <cell r="BH614">
            <v>746.49021285160768</v>
          </cell>
        </row>
        <row r="615">
          <cell r="BF615" t="str">
            <v>Gilbert Dilyn</v>
          </cell>
          <cell r="BG615" t="str">
            <v>M30-39</v>
          </cell>
          <cell r="BH615">
            <v>741.19922630560927</v>
          </cell>
        </row>
        <row r="616">
          <cell r="BF616" t="str">
            <v>Gilbert Marisa</v>
          </cell>
          <cell r="BG616" t="str">
            <v>F30-39</v>
          </cell>
          <cell r="BH616">
            <v>875.03144970563073</v>
          </cell>
        </row>
        <row r="617">
          <cell r="BF617" t="str">
            <v>Gilchrist Kevin</v>
          </cell>
          <cell r="BG617" t="str">
            <v>M30-39</v>
          </cell>
          <cell r="BH617">
            <v>818.86182528943016</v>
          </cell>
        </row>
        <row r="618">
          <cell r="BF618" t="str">
            <v>Giles Adria</v>
          </cell>
          <cell r="BG618" t="str">
            <v>F20-29</v>
          </cell>
          <cell r="BH618">
            <v>531.15663679043962</v>
          </cell>
        </row>
        <row r="619">
          <cell r="BF619" t="str">
            <v>Gillett Scott</v>
          </cell>
          <cell r="BG619" t="str">
            <v>M30-39</v>
          </cell>
          <cell r="BH619">
            <v>229.45521698984302</v>
          </cell>
        </row>
        <row r="620">
          <cell r="BF620" t="str">
            <v>Gingras Aline</v>
          </cell>
          <cell r="BG620" t="str">
            <v>F60-69</v>
          </cell>
          <cell r="BH620">
            <v>366.24484991171278</v>
          </cell>
        </row>
        <row r="621">
          <cell r="BF621" t="str">
            <v>Giroux John</v>
          </cell>
          <cell r="BG621" t="str">
            <v>M30-39</v>
          </cell>
          <cell r="BH621">
            <v>664.90660481015755</v>
          </cell>
        </row>
        <row r="622">
          <cell r="BF622" t="str">
            <v>Giroux Louise</v>
          </cell>
          <cell r="BG622" t="str">
            <v>F60-69</v>
          </cell>
          <cell r="BH622">
            <v>254.06871609403254</v>
          </cell>
        </row>
        <row r="623">
          <cell r="BF623" t="str">
            <v>Giroux Lucien</v>
          </cell>
          <cell r="BG623" t="str">
            <v>M60-69</v>
          </cell>
          <cell r="BH623">
            <v>224.61584814703224</v>
          </cell>
        </row>
        <row r="624">
          <cell r="BF624" t="str">
            <v>Gladman Cory</v>
          </cell>
          <cell r="BG624" t="str">
            <v>M40-49</v>
          </cell>
          <cell r="BH624">
            <v>310.49562682215742</v>
          </cell>
        </row>
        <row r="625">
          <cell r="BF625" t="str">
            <v>Gladman Georgia</v>
          </cell>
          <cell r="BG625" t="str">
            <v>F13-16</v>
          </cell>
          <cell r="BH625">
            <v>352.57214554579673</v>
          </cell>
        </row>
        <row r="626">
          <cell r="BF626" t="str">
            <v>Gladman Jodie</v>
          </cell>
          <cell r="BG626" t="str">
            <v>F40-49</v>
          </cell>
          <cell r="BH626">
            <v>437.9220779220779</v>
          </cell>
        </row>
        <row r="627">
          <cell r="BF627" t="str">
            <v>Gladman Nate</v>
          </cell>
          <cell r="BG627" t="str">
            <v>M17-19</v>
          </cell>
          <cell r="BH627">
            <v>498.66220735785953</v>
          </cell>
        </row>
        <row r="628">
          <cell r="BF628" t="str">
            <v>Godin Alex</v>
          </cell>
          <cell r="BG628" t="str">
            <v>M30-39</v>
          </cell>
          <cell r="BH628">
            <v>1440.011648223646</v>
          </cell>
        </row>
        <row r="629">
          <cell r="BF629" t="str">
            <v>Gonder Leigh</v>
          </cell>
          <cell r="BG629" t="str">
            <v>F50-59</v>
          </cell>
          <cell r="BH629">
            <v>355.39629005059021</v>
          </cell>
        </row>
        <row r="630">
          <cell r="BF630" t="str">
            <v>Gonder Levi</v>
          </cell>
          <cell r="BG630" t="str">
            <v>M13-16</v>
          </cell>
          <cell r="BH630">
            <v>428.6946520989074</v>
          </cell>
        </row>
        <row r="631">
          <cell r="BF631" t="str">
            <v>Gonder Steven</v>
          </cell>
          <cell r="BG631" t="str">
            <v>M40-49</v>
          </cell>
          <cell r="BH631">
            <v>882.41250810110171</v>
          </cell>
        </row>
        <row r="632">
          <cell r="BF632" t="str">
            <v>Gonneau Sara</v>
          </cell>
          <cell r="BG632" t="str">
            <v>F1-19</v>
          </cell>
          <cell r="BH632">
            <v>1099.9051233396585</v>
          </cell>
        </row>
        <row r="633">
          <cell r="BF633" t="str">
            <v>Gonu Lucas</v>
          </cell>
          <cell r="BG633" t="str">
            <v>M30-39</v>
          </cell>
          <cell r="BH633">
            <v>692.19653179190755</v>
          </cell>
        </row>
        <row r="634">
          <cell r="BF634" t="str">
            <v>Gonzaga Filipe</v>
          </cell>
          <cell r="BG634" t="str">
            <v>M40-49</v>
          </cell>
          <cell r="BH634">
            <v>888.74836814621403</v>
          </cell>
        </row>
        <row r="635">
          <cell r="BF635" t="str">
            <v>Gonzaga Karen</v>
          </cell>
          <cell r="BG635" t="str">
            <v>F40-49</v>
          </cell>
          <cell r="BH635">
            <v>940.1330376940133</v>
          </cell>
        </row>
        <row r="636">
          <cell r="BF636" t="str">
            <v>Goodale Natalie</v>
          </cell>
          <cell r="BG636" t="str">
            <v>F50-59</v>
          </cell>
          <cell r="BH636">
            <v>393.92523364485982</v>
          </cell>
        </row>
        <row r="637">
          <cell r="BF637" t="str">
            <v>Goodship Kayla</v>
          </cell>
          <cell r="BG637" t="str">
            <v>F20-29</v>
          </cell>
          <cell r="BH637">
            <v>771.28304632549123</v>
          </cell>
        </row>
        <row r="638">
          <cell r="BF638" t="str">
            <v>Gopakumar Archana</v>
          </cell>
          <cell r="BG638" t="str">
            <v>F30-39</v>
          </cell>
          <cell r="BH638">
            <v>388.65836791147996</v>
          </cell>
        </row>
        <row r="639">
          <cell r="BF639" t="str">
            <v>Goral Deidre</v>
          </cell>
          <cell r="BG639" t="str">
            <v>F40-49</v>
          </cell>
          <cell r="BH639">
            <v>512.13991769547329</v>
          </cell>
        </row>
        <row r="640">
          <cell r="BF640" t="str">
            <v>Gordon Chrisinda</v>
          </cell>
          <cell r="BG640" t="str">
            <v>F30-39</v>
          </cell>
          <cell r="BH640">
            <v>526.32691901036162</v>
          </cell>
        </row>
        <row r="641">
          <cell r="BF641" t="str">
            <v>Gordon Dione</v>
          </cell>
          <cell r="BG641" t="str">
            <v>F30-39</v>
          </cell>
          <cell r="BH641">
            <v>525.65997888067579</v>
          </cell>
        </row>
        <row r="642">
          <cell r="BF642" t="str">
            <v>Gosselin Alex</v>
          </cell>
          <cell r="BG642" t="str">
            <v>M1-19</v>
          </cell>
          <cell r="BH642">
            <v>708.77798021863612</v>
          </cell>
        </row>
        <row r="643">
          <cell r="BF643" t="str">
            <v>Goulet Chance</v>
          </cell>
          <cell r="BG643" t="str">
            <v>M30-39</v>
          </cell>
          <cell r="BH643">
            <v>933.21624400274163</v>
          </cell>
        </row>
        <row r="644">
          <cell r="BF644" t="str">
            <v>Goupil Kassandre</v>
          </cell>
          <cell r="BG644" t="str">
            <v>F30-39</v>
          </cell>
          <cell r="BH644">
            <v>303.34652752788776</v>
          </cell>
        </row>
        <row r="645">
          <cell r="BF645" t="str">
            <v>Goyette Jeannine</v>
          </cell>
          <cell r="BG645" t="str">
            <v>F60-69</v>
          </cell>
          <cell r="BH645">
            <v>439.0625</v>
          </cell>
        </row>
        <row r="646">
          <cell r="BF646" t="str">
            <v>Graham Amanda</v>
          </cell>
          <cell r="BG646" t="str">
            <v>F40-49</v>
          </cell>
          <cell r="BH646">
            <v>247.64982373678026</v>
          </cell>
        </row>
        <row r="647">
          <cell r="BF647" t="str">
            <v>Graham Jesse</v>
          </cell>
          <cell r="BG647" t="str">
            <v>M40-49</v>
          </cell>
          <cell r="BH647">
            <v>513.39764201500532</v>
          </cell>
        </row>
        <row r="648">
          <cell r="BF648" t="str">
            <v>Graham Néomie</v>
          </cell>
          <cell r="BG648" t="str">
            <v>F20-29</v>
          </cell>
          <cell r="BH648">
            <v>669.96734435900134</v>
          </cell>
        </row>
        <row r="649">
          <cell r="BF649" t="str">
            <v>Graveline Julianne</v>
          </cell>
          <cell r="BG649" t="str">
            <v>F30-39</v>
          </cell>
          <cell r="BH649">
            <v>620.30625182873302</v>
          </cell>
        </row>
        <row r="650">
          <cell r="BF650" t="str">
            <v>Gray Alex</v>
          </cell>
          <cell r="BG650" t="str">
            <v>M20-29</v>
          </cell>
          <cell r="BH650">
            <v>513.94849785407723</v>
          </cell>
        </row>
        <row r="651">
          <cell r="BF651" t="str">
            <v>Gray Miranda</v>
          </cell>
          <cell r="BG651" t="str">
            <v>F20-29</v>
          </cell>
          <cell r="BH651">
            <v>667.47117189595065</v>
          </cell>
        </row>
        <row r="652">
          <cell r="BF652" t="str">
            <v>Greenslade Taylor</v>
          </cell>
          <cell r="BG652" t="str">
            <v>F20-29</v>
          </cell>
          <cell r="BH652">
            <v>314.31767337807605</v>
          </cell>
        </row>
        <row r="653">
          <cell r="BF653" t="str">
            <v>Gregory Janice</v>
          </cell>
          <cell r="BG653" t="str">
            <v>F60-69</v>
          </cell>
          <cell r="BH653">
            <v>354.6594471359362</v>
          </cell>
        </row>
        <row r="654">
          <cell r="BF654" t="str">
            <v>Grenier Charlotte</v>
          </cell>
          <cell r="BG654" t="str">
            <v>F20-29</v>
          </cell>
          <cell r="BH654">
            <v>707.80856423173805</v>
          </cell>
        </row>
        <row r="655">
          <cell r="BF655" t="str">
            <v>Grenko Katelyn</v>
          </cell>
          <cell r="BG655" t="str">
            <v>F30-39</v>
          </cell>
          <cell r="BH655">
            <v>773.70220702517884</v>
          </cell>
        </row>
        <row r="656">
          <cell r="BF656" t="str">
            <v>Greve Anastasia</v>
          </cell>
          <cell r="BG656" t="str">
            <v>F30-39</v>
          </cell>
          <cell r="BH656">
            <v>500</v>
          </cell>
        </row>
        <row r="657">
          <cell r="BF657" t="str">
            <v>Grewal Karisa</v>
          </cell>
          <cell r="BG657" t="str">
            <v>F13-16</v>
          </cell>
          <cell r="BH657">
            <v>447.45222929936307</v>
          </cell>
        </row>
        <row r="658">
          <cell r="BF658" t="str">
            <v>Grewal Parneet</v>
          </cell>
          <cell r="BG658" t="str">
            <v>F40-49</v>
          </cell>
          <cell r="BH658">
            <v>353.01507537688445</v>
          </cell>
        </row>
        <row r="659">
          <cell r="BF659" t="str">
            <v>Grewal Ratvinder</v>
          </cell>
          <cell r="BG659" t="str">
            <v>M50-59</v>
          </cell>
          <cell r="BH659">
            <v>854.04578955621764</v>
          </cell>
        </row>
        <row r="660">
          <cell r="BF660" t="str">
            <v>Grewal Sehaj</v>
          </cell>
          <cell r="BG660" t="str">
            <v>M-12</v>
          </cell>
          <cell r="BH660">
            <v>326.25820568927787</v>
          </cell>
        </row>
        <row r="661">
          <cell r="BF661" t="str">
            <v>Grey-Gamache Brittany</v>
          </cell>
          <cell r="BG661" t="str">
            <v>F20-29</v>
          </cell>
          <cell r="BH661">
            <v>288.20512820512818</v>
          </cell>
        </row>
        <row r="662">
          <cell r="BF662" t="str">
            <v>Griese Rylan</v>
          </cell>
          <cell r="BG662" t="str">
            <v>M1-19</v>
          </cell>
          <cell r="BH662">
            <v>569.39362258233143</v>
          </cell>
        </row>
        <row r="663">
          <cell r="BF663" t="str">
            <v>Gritac Victor</v>
          </cell>
          <cell r="BG663" t="str">
            <v>M30-39</v>
          </cell>
          <cell r="BH663">
            <v>573.17827061278115</v>
          </cell>
        </row>
        <row r="664">
          <cell r="BF664" t="str">
            <v>Groleau Elizabeth</v>
          </cell>
          <cell r="BG664" t="str">
            <v>F30-39</v>
          </cell>
          <cell r="BH664">
            <v>1029.4593719650372</v>
          </cell>
        </row>
        <row r="665">
          <cell r="BF665" t="str">
            <v>Groulx Rod</v>
          </cell>
          <cell r="BG665" t="str">
            <v>M60-69</v>
          </cell>
          <cell r="BH665">
            <v>805.65828402366867</v>
          </cell>
        </row>
        <row r="666">
          <cell r="BF666" t="str">
            <v>Guenette Andree</v>
          </cell>
          <cell r="BG666" t="str">
            <v>F50-59</v>
          </cell>
          <cell r="BH666">
            <v>293.93305439330544</v>
          </cell>
        </row>
        <row r="667">
          <cell r="BF667" t="str">
            <v>Guenette Sylvie</v>
          </cell>
          <cell r="BG667" t="str">
            <v>F60-69</v>
          </cell>
          <cell r="BH667">
            <v>563.77980675472031</v>
          </cell>
        </row>
        <row r="668">
          <cell r="BF668" t="str">
            <v>Guerin Gilles</v>
          </cell>
          <cell r="BG668" t="str">
            <v>M30-39</v>
          </cell>
          <cell r="BH668">
            <v>545.86894586894584</v>
          </cell>
        </row>
        <row r="669">
          <cell r="BF669" t="str">
            <v>Guerin Nicholas</v>
          </cell>
          <cell r="BG669" t="str">
            <v>M30-39</v>
          </cell>
          <cell r="BH669">
            <v>1200.4369639100178</v>
          </cell>
        </row>
        <row r="670">
          <cell r="BF670" t="str">
            <v>Guido Alex</v>
          </cell>
          <cell r="BG670" t="str">
            <v>M20-29</v>
          </cell>
          <cell r="BH670">
            <v>713.85991058122215</v>
          </cell>
        </row>
        <row r="671">
          <cell r="BF671" t="str">
            <v>Guillemette Steve</v>
          </cell>
          <cell r="BG671" t="str">
            <v>M40-49</v>
          </cell>
          <cell r="BH671">
            <v>943.72725697452779</v>
          </cell>
        </row>
        <row r="672">
          <cell r="BF672" t="str">
            <v>Gunn Donald</v>
          </cell>
          <cell r="BG672" t="str">
            <v>M60-69</v>
          </cell>
          <cell r="BH672">
            <v>344.81961147086031</v>
          </cell>
        </row>
        <row r="673">
          <cell r="BF673" t="str">
            <v>Gunther Alex</v>
          </cell>
          <cell r="BG673" t="str">
            <v>F20-29</v>
          </cell>
          <cell r="BH673">
            <v>432.75154004106776</v>
          </cell>
        </row>
        <row r="674">
          <cell r="BF674" t="str">
            <v>Guo Zhaoyu</v>
          </cell>
          <cell r="BG674" t="str">
            <v>M30-39</v>
          </cell>
          <cell r="BH674">
            <v>595.15353513277239</v>
          </cell>
        </row>
        <row r="675">
          <cell r="BF675" t="str">
            <v>Gupta Anisha</v>
          </cell>
          <cell r="BG675" t="str">
            <v>F30-39</v>
          </cell>
          <cell r="BH675">
            <v>713.08442650521363</v>
          </cell>
        </row>
        <row r="676">
          <cell r="BF676" t="str">
            <v>Guse Allan</v>
          </cell>
          <cell r="BG676" t="str">
            <v>M60-69</v>
          </cell>
          <cell r="BH676">
            <v>478.19114817190507</v>
          </cell>
        </row>
        <row r="677">
          <cell r="BF677" t="str">
            <v>Guse Isaac</v>
          </cell>
          <cell r="BG677" t="str">
            <v>M20-29</v>
          </cell>
          <cell r="BH677">
            <v>544.95614035087726</v>
          </cell>
        </row>
        <row r="678">
          <cell r="BF678" t="str">
            <v>Guzik Courtney</v>
          </cell>
          <cell r="BG678" t="str">
            <v>F30-39</v>
          </cell>
          <cell r="BH678">
            <v>406.85328185328183</v>
          </cell>
        </row>
        <row r="679">
          <cell r="BF679" t="str">
            <v>Hachey Michael</v>
          </cell>
          <cell r="BG679" t="str">
            <v>M30-39</v>
          </cell>
          <cell r="BH679">
            <v>349.8357578601595</v>
          </cell>
        </row>
        <row r="680">
          <cell r="BF680" t="str">
            <v>Hadlow Brandon</v>
          </cell>
          <cell r="BG680" t="str">
            <v>M30-39</v>
          </cell>
          <cell r="BH680">
            <v>910.43965229020398</v>
          </cell>
        </row>
        <row r="681">
          <cell r="BF681" t="str">
            <v>Haines Heather</v>
          </cell>
          <cell r="BG681" t="str">
            <v>F40-49</v>
          </cell>
          <cell r="BH681">
            <v>314.20052180395078</v>
          </cell>
        </row>
        <row r="682">
          <cell r="BF682" t="str">
            <v>Hall Abby</v>
          </cell>
          <cell r="BG682" t="str">
            <v>F17-19</v>
          </cell>
          <cell r="BH682">
            <v>227.83783783783784</v>
          </cell>
        </row>
        <row r="683">
          <cell r="BF683" t="str">
            <v>Hall Andrew</v>
          </cell>
          <cell r="BG683" t="str">
            <v>M40-49</v>
          </cell>
          <cell r="BH683">
            <v>489.17322834645665</v>
          </cell>
        </row>
        <row r="684">
          <cell r="BF684" t="str">
            <v>Hall GiselleFiorellaParedes</v>
          </cell>
          <cell r="BG684" t="str">
            <v>F20-29</v>
          </cell>
          <cell r="BH684">
            <v>708.3983069725997</v>
          </cell>
        </row>
        <row r="685">
          <cell r="BF685" t="str">
            <v>Hall Henry</v>
          </cell>
          <cell r="BG685" t="str">
            <v>M-12</v>
          </cell>
          <cell r="BH685">
            <v>404.94296577946767</v>
          </cell>
        </row>
        <row r="686">
          <cell r="BF686" t="str">
            <v>Hall Kianna</v>
          </cell>
          <cell r="BG686" t="str">
            <v>F20-29</v>
          </cell>
          <cell r="BH686">
            <v>630.92522179974651</v>
          </cell>
        </row>
        <row r="687">
          <cell r="BF687" t="str">
            <v>Hall Leo</v>
          </cell>
          <cell r="BG687" t="str">
            <v>M-12</v>
          </cell>
          <cell r="BH687">
            <v>462.75605214152705</v>
          </cell>
        </row>
        <row r="688">
          <cell r="BF688" t="str">
            <v>Hall Owen</v>
          </cell>
          <cell r="BG688" t="str">
            <v>M20-29</v>
          </cell>
          <cell r="BH688">
            <v>426.73153978248428</v>
          </cell>
        </row>
        <row r="689">
          <cell r="BF689" t="str">
            <v>Hall Patricia</v>
          </cell>
          <cell r="BG689" t="str">
            <v>F40-49</v>
          </cell>
          <cell r="BH689">
            <v>419.19443063152659</v>
          </cell>
        </row>
        <row r="690">
          <cell r="BF690" t="str">
            <v>Hall Wanda</v>
          </cell>
          <cell r="BG690" t="str">
            <v>F50-59</v>
          </cell>
          <cell r="BH690">
            <v>514.36247158503829</v>
          </cell>
        </row>
        <row r="691">
          <cell r="BF691" t="str">
            <v>Hall William</v>
          </cell>
          <cell r="BG691" t="str">
            <v>M13-16</v>
          </cell>
          <cell r="BH691">
            <v>532.5</v>
          </cell>
        </row>
        <row r="692">
          <cell r="BF692" t="str">
            <v>Halle Bertrim</v>
          </cell>
          <cell r="BG692" t="str">
            <v>F20-29</v>
          </cell>
          <cell r="BH692">
            <v>837.20090510808336</v>
          </cell>
        </row>
        <row r="693">
          <cell r="BF693" t="str">
            <v>Halvorsen Felix</v>
          </cell>
          <cell r="BG693" t="str">
            <v>M-12</v>
          </cell>
          <cell r="BH693">
            <v>448.28622970535179</v>
          </cell>
        </row>
        <row r="694">
          <cell r="BF694" t="str">
            <v>Halvorsen Owen</v>
          </cell>
          <cell r="BG694" t="str">
            <v>M-12</v>
          </cell>
          <cell r="BH694">
            <v>448.28622970535179</v>
          </cell>
        </row>
        <row r="695">
          <cell r="BF695" t="str">
            <v>Halvorsen Trevor</v>
          </cell>
          <cell r="BG695" t="str">
            <v>M30-39</v>
          </cell>
          <cell r="BH695">
            <v>447.74774774774778</v>
          </cell>
        </row>
        <row r="696">
          <cell r="BF696" t="str">
            <v>Hamel Paul</v>
          </cell>
          <cell r="BG696" t="str">
            <v>M50-59</v>
          </cell>
          <cell r="BH696">
            <v>733.30416049548944</v>
          </cell>
        </row>
        <row r="697">
          <cell r="BF697" t="str">
            <v>Hamelin Veronique</v>
          </cell>
          <cell r="BG697" t="str">
            <v>F20-29</v>
          </cell>
          <cell r="BH697">
            <v>474.48522829006265</v>
          </cell>
        </row>
        <row r="698">
          <cell r="BF698" t="str">
            <v>Hamill Carly</v>
          </cell>
          <cell r="BG698" t="str">
            <v>F30-39</v>
          </cell>
          <cell r="BH698">
            <v>705.29895154434678</v>
          </cell>
        </row>
        <row r="699">
          <cell r="BF699" t="str">
            <v>Hamilton Natalie</v>
          </cell>
          <cell r="BG699" t="str">
            <v>F40-49</v>
          </cell>
          <cell r="BH699">
            <v>792.67515923566873</v>
          </cell>
        </row>
        <row r="700">
          <cell r="BF700" t="str">
            <v>Hamilton Olivia</v>
          </cell>
          <cell r="BG700" t="str">
            <v>F13-16</v>
          </cell>
          <cell r="BH700">
            <v>552.42463958060284</v>
          </cell>
        </row>
        <row r="701">
          <cell r="BF701" t="str">
            <v>Hampel Ali</v>
          </cell>
          <cell r="BG701" t="str">
            <v>F20-29</v>
          </cell>
          <cell r="BH701">
            <v>611.39769098501597</v>
          </cell>
        </row>
        <row r="702">
          <cell r="BF702" t="str">
            <v>Hancock Curtis</v>
          </cell>
          <cell r="BG702" t="str">
            <v>M20-29</v>
          </cell>
          <cell r="BH702">
            <v>735.38347285984344</v>
          </cell>
        </row>
        <row r="703">
          <cell r="BF703" t="str">
            <v>Hancock Murray</v>
          </cell>
          <cell r="BG703" t="str">
            <v>M50-59</v>
          </cell>
          <cell r="BH703">
            <v>674.54173891503592</v>
          </cell>
        </row>
        <row r="704">
          <cell r="BF704" t="str">
            <v>Haneberry JasmineM</v>
          </cell>
          <cell r="BG704" t="str">
            <v>F20-29</v>
          </cell>
          <cell r="BH704">
            <v>862.48982912937345</v>
          </cell>
        </row>
        <row r="705">
          <cell r="BF705" t="str">
            <v>Haner Stacy</v>
          </cell>
          <cell r="BG705" t="str">
            <v>F50-59</v>
          </cell>
          <cell r="BH705">
            <v>900.46722355939403</v>
          </cell>
        </row>
        <row r="706">
          <cell r="BF706" t="str">
            <v>Hanley Ciara</v>
          </cell>
          <cell r="BG706" t="str">
            <v>F-12</v>
          </cell>
          <cell r="BH706">
            <v>624.44444444444446</v>
          </cell>
        </row>
        <row r="707">
          <cell r="BF707" t="str">
            <v>Hanley Ted</v>
          </cell>
          <cell r="BG707" t="str">
            <v>M40-49</v>
          </cell>
          <cell r="BH707">
            <v>483.46303501945522</v>
          </cell>
        </row>
        <row r="708">
          <cell r="BF708" t="str">
            <v>Hanley Wendel</v>
          </cell>
          <cell r="BG708" t="str">
            <v>M-12</v>
          </cell>
          <cell r="BH708">
            <v>483.77676833225178</v>
          </cell>
        </row>
        <row r="709">
          <cell r="BF709" t="str">
            <v>Harding Eric</v>
          </cell>
          <cell r="BG709" t="str">
            <v>M20-29</v>
          </cell>
          <cell r="BH709">
            <v>286.40030733768731</v>
          </cell>
        </row>
        <row r="710">
          <cell r="BF710" t="str">
            <v>Harding Kelly</v>
          </cell>
          <cell r="BG710" t="str">
            <v>F30-39</v>
          </cell>
          <cell r="BH710">
            <v>321.63296451735977</v>
          </cell>
        </row>
        <row r="711">
          <cell r="BF711" t="str">
            <v>Haring Michaela</v>
          </cell>
          <cell r="BG711" t="str">
            <v>F30-39</v>
          </cell>
          <cell r="BH711">
            <v>619.77091633466136</v>
          </cell>
        </row>
        <row r="712">
          <cell r="BF712" t="str">
            <v>Harrington Shanna</v>
          </cell>
          <cell r="BG712" t="str">
            <v>F30-39</v>
          </cell>
          <cell r="BH712">
            <v>724.17806226360199</v>
          </cell>
        </row>
        <row r="713">
          <cell r="BF713" t="str">
            <v>Harris Brooklyn</v>
          </cell>
          <cell r="BG713" t="str">
            <v>F13-16</v>
          </cell>
          <cell r="BH713">
            <v>549.18566775244301</v>
          </cell>
        </row>
        <row r="714">
          <cell r="BF714" t="str">
            <v>Harris Josh</v>
          </cell>
          <cell r="BG714" t="str">
            <v>M30-39</v>
          </cell>
          <cell r="BH714">
            <v>1051.196680177572</v>
          </cell>
        </row>
        <row r="715">
          <cell r="BF715" t="str">
            <v>Hastie Heather</v>
          </cell>
          <cell r="BG715" t="str">
            <v>F40-49</v>
          </cell>
          <cell r="BH715">
            <v>464.20704845814981</v>
          </cell>
        </row>
        <row r="716">
          <cell r="BF716" t="str">
            <v>Hayes Cooper</v>
          </cell>
          <cell r="BG716" t="str">
            <v>M13-16</v>
          </cell>
          <cell r="BH716">
            <v>252.02839756592294</v>
          </cell>
        </row>
        <row r="717">
          <cell r="BF717" t="str">
            <v>Hayes Julie</v>
          </cell>
          <cell r="BG717" t="str">
            <v>F40-49</v>
          </cell>
          <cell r="BH717">
            <v>944.0403740537331</v>
          </cell>
        </row>
        <row r="718">
          <cell r="BF718" t="str">
            <v>Hayes Nick</v>
          </cell>
          <cell r="BG718" t="str">
            <v>M40-49</v>
          </cell>
          <cell r="BH718">
            <v>240.79457364341084</v>
          </cell>
        </row>
        <row r="719">
          <cell r="BF719" t="str">
            <v>Hayes Parker</v>
          </cell>
          <cell r="BG719" t="str">
            <v>M-12</v>
          </cell>
          <cell r="BH719">
            <v>302.18889339278473</v>
          </cell>
        </row>
        <row r="720">
          <cell r="BF720" t="str">
            <v>Hele Corey</v>
          </cell>
          <cell r="BG720" t="str">
            <v>M20-29</v>
          </cell>
          <cell r="BH720">
            <v>368.14814814814815</v>
          </cell>
        </row>
        <row r="721">
          <cell r="BF721" t="str">
            <v>Helluin Geoffrey</v>
          </cell>
          <cell r="BG721" t="str">
            <v>M30-39</v>
          </cell>
          <cell r="BH721">
            <v>1199.4663648124192</v>
          </cell>
        </row>
        <row r="722">
          <cell r="BF722" t="str">
            <v>Helmer Paige</v>
          </cell>
          <cell r="BG722" t="str">
            <v>F20-29</v>
          </cell>
          <cell r="BH722">
            <v>405.28846153846155</v>
          </cell>
        </row>
        <row r="723">
          <cell r="BF723" t="str">
            <v>Henderson Lindsay</v>
          </cell>
          <cell r="BG723" t="str">
            <v>F40-49</v>
          </cell>
          <cell r="BH723">
            <v>917.08723864455658</v>
          </cell>
        </row>
        <row r="724">
          <cell r="BF724" t="str">
            <v>Henry Jessica</v>
          </cell>
          <cell r="BG724" t="str">
            <v>F30-39</v>
          </cell>
          <cell r="BH724">
            <v>963.78239127140466</v>
          </cell>
        </row>
        <row r="725">
          <cell r="BF725" t="str">
            <v>Hetherington Emily</v>
          </cell>
          <cell r="BG725" t="str">
            <v>F30-39</v>
          </cell>
          <cell r="BH725">
            <v>1001.8903591682418</v>
          </cell>
        </row>
        <row r="726">
          <cell r="BF726" t="str">
            <v>Hewitt Emily</v>
          </cell>
          <cell r="BG726" t="str">
            <v>F20-29</v>
          </cell>
          <cell r="BH726">
            <v>595.89618663918304</v>
          </cell>
        </row>
        <row r="727">
          <cell r="BF727" t="str">
            <v>Hewlett Kurt</v>
          </cell>
          <cell r="BG727" t="str">
            <v>M30-39</v>
          </cell>
          <cell r="BH727">
            <v>768.70148200423421</v>
          </cell>
        </row>
        <row r="728">
          <cell r="BF728" t="str">
            <v>Hicks Emmett</v>
          </cell>
          <cell r="BG728" t="str">
            <v>M-12</v>
          </cell>
          <cell r="BH728">
            <v>245.31095755182625</v>
          </cell>
        </row>
        <row r="729">
          <cell r="BF729" t="str">
            <v>Hicks Erin</v>
          </cell>
          <cell r="BG729" t="str">
            <v>F30-39</v>
          </cell>
          <cell r="BH729">
            <v>277.12031558185402</v>
          </cell>
        </row>
        <row r="730">
          <cell r="BF730" t="str">
            <v>Hicks Kendall</v>
          </cell>
          <cell r="BG730" t="str">
            <v>F-12</v>
          </cell>
          <cell r="BH730">
            <v>277.30263157894734</v>
          </cell>
        </row>
        <row r="731">
          <cell r="BF731" t="str">
            <v>Hicks Laura</v>
          </cell>
          <cell r="BG731" t="str">
            <v>F50-59</v>
          </cell>
          <cell r="BH731">
            <v>327.1245634458673</v>
          </cell>
        </row>
        <row r="732">
          <cell r="BF732" t="str">
            <v>Hicks Sara</v>
          </cell>
          <cell r="BG732" t="str">
            <v>F20-29</v>
          </cell>
          <cell r="BH732">
            <v>377.35004476275736</v>
          </cell>
        </row>
        <row r="733">
          <cell r="BF733" t="str">
            <v>Hill Edel</v>
          </cell>
          <cell r="BG733" t="str">
            <v>F30-39</v>
          </cell>
          <cell r="BH733">
            <v>549.5694413777876</v>
          </cell>
        </row>
        <row r="734">
          <cell r="BF734" t="str">
            <v>Hillier Jess</v>
          </cell>
          <cell r="BG734" t="str">
            <v>F30-39</v>
          </cell>
          <cell r="BH734">
            <v>792.1705919796309</v>
          </cell>
        </row>
        <row r="735">
          <cell r="BF735" t="str">
            <v>Hnatiuk Cory</v>
          </cell>
          <cell r="BG735" t="str">
            <v>M40-49</v>
          </cell>
          <cell r="BH735">
            <v>825.564650598757</v>
          </cell>
        </row>
        <row r="736">
          <cell r="BF736" t="str">
            <v>Hobbs Lacey</v>
          </cell>
          <cell r="BG736" t="str">
            <v>F40-49</v>
          </cell>
          <cell r="BH736">
            <v>647.5259621258399</v>
          </cell>
        </row>
        <row r="737">
          <cell r="BF737" t="str">
            <v>Hodgins Cameron</v>
          </cell>
          <cell r="BG737" t="str">
            <v>M-12</v>
          </cell>
          <cell r="BH737">
            <v>581.06001558846458</v>
          </cell>
        </row>
        <row r="738">
          <cell r="BF738" t="str">
            <v>Hodgins Christian</v>
          </cell>
          <cell r="BG738" t="str">
            <v>M20-29</v>
          </cell>
          <cell r="BH738">
            <v>700.66254985205194</v>
          </cell>
        </row>
        <row r="739">
          <cell r="BF739" t="str">
            <v>Hodgins Gabby</v>
          </cell>
          <cell r="BG739" t="str">
            <v>F-12</v>
          </cell>
          <cell r="BH739">
            <v>563.50267379679144</v>
          </cell>
        </row>
        <row r="740">
          <cell r="BF740" t="str">
            <v>Hodgins Ryan</v>
          </cell>
          <cell r="BG740" t="str">
            <v>M40-49</v>
          </cell>
          <cell r="BH740">
            <v>539.43560057887123</v>
          </cell>
        </row>
        <row r="741">
          <cell r="BF741" t="str">
            <v>Hood Melanie</v>
          </cell>
          <cell r="BG741" t="str">
            <v>F40-49</v>
          </cell>
          <cell r="BH741">
            <v>705.09915014164301</v>
          </cell>
        </row>
        <row r="742">
          <cell r="BF742" t="str">
            <v>Hookimawillillene Twylah</v>
          </cell>
          <cell r="BG742" t="str">
            <v>F20-29</v>
          </cell>
          <cell r="BH742">
            <v>351.98329853862214</v>
          </cell>
        </row>
        <row r="743">
          <cell r="BF743" t="str">
            <v>Hopkins Jamie</v>
          </cell>
          <cell r="BG743" t="str">
            <v>F20-29</v>
          </cell>
          <cell r="BH743">
            <v>734.66558854106506</v>
          </cell>
        </row>
        <row r="744">
          <cell r="BF744" t="str">
            <v>Horner Nathan</v>
          </cell>
          <cell r="BG744" t="str">
            <v>M1-19</v>
          </cell>
          <cell r="BH744">
            <v>847.0062208398133</v>
          </cell>
        </row>
        <row r="745">
          <cell r="BF745" t="str">
            <v>Horseman Cherry</v>
          </cell>
          <cell r="BG745" t="str">
            <v>F50-59</v>
          </cell>
          <cell r="BH745">
            <v>326.23839009287929</v>
          </cell>
        </row>
        <row r="746">
          <cell r="BF746" t="str">
            <v>Hotte Jessie</v>
          </cell>
          <cell r="BG746" t="str">
            <v>F30-39</v>
          </cell>
          <cell r="BH746">
            <v>549.81223768500115</v>
          </cell>
        </row>
        <row r="747">
          <cell r="BF747" t="str">
            <v>Houle Brittany</v>
          </cell>
          <cell r="BG747" t="str">
            <v>F30-39</v>
          </cell>
          <cell r="BH747">
            <v>495.88235294117652</v>
          </cell>
        </row>
        <row r="748">
          <cell r="BF748" t="str">
            <v>Houle Justin</v>
          </cell>
          <cell r="BG748" t="str">
            <v>M40-49</v>
          </cell>
          <cell r="BH748">
            <v>414.62736373748612</v>
          </cell>
        </row>
        <row r="749">
          <cell r="BF749" t="str">
            <v>Howe Mary-katherine</v>
          </cell>
          <cell r="BG749" t="str">
            <v>F40-49</v>
          </cell>
          <cell r="BH749">
            <v>1044.3349753694581</v>
          </cell>
        </row>
        <row r="750">
          <cell r="BF750" t="str">
            <v>Hrytsak Karen</v>
          </cell>
          <cell r="BG750" t="str">
            <v>F40-49</v>
          </cell>
          <cell r="BH750">
            <v>254.06871609403254</v>
          </cell>
        </row>
        <row r="751">
          <cell r="BF751" t="str">
            <v>Huang Eric</v>
          </cell>
          <cell r="BG751" t="str">
            <v>M20-29</v>
          </cell>
          <cell r="BH751">
            <v>713.60718029350107</v>
          </cell>
        </row>
        <row r="752">
          <cell r="BF752" t="str">
            <v>Huard Sarah</v>
          </cell>
          <cell r="BG752" t="str">
            <v>F30-39</v>
          </cell>
          <cell r="BH752">
            <v>725.86759988334791</v>
          </cell>
        </row>
        <row r="753">
          <cell r="BF753" t="str">
            <v>Huckstep Zachariah</v>
          </cell>
          <cell r="BG753" t="str">
            <v>M20-29</v>
          </cell>
          <cell r="BH753">
            <v>640.88609084490463</v>
          </cell>
        </row>
        <row r="754">
          <cell r="BF754" t="str">
            <v>Hudson Morgan</v>
          </cell>
          <cell r="BG754" t="str">
            <v>M30-39</v>
          </cell>
          <cell r="BH754">
            <v>435.96491228070175</v>
          </cell>
        </row>
        <row r="755">
          <cell r="BF755" t="str">
            <v>Huffels Derek</v>
          </cell>
          <cell r="BG755" t="str">
            <v>M30-39</v>
          </cell>
          <cell r="BH755">
            <v>786.46209386281589</v>
          </cell>
        </row>
        <row r="756">
          <cell r="BF756" t="str">
            <v>Huffels Hazel</v>
          </cell>
          <cell r="BG756" t="str">
            <v>F-12</v>
          </cell>
          <cell r="BH756">
            <v>408.82638215324926</v>
          </cell>
        </row>
        <row r="757">
          <cell r="BF757" t="str">
            <v>Huffman Greg</v>
          </cell>
          <cell r="BG757" t="str">
            <v>M40-49</v>
          </cell>
          <cell r="BH757">
            <v>715.10635504201684</v>
          </cell>
        </row>
        <row r="758">
          <cell r="BF758" t="str">
            <v>Huffman Jeff</v>
          </cell>
          <cell r="BG758" t="str">
            <v>M50-59</v>
          </cell>
          <cell r="BH758">
            <v>654.1481734380335</v>
          </cell>
        </row>
        <row r="759">
          <cell r="BF759" t="str">
            <v>Humphrey Hudson</v>
          </cell>
          <cell r="BG759" t="str">
            <v>M13-16</v>
          </cell>
          <cell r="BH759">
            <v>407.3770491803279</v>
          </cell>
        </row>
        <row r="760">
          <cell r="BF760" t="str">
            <v>Humphrey Jackson</v>
          </cell>
          <cell r="BG760" t="str">
            <v>M13-16</v>
          </cell>
          <cell r="BH760">
            <v>492.40422721268163</v>
          </cell>
        </row>
        <row r="761">
          <cell r="BF761" t="str">
            <v>Humphrey Joel</v>
          </cell>
          <cell r="BG761" t="str">
            <v>M40-49</v>
          </cell>
          <cell r="BH761">
            <v>468.5732243871779</v>
          </cell>
        </row>
        <row r="762">
          <cell r="BF762" t="str">
            <v>Humphrey Makinley</v>
          </cell>
          <cell r="BG762" t="str">
            <v>F17-19</v>
          </cell>
          <cell r="BH762">
            <v>398.39319470699434</v>
          </cell>
        </row>
        <row r="763">
          <cell r="BF763" t="str">
            <v>Huneault Isabel</v>
          </cell>
          <cell r="BG763" t="str">
            <v>F-12</v>
          </cell>
          <cell r="BH763">
            <v>248.37949322333532</v>
          </cell>
        </row>
        <row r="764">
          <cell r="BF764" t="str">
            <v>Huneault Kathryn</v>
          </cell>
          <cell r="BG764" t="str">
            <v>F40-49</v>
          </cell>
          <cell r="BH764">
            <v>247.94117647058826</v>
          </cell>
        </row>
        <row r="765">
          <cell r="BF765" t="str">
            <v>Huneault Léa</v>
          </cell>
          <cell r="BG765" t="str">
            <v>F-12</v>
          </cell>
          <cell r="BH765">
            <v>248.30633284241532</v>
          </cell>
        </row>
        <row r="766">
          <cell r="BF766" t="str">
            <v>Hunter Briar</v>
          </cell>
          <cell r="BG766" t="str">
            <v>F20-29</v>
          </cell>
          <cell r="BH766">
            <v>628.05955084531922</v>
          </cell>
        </row>
        <row r="767">
          <cell r="BF767" t="str">
            <v>Hunter Leah</v>
          </cell>
          <cell r="BG767" t="str">
            <v>F20-29</v>
          </cell>
          <cell r="BH767">
            <v>305.989110707804</v>
          </cell>
        </row>
        <row r="768">
          <cell r="BF768" t="str">
            <v>Hunter Sara-Jane</v>
          </cell>
          <cell r="BG768" t="str">
            <v>F30-39</v>
          </cell>
          <cell r="BH768">
            <v>376.50736936132199</v>
          </cell>
        </row>
        <row r="769">
          <cell r="BF769" t="str">
            <v>Huot Joshua</v>
          </cell>
          <cell r="BG769" t="str">
            <v>M20-29</v>
          </cell>
          <cell r="BH769">
            <v>800.56592679700134</v>
          </cell>
        </row>
        <row r="770">
          <cell r="BF770" t="str">
            <v>Hurley Ashley</v>
          </cell>
          <cell r="BG770" t="str">
            <v>F30-39</v>
          </cell>
          <cell r="BH770">
            <v>246.34716540035066</v>
          </cell>
        </row>
        <row r="771">
          <cell r="BF771" t="str">
            <v>Hurley Jayde</v>
          </cell>
          <cell r="BG771" t="str">
            <v>F20-29</v>
          </cell>
          <cell r="BH771">
            <v>1000</v>
          </cell>
        </row>
        <row r="772">
          <cell r="BF772" t="str">
            <v>Hutchins Syd</v>
          </cell>
          <cell r="BG772" t="str">
            <v>F20-29</v>
          </cell>
          <cell r="BH772">
            <v>411.06523534269201</v>
          </cell>
        </row>
        <row r="773">
          <cell r="BF773" t="str">
            <v>I Elana</v>
          </cell>
          <cell r="BG773" t="str">
            <v>F30-39</v>
          </cell>
          <cell r="BH773">
            <v>454.20258620689657</v>
          </cell>
        </row>
        <row r="774">
          <cell r="BF774" t="str">
            <v>Ilg Jennifer</v>
          </cell>
          <cell r="BG774" t="str">
            <v>F40-49</v>
          </cell>
          <cell r="BH774">
            <v>415.47560374568752</v>
          </cell>
        </row>
        <row r="775">
          <cell r="BF775" t="str">
            <v>Iturregui Amelina</v>
          </cell>
          <cell r="BG775" t="str">
            <v>F20-29</v>
          </cell>
          <cell r="BH775">
            <v>419.40298507462683</v>
          </cell>
        </row>
        <row r="776">
          <cell r="BF776" t="str">
            <v>Iturregui Enara</v>
          </cell>
          <cell r="BG776" t="str">
            <v>F20-29</v>
          </cell>
          <cell r="BH776">
            <v>419.40298507462683</v>
          </cell>
        </row>
        <row r="777">
          <cell r="BF777" t="str">
            <v>Iza Marcos</v>
          </cell>
          <cell r="BG777" t="str">
            <v>M40-49</v>
          </cell>
          <cell r="BH777">
            <v>806.85185185185185</v>
          </cell>
        </row>
        <row r="778">
          <cell r="BF778" t="str">
            <v>Jacques Paul</v>
          </cell>
          <cell r="BG778" t="str">
            <v>M30-39</v>
          </cell>
          <cell r="BH778">
            <v>782.73210692727798</v>
          </cell>
        </row>
        <row r="779">
          <cell r="BF779" t="str">
            <v>Jalbert Angelina</v>
          </cell>
          <cell r="BG779" t="str">
            <v>F50-59</v>
          </cell>
          <cell r="BH779">
            <v>366.40659502428969</v>
          </cell>
        </row>
        <row r="780">
          <cell r="BF780" t="str">
            <v>Jaramillo Santiago</v>
          </cell>
          <cell r="BG780" t="str">
            <v>M30-39</v>
          </cell>
          <cell r="BH780">
            <v>781.496627923662</v>
          </cell>
        </row>
        <row r="781">
          <cell r="BF781" t="str">
            <v>Jessup Alice</v>
          </cell>
          <cell r="BG781" t="str">
            <v>F13-16</v>
          </cell>
          <cell r="BH781">
            <v>330.71792859945077</v>
          </cell>
        </row>
        <row r="782">
          <cell r="BF782" t="str">
            <v>Jessup Emilie</v>
          </cell>
          <cell r="BG782" t="str">
            <v>F40-49</v>
          </cell>
          <cell r="BH782">
            <v>329.03981264637002</v>
          </cell>
        </row>
        <row r="783">
          <cell r="BF783" t="str">
            <v>Jessup Jason</v>
          </cell>
          <cell r="BG783" t="str">
            <v>M50-59</v>
          </cell>
          <cell r="BH783">
            <v>659.2724851712868</v>
          </cell>
        </row>
        <row r="784">
          <cell r="BF784" t="str">
            <v>Jessup Samuel</v>
          </cell>
          <cell r="BG784" t="str">
            <v>M1-19</v>
          </cell>
          <cell r="BH784">
            <v>561.05417276720357</v>
          </cell>
        </row>
        <row r="785">
          <cell r="BF785" t="str">
            <v>Jhansal Nirmolak</v>
          </cell>
          <cell r="BG785" t="str">
            <v>F20-29</v>
          </cell>
          <cell r="BH785">
            <v>624.59222082810538</v>
          </cell>
        </row>
        <row r="786">
          <cell r="BF786" t="str">
            <v>Ji Lucas</v>
          </cell>
          <cell r="BG786" t="str">
            <v>M-12</v>
          </cell>
          <cell r="BH786">
            <v>341.34615384615381</v>
          </cell>
        </row>
        <row r="787">
          <cell r="BF787" t="str">
            <v>Joanisse Gabrielle</v>
          </cell>
          <cell r="BG787" t="str">
            <v>F30-39</v>
          </cell>
          <cell r="BH787">
            <v>383.53048225659688</v>
          </cell>
        </row>
        <row r="788">
          <cell r="BF788" t="str">
            <v>Johns Shannon</v>
          </cell>
          <cell r="BG788" t="str">
            <v>F40-49</v>
          </cell>
          <cell r="BH788">
            <v>335.72281959378728</v>
          </cell>
        </row>
        <row r="789">
          <cell r="BF789" t="str">
            <v>Johnson Emily</v>
          </cell>
          <cell r="BG789" t="str">
            <v>F20-29</v>
          </cell>
          <cell r="BH789">
            <v>559.0185676392573</v>
          </cell>
        </row>
        <row r="790">
          <cell r="BF790" t="str">
            <v>Johnston Michelle</v>
          </cell>
          <cell r="BG790" t="str">
            <v>F50-59</v>
          </cell>
          <cell r="BH790">
            <v>495.59082892416222</v>
          </cell>
        </row>
        <row r="791">
          <cell r="BF791" t="str">
            <v>Johny Blaise</v>
          </cell>
          <cell r="BG791" t="str">
            <v>M20-29</v>
          </cell>
          <cell r="BH791">
            <v>896.42878723789954</v>
          </cell>
        </row>
        <row r="792">
          <cell r="BF792" t="str">
            <v>Jokinen Leah</v>
          </cell>
          <cell r="BG792" t="str">
            <v>F-12</v>
          </cell>
          <cell r="BH792">
            <v>410.01945525291825</v>
          </cell>
        </row>
        <row r="793">
          <cell r="BF793" t="str">
            <v>Jolly Isabella</v>
          </cell>
          <cell r="BG793" t="str">
            <v>F13-16</v>
          </cell>
          <cell r="BH793">
            <v>395.03280224929711</v>
          </cell>
        </row>
        <row r="794">
          <cell r="BF794" t="str">
            <v>Jolly Jessica</v>
          </cell>
          <cell r="BG794" t="str">
            <v>F40-49</v>
          </cell>
          <cell r="BH794">
            <v>809.88157392079461</v>
          </cell>
        </row>
        <row r="795">
          <cell r="BF795" t="str">
            <v>Joly Roxanne</v>
          </cell>
          <cell r="BG795" t="str">
            <v>F30-39</v>
          </cell>
          <cell r="BH795">
            <v>228.64117168429615</v>
          </cell>
        </row>
        <row r="796">
          <cell r="BF796" t="str">
            <v>Jones Danielle</v>
          </cell>
          <cell r="BG796" t="str">
            <v>F30-39</v>
          </cell>
          <cell r="BH796">
            <v>1339.0659200439729</v>
          </cell>
        </row>
        <row r="797">
          <cell r="BF797" t="str">
            <v>Jones Evan</v>
          </cell>
          <cell r="BG797" t="str">
            <v>M20-29</v>
          </cell>
          <cell r="BH797">
            <v>539.43560057887123</v>
          </cell>
        </row>
        <row r="798">
          <cell r="BF798" t="str">
            <v>Jones Jessie</v>
          </cell>
          <cell r="BG798" t="str">
            <v>F40-49</v>
          </cell>
          <cell r="BH798">
            <v>392.45810055865923</v>
          </cell>
        </row>
        <row r="799">
          <cell r="BF799" t="str">
            <v>Jones Jody</v>
          </cell>
          <cell r="BG799" t="str">
            <v>F50-59</v>
          </cell>
          <cell r="BH799">
            <v>340.4684975767367</v>
          </cell>
        </row>
        <row r="800">
          <cell r="BF800" t="str">
            <v>Jones Leif</v>
          </cell>
          <cell r="BG800" t="str">
            <v>M-12</v>
          </cell>
          <cell r="BH800">
            <v>423.3390119250426</v>
          </cell>
        </row>
        <row r="801">
          <cell r="BF801" t="str">
            <v>Jones Lucas</v>
          </cell>
          <cell r="BG801" t="str">
            <v>M20-29</v>
          </cell>
          <cell r="BH801">
            <v>1500</v>
          </cell>
        </row>
        <row r="802">
          <cell r="BF802" t="str">
            <v>Jones Natalie</v>
          </cell>
          <cell r="BG802" t="str">
            <v>F40-49</v>
          </cell>
          <cell r="BH802">
            <v>446.26786659608257</v>
          </cell>
        </row>
        <row r="803">
          <cell r="BF803" t="str">
            <v>Jones Quinlyn</v>
          </cell>
          <cell r="BG803" t="str">
            <v>F-12</v>
          </cell>
          <cell r="BH803">
            <v>466.77740863787375</v>
          </cell>
        </row>
        <row r="804">
          <cell r="BF804" t="str">
            <v>Joudrey Alysha</v>
          </cell>
          <cell r="BG804" t="str">
            <v>F30-39</v>
          </cell>
          <cell r="BH804">
            <v>581.99121522693997</v>
          </cell>
        </row>
        <row r="805">
          <cell r="BF805" t="str">
            <v>Judd Victoria</v>
          </cell>
          <cell r="BG805" t="str">
            <v>F30-39</v>
          </cell>
          <cell r="BH805">
            <v>803.68098159509202</v>
          </cell>
        </row>
        <row r="806">
          <cell r="BF806" t="str">
            <v>Kaattari Kassandra</v>
          </cell>
          <cell r="BG806" t="str">
            <v>F30-39</v>
          </cell>
          <cell r="BH806">
            <v>370.71240105540898</v>
          </cell>
        </row>
        <row r="807">
          <cell r="BF807" t="str">
            <v>Kabaroff Lynn</v>
          </cell>
          <cell r="BG807" t="str">
            <v>F50-59</v>
          </cell>
          <cell r="BH807">
            <v>339.09895414320192</v>
          </cell>
        </row>
        <row r="808">
          <cell r="BF808" t="str">
            <v>Kabaroff-Scott Amber</v>
          </cell>
          <cell r="BG808" t="str">
            <v>F20-29</v>
          </cell>
          <cell r="BH808">
            <v>264.18050767784393</v>
          </cell>
        </row>
        <row r="809">
          <cell r="BF809" t="str">
            <v>Kabaroff-Scott Sabitha</v>
          </cell>
          <cell r="BG809" t="str">
            <v>F17-19</v>
          </cell>
          <cell r="BH809">
            <v>343.38085539714865</v>
          </cell>
        </row>
        <row r="810">
          <cell r="BF810" t="str">
            <v>Kadwell Mackenzie</v>
          </cell>
          <cell r="BG810" t="str">
            <v>F30-39</v>
          </cell>
          <cell r="BH810">
            <v>651.22972265829401</v>
          </cell>
        </row>
        <row r="811">
          <cell r="BF811" t="str">
            <v>Kanya-Forstner Margaret</v>
          </cell>
          <cell r="BG811" t="str">
            <v>F30-39</v>
          </cell>
          <cell r="BH811">
            <v>309.69875091844233</v>
          </cell>
        </row>
        <row r="812">
          <cell r="BF812" t="str">
            <v>Kao Greg</v>
          </cell>
          <cell r="BG812" t="str">
            <v>M1-19</v>
          </cell>
          <cell r="BH812">
            <v>845.29722179109115</v>
          </cell>
        </row>
        <row r="813">
          <cell r="BF813" t="str">
            <v>Kari Leo</v>
          </cell>
          <cell r="BG813" t="str">
            <v>M60-69</v>
          </cell>
          <cell r="BH813">
            <v>853.24298919003604</v>
          </cell>
        </row>
        <row r="814">
          <cell r="BF814" t="str">
            <v>Kaskiewicz Ben</v>
          </cell>
          <cell r="BG814" t="str">
            <v>M20-29</v>
          </cell>
          <cell r="BH814">
            <v>1010.0612017804154</v>
          </cell>
        </row>
        <row r="815">
          <cell r="BF815" t="str">
            <v>Kaur Harsimran</v>
          </cell>
          <cell r="BG815" t="str">
            <v>F40-49</v>
          </cell>
          <cell r="BH815">
            <v>374.66666666666669</v>
          </cell>
        </row>
        <row r="816">
          <cell r="BF816" t="str">
            <v>Kaur Navneet</v>
          </cell>
          <cell r="BG816" t="str">
            <v>F20-29</v>
          </cell>
          <cell r="BH816">
            <v>508.16659861167818</v>
          </cell>
        </row>
        <row r="817">
          <cell r="BF817" t="str">
            <v>Keenan Christine</v>
          </cell>
          <cell r="BG817" t="str">
            <v>F50-59</v>
          </cell>
          <cell r="BH817">
            <v>850.06830601092895</v>
          </cell>
        </row>
        <row r="818">
          <cell r="BF818" t="str">
            <v>Keenan Sophie</v>
          </cell>
          <cell r="BG818" t="str">
            <v>F1-19</v>
          </cell>
          <cell r="BH818">
            <v>779.5176949577201</v>
          </cell>
        </row>
        <row r="819">
          <cell r="BF819" t="str">
            <v>Keenan Theodore</v>
          </cell>
          <cell r="BG819" t="str">
            <v>M50-59</v>
          </cell>
          <cell r="BH819">
            <v>452.36650485436894</v>
          </cell>
        </row>
        <row r="820">
          <cell r="BF820" t="str">
            <v>Kendall Michele</v>
          </cell>
          <cell r="BG820" t="str">
            <v>F60-69</v>
          </cell>
          <cell r="BH820">
            <v>407.36497545008183</v>
          </cell>
        </row>
        <row r="821">
          <cell r="BF821" t="str">
            <v>Kernan Leah</v>
          </cell>
          <cell r="BG821" t="str">
            <v>F30-39</v>
          </cell>
          <cell r="BH821">
            <v>654.79254607227426</v>
          </cell>
        </row>
        <row r="822">
          <cell r="BF822" t="str">
            <v>Khatri Sagar-Subedi</v>
          </cell>
          <cell r="BG822" t="str">
            <v>M20-29</v>
          </cell>
          <cell r="BH822">
            <v>854.99394847559211</v>
          </cell>
        </row>
        <row r="823">
          <cell r="BF823" t="str">
            <v>Kilgour Evelyn</v>
          </cell>
          <cell r="BG823" t="str">
            <v>F-12</v>
          </cell>
          <cell r="BH823">
            <v>514.9664019547954</v>
          </cell>
        </row>
        <row r="824">
          <cell r="BF824" t="str">
            <v>Kilgour Lindsey</v>
          </cell>
          <cell r="BG824" t="str">
            <v>F30-39</v>
          </cell>
          <cell r="BH824">
            <v>415.06646971935004</v>
          </cell>
        </row>
        <row r="825">
          <cell r="BF825" t="str">
            <v>Kimball-Carroll Samantha</v>
          </cell>
          <cell r="BG825" t="str">
            <v>F40-49</v>
          </cell>
          <cell r="BH825">
            <v>763.87220754263751</v>
          </cell>
        </row>
        <row r="826">
          <cell r="BF826" t="str">
            <v>Kimothi Himanshu</v>
          </cell>
          <cell r="BG826" t="str">
            <v>M20-29</v>
          </cell>
          <cell r="BH826">
            <v>768.80999435347258</v>
          </cell>
        </row>
        <row r="827">
          <cell r="BF827" t="str">
            <v>Kingshott Brendan</v>
          </cell>
          <cell r="BG827" t="str">
            <v>M13-16</v>
          </cell>
          <cell r="BH827">
            <v>631.77966101694915</v>
          </cell>
        </row>
        <row r="828">
          <cell r="BF828" t="str">
            <v>Kingshott Liam</v>
          </cell>
          <cell r="BG828" t="str">
            <v>M13-16</v>
          </cell>
          <cell r="BH828">
            <v>482.2121604139715</v>
          </cell>
        </row>
        <row r="829">
          <cell r="BF829" t="str">
            <v>Kingshott Mari</v>
          </cell>
          <cell r="BG829" t="str">
            <v>F40-49</v>
          </cell>
          <cell r="BH829">
            <v>456.66305525460456</v>
          </cell>
        </row>
        <row r="830">
          <cell r="BF830" t="str">
            <v>Kingshott Tim</v>
          </cell>
          <cell r="BG830" t="str">
            <v>M50-59</v>
          </cell>
          <cell r="BH830">
            <v>451.81818181818181</v>
          </cell>
        </row>
        <row r="831">
          <cell r="BF831" t="str">
            <v>Kingsley Gilles</v>
          </cell>
          <cell r="BG831" t="str">
            <v>M60-69</v>
          </cell>
          <cell r="BH831">
            <v>342.93896545552172</v>
          </cell>
        </row>
        <row r="832">
          <cell r="BF832" t="str">
            <v>Kingsley Lianne</v>
          </cell>
          <cell r="BG832" t="str">
            <v>F50-59</v>
          </cell>
          <cell r="BH832">
            <v>445.33905886562889</v>
          </cell>
        </row>
        <row r="833">
          <cell r="BF833" t="str">
            <v>Kinsella Hanna</v>
          </cell>
          <cell r="BG833" t="str">
            <v>F1-19</v>
          </cell>
          <cell r="BH833">
            <v>814.72995090016366</v>
          </cell>
        </row>
        <row r="834">
          <cell r="BF834" t="str">
            <v>Kirkham Courtney</v>
          </cell>
          <cell r="BG834" t="str">
            <v>F30-39</v>
          </cell>
          <cell r="BH834">
            <v>529.46181663475852</v>
          </cell>
        </row>
        <row r="835">
          <cell r="BF835" t="str">
            <v>Kirwan Makenzie</v>
          </cell>
          <cell r="BG835" t="str">
            <v>F-12</v>
          </cell>
          <cell r="BH835">
            <v>466.51909241837296</v>
          </cell>
        </row>
        <row r="836">
          <cell r="BF836" t="str">
            <v>Kite Tyler</v>
          </cell>
          <cell r="BG836" t="str">
            <v>M30-39</v>
          </cell>
          <cell r="BH836">
            <v>1036.9774919614149</v>
          </cell>
        </row>
        <row r="837">
          <cell r="BF837" t="str">
            <v>Kivisto Jennifer</v>
          </cell>
          <cell r="BG837" t="str">
            <v>F30-39</v>
          </cell>
          <cell r="BH837">
            <v>250.14836795252225</v>
          </cell>
        </row>
        <row r="838">
          <cell r="BF838" t="str">
            <v>Kivisto Juhani</v>
          </cell>
          <cell r="BG838" t="str">
            <v>M40-49</v>
          </cell>
          <cell r="BH838">
            <v>434.36862389480842</v>
          </cell>
        </row>
        <row r="839">
          <cell r="BF839" t="str">
            <v>Kivisto Roméo</v>
          </cell>
          <cell r="BG839" t="str">
            <v>M-12</v>
          </cell>
          <cell r="BH839">
            <v>221.15099377039454</v>
          </cell>
        </row>
        <row r="840">
          <cell r="BF840" t="str">
            <v>Klipa Bryanna</v>
          </cell>
          <cell r="BG840" t="str">
            <v>F30-39</v>
          </cell>
          <cell r="BH840">
            <v>647.46004275679525</v>
          </cell>
        </row>
        <row r="841">
          <cell r="BF841" t="str">
            <v>Knobel Kimberly</v>
          </cell>
          <cell r="BG841" t="str">
            <v>F30-39</v>
          </cell>
          <cell r="BH841">
            <v>386.16582684379296</v>
          </cell>
        </row>
        <row r="842">
          <cell r="BF842" t="str">
            <v>Knor Calvin</v>
          </cell>
          <cell r="BG842" t="str">
            <v>M30-39</v>
          </cell>
          <cell r="BH842">
            <v>644.33880726015559</v>
          </cell>
        </row>
        <row r="843">
          <cell r="BF843" t="str">
            <v>Koett Stephanie</v>
          </cell>
          <cell r="BG843" t="str">
            <v>F60-69</v>
          </cell>
          <cell r="BH843">
            <v>998.74371859296491</v>
          </cell>
        </row>
        <row r="844">
          <cell r="BF844" t="str">
            <v>Kohl Ashley</v>
          </cell>
          <cell r="BG844" t="str">
            <v>F40-49</v>
          </cell>
          <cell r="BH844">
            <v>467.06699193094386</v>
          </cell>
        </row>
        <row r="845">
          <cell r="BF845" t="str">
            <v>Kohl Karen</v>
          </cell>
          <cell r="BG845" t="str">
            <v>F60-69</v>
          </cell>
          <cell r="BH845">
            <v>467.06699193094386</v>
          </cell>
        </row>
        <row r="846">
          <cell r="BF846" t="str">
            <v>Koostachin Jaden</v>
          </cell>
          <cell r="BG846" t="str">
            <v>M20-29</v>
          </cell>
          <cell r="BH846">
            <v>355.6774809160305</v>
          </cell>
        </row>
        <row r="847">
          <cell r="BF847" t="str">
            <v>Kotyluk Monique</v>
          </cell>
          <cell r="BG847" t="str">
            <v>F50-59</v>
          </cell>
          <cell r="BH847">
            <v>740.39580908032599</v>
          </cell>
        </row>
        <row r="848">
          <cell r="BF848" t="str">
            <v>Koutsoukis Aristo</v>
          </cell>
          <cell r="BG848" t="str">
            <v>M30-39</v>
          </cell>
          <cell r="BH848">
            <v>682.33618233618233</v>
          </cell>
        </row>
        <row r="849">
          <cell r="BF849" t="str">
            <v>Kozlowski Rikki</v>
          </cell>
          <cell r="BG849" t="str">
            <v>F30-39</v>
          </cell>
          <cell r="BH849">
            <v>352.86730849727917</v>
          </cell>
        </row>
        <row r="850">
          <cell r="BF850" t="str">
            <v>Kozlowski Roman</v>
          </cell>
          <cell r="BG850" t="str">
            <v>M50-59</v>
          </cell>
          <cell r="BH850">
            <v>301.21212121212125</v>
          </cell>
        </row>
        <row r="851">
          <cell r="BF851" t="str">
            <v>Kristensen-Didur Sabine</v>
          </cell>
          <cell r="BG851" t="str">
            <v>F50-59</v>
          </cell>
          <cell r="BH851">
            <v>323.3601841196778</v>
          </cell>
        </row>
        <row r="852">
          <cell r="BF852" t="str">
            <v>Kromer Bethany</v>
          </cell>
          <cell r="BG852" t="str">
            <v>F30-39</v>
          </cell>
          <cell r="BH852">
            <v>759.53616112297834</v>
          </cell>
        </row>
        <row r="853">
          <cell r="BF853" t="str">
            <v>Kruger Indigo</v>
          </cell>
          <cell r="BG853" t="str">
            <v>F20-29</v>
          </cell>
          <cell r="BH853">
            <v>646.9685341519571</v>
          </cell>
        </row>
        <row r="854">
          <cell r="BF854" t="str">
            <v>Kuhlberg Cindy</v>
          </cell>
          <cell r="BG854" t="str">
            <v>F50-59</v>
          </cell>
          <cell r="BH854">
            <v>783.4435001573811</v>
          </cell>
        </row>
        <row r="855">
          <cell r="BF855" t="str">
            <v>Kuhn Amanda</v>
          </cell>
          <cell r="BG855" t="str">
            <v>F40-49</v>
          </cell>
          <cell r="BH855">
            <v>727.52230610844197</v>
          </cell>
        </row>
        <row r="856">
          <cell r="BF856" t="str">
            <v>Kumar Dheerendra</v>
          </cell>
          <cell r="BG856" t="str">
            <v>M50-59</v>
          </cell>
          <cell r="BH856">
            <v>434.69387755102042</v>
          </cell>
        </row>
        <row r="857">
          <cell r="BF857" t="str">
            <v>Kury Ana</v>
          </cell>
          <cell r="BG857" t="str">
            <v>F20-29</v>
          </cell>
          <cell r="BH857">
            <v>224.68017057569296</v>
          </cell>
        </row>
        <row r="858">
          <cell r="BF858" t="str">
            <v>Kury Maria</v>
          </cell>
          <cell r="BG858" t="str">
            <v>F20-29</v>
          </cell>
          <cell r="BH858">
            <v>228.02272112523667</v>
          </cell>
        </row>
        <row r="859">
          <cell r="BF859" t="str">
            <v>Kuschnik Harold</v>
          </cell>
          <cell r="BG859" t="str">
            <v>M60-69</v>
          </cell>
          <cell r="BH859">
            <v>856.32861635220127</v>
          </cell>
        </row>
        <row r="860">
          <cell r="BF860" t="str">
            <v>Kusnierczyk Jill</v>
          </cell>
          <cell r="BG860" t="str">
            <v>F20-29</v>
          </cell>
          <cell r="BH860">
            <v>829.20469361147332</v>
          </cell>
        </row>
        <row r="861">
          <cell r="BF861" t="str">
            <v>Kusnierczyk Meredith</v>
          </cell>
          <cell r="BG861" t="str">
            <v>F20-29</v>
          </cell>
          <cell r="BH861">
            <v>829.31281783804934</v>
          </cell>
        </row>
        <row r="862">
          <cell r="BF862" t="str">
            <v>Kuula Samantha</v>
          </cell>
          <cell r="BG862" t="str">
            <v>F40-49</v>
          </cell>
          <cell r="BH862">
            <v>338.28250401284112</v>
          </cell>
        </row>
        <row r="863">
          <cell r="BF863" t="str">
            <v>Laakso Aaron</v>
          </cell>
          <cell r="BG863" t="str">
            <v>M13-16</v>
          </cell>
          <cell r="BH863">
            <v>420.47377326565146</v>
          </cell>
        </row>
        <row r="864">
          <cell r="BF864" t="str">
            <v>Laakso Isaac</v>
          </cell>
          <cell r="BG864" t="str">
            <v>M13-16</v>
          </cell>
          <cell r="BH864">
            <v>432.17391304347825</v>
          </cell>
        </row>
        <row r="865">
          <cell r="BF865" t="str">
            <v>Laakso Julie</v>
          </cell>
          <cell r="BG865" t="str">
            <v>F-12</v>
          </cell>
          <cell r="BH865">
            <v>372.51436146707914</v>
          </cell>
        </row>
        <row r="866">
          <cell r="BF866" t="str">
            <v>Laakso Nathan</v>
          </cell>
          <cell r="BG866" t="str">
            <v>M40-49</v>
          </cell>
          <cell r="BH866">
            <v>664.12478336221841</v>
          </cell>
        </row>
        <row r="867">
          <cell r="BF867" t="str">
            <v>Labelle Alain</v>
          </cell>
          <cell r="BG867" t="str">
            <v>M50-59</v>
          </cell>
          <cell r="BH867">
            <v>913.18745808182439</v>
          </cell>
        </row>
        <row r="868">
          <cell r="BF868" t="str">
            <v>Laberge Brody</v>
          </cell>
          <cell r="BG868" t="str">
            <v>M20-29</v>
          </cell>
          <cell r="BH868">
            <v>390.78115439526817</v>
          </cell>
        </row>
        <row r="869">
          <cell r="BF869" t="str">
            <v>Laberge Lela</v>
          </cell>
          <cell r="BG869" t="str">
            <v>F20-29</v>
          </cell>
          <cell r="BH869">
            <v>638.36881251602983</v>
          </cell>
        </row>
        <row r="870">
          <cell r="BF870" t="str">
            <v>Labine Janice</v>
          </cell>
          <cell r="BG870" t="str">
            <v>F60-69</v>
          </cell>
          <cell r="BH870">
            <v>283.74284752608548</v>
          </cell>
        </row>
        <row r="871">
          <cell r="BF871" t="str">
            <v>Labre Michelle</v>
          </cell>
          <cell r="BG871" t="str">
            <v>F50-59</v>
          </cell>
          <cell r="BH871">
            <v>467.55407653910152</v>
          </cell>
        </row>
        <row r="872">
          <cell r="BF872" t="str">
            <v>Labre Tyanna</v>
          </cell>
          <cell r="BG872" t="str">
            <v>F30-39</v>
          </cell>
          <cell r="BH872">
            <v>385.81235697940502</v>
          </cell>
        </row>
        <row r="873">
          <cell r="BF873" t="str">
            <v>Lacelle-Gelinas Kitana</v>
          </cell>
          <cell r="BG873" t="str">
            <v>F-12</v>
          </cell>
          <cell r="BH873">
            <v>389.55637707948244</v>
          </cell>
        </row>
        <row r="874">
          <cell r="BF874" t="str">
            <v>Lachance Carine</v>
          </cell>
          <cell r="BG874" t="str">
            <v>F30-39</v>
          </cell>
          <cell r="BH874">
            <v>420.86869695456812</v>
          </cell>
        </row>
        <row r="875">
          <cell r="BF875" t="str">
            <v>Lachance Melanie</v>
          </cell>
          <cell r="BG875" t="str">
            <v>F40-49</v>
          </cell>
          <cell r="BH875">
            <v>226.36949516648767</v>
          </cell>
        </row>
        <row r="876">
          <cell r="BF876" t="str">
            <v>Ladd Quinn</v>
          </cell>
          <cell r="BG876" t="str">
            <v>M30-39</v>
          </cell>
          <cell r="BH876">
            <v>254.87179487179489</v>
          </cell>
        </row>
        <row r="877">
          <cell r="BF877" t="str">
            <v>Laderoute Maeve</v>
          </cell>
          <cell r="BG877" t="str">
            <v>F-12</v>
          </cell>
          <cell r="BH877">
            <v>375.66844919786098</v>
          </cell>
        </row>
        <row r="878">
          <cell r="BF878" t="str">
            <v>Laderoute Michelle</v>
          </cell>
          <cell r="BG878" t="str">
            <v>F40-49</v>
          </cell>
          <cell r="BH878">
            <v>374.16777629826902</v>
          </cell>
        </row>
        <row r="879">
          <cell r="BF879" t="str">
            <v>Laderoute Samuel</v>
          </cell>
          <cell r="BG879" t="str">
            <v>M-12</v>
          </cell>
          <cell r="BH879">
            <v>503.03643724696354</v>
          </cell>
        </row>
        <row r="880">
          <cell r="BF880" t="str">
            <v>Lafantaisie Kristal</v>
          </cell>
          <cell r="BG880" t="str">
            <v>F40-49</v>
          </cell>
          <cell r="BH880">
            <v>478.16222348269991</v>
          </cell>
        </row>
        <row r="881">
          <cell r="BF881" t="str">
            <v>Lafontaine Tyler</v>
          </cell>
          <cell r="BG881" t="str">
            <v>M20-29</v>
          </cell>
          <cell r="BH881">
            <v>642.47375250678306</v>
          </cell>
        </row>
        <row r="882">
          <cell r="BF882" t="str">
            <v>Laforce Colton</v>
          </cell>
          <cell r="BG882" t="str">
            <v>M-12</v>
          </cell>
          <cell r="BH882">
            <v>375.3776435045317</v>
          </cell>
        </row>
        <row r="883">
          <cell r="BF883" t="str">
            <v>Laforce Curtis</v>
          </cell>
          <cell r="BG883" t="str">
            <v>M40-49</v>
          </cell>
          <cell r="BH883">
            <v>375.3776435045317</v>
          </cell>
        </row>
        <row r="884">
          <cell r="BF884" t="str">
            <v>Laforce Jessa</v>
          </cell>
          <cell r="BG884" t="str">
            <v>F-12</v>
          </cell>
          <cell r="BH884">
            <v>468.33333333333337</v>
          </cell>
        </row>
        <row r="885">
          <cell r="BF885" t="str">
            <v>Laforce Josee</v>
          </cell>
          <cell r="BG885" t="str">
            <v>F30-39</v>
          </cell>
          <cell r="BH885">
            <v>766.08046253914722</v>
          </cell>
        </row>
        <row r="886">
          <cell r="BF886" t="str">
            <v>Lafortune Cecily</v>
          </cell>
          <cell r="BG886" t="str">
            <v>F-12</v>
          </cell>
          <cell r="BH886">
            <v>338.55421686746985</v>
          </cell>
        </row>
        <row r="887">
          <cell r="BF887" t="str">
            <v>Lafortune David</v>
          </cell>
          <cell r="BG887" t="str">
            <v>M40-49</v>
          </cell>
          <cell r="BH887">
            <v>1205.1177904142974</v>
          </cell>
        </row>
        <row r="888">
          <cell r="BF888" t="str">
            <v>Lafortune Maureen</v>
          </cell>
          <cell r="BG888" t="str">
            <v>F60-69</v>
          </cell>
          <cell r="BH888">
            <v>693.12169312169306</v>
          </cell>
        </row>
        <row r="889">
          <cell r="BF889" t="str">
            <v>Lafortune Noah</v>
          </cell>
          <cell r="BG889" t="str">
            <v>M1-19</v>
          </cell>
          <cell r="BH889">
            <v>623.90100944317805</v>
          </cell>
        </row>
        <row r="890">
          <cell r="BF890" t="str">
            <v>Lafortune Rebecca</v>
          </cell>
          <cell r="BG890" t="str">
            <v>F-12</v>
          </cell>
          <cell r="BH890">
            <v>563.50267379679144</v>
          </cell>
        </row>
        <row r="891">
          <cell r="BF891" t="str">
            <v>Lafrance Gilles</v>
          </cell>
          <cell r="BG891" t="str">
            <v>M60-69</v>
          </cell>
          <cell r="BH891">
            <v>527.89085974605018</v>
          </cell>
        </row>
        <row r="892">
          <cell r="BF892" t="str">
            <v>Lafreniere Jamie</v>
          </cell>
          <cell r="BG892" t="str">
            <v>M20-29</v>
          </cell>
          <cell r="BH892">
            <v>847.53345782757549</v>
          </cell>
        </row>
        <row r="893">
          <cell r="BF893" t="str">
            <v>Lafreniere Ryan</v>
          </cell>
          <cell r="BG893" t="str">
            <v>M30-39</v>
          </cell>
          <cell r="BH893">
            <v>847.53345782757549</v>
          </cell>
        </row>
        <row r="894">
          <cell r="BF894" t="str">
            <v>Lagace Keera</v>
          </cell>
          <cell r="BG894" t="str">
            <v>F50-59</v>
          </cell>
          <cell r="BH894">
            <v>441.39031743216884</v>
          </cell>
        </row>
        <row r="895">
          <cell r="BF895" t="str">
            <v>Lagrandeur Laura</v>
          </cell>
          <cell r="BG895" t="str">
            <v>F20-29</v>
          </cell>
          <cell r="BH895">
            <v>230.07641921397379</v>
          </cell>
        </row>
        <row r="896">
          <cell r="BF896" t="str">
            <v>Lahnalampi Clinton</v>
          </cell>
          <cell r="BG896" t="str">
            <v>M40-49</v>
          </cell>
          <cell r="BH896">
            <v>810.14799154334048</v>
          </cell>
        </row>
        <row r="897">
          <cell r="BF897" t="str">
            <v>Lai Diane</v>
          </cell>
          <cell r="BG897" t="str">
            <v>F40-49</v>
          </cell>
          <cell r="BH897">
            <v>359.79513444302177</v>
          </cell>
        </row>
        <row r="898">
          <cell r="BF898" t="str">
            <v>Lai Jackey</v>
          </cell>
          <cell r="BG898" t="str">
            <v>M20-29</v>
          </cell>
          <cell r="BH898">
            <v>713.32678454485915</v>
          </cell>
        </row>
        <row r="899">
          <cell r="BF899" t="str">
            <v>Laing Tracy</v>
          </cell>
          <cell r="BG899" t="str">
            <v>F50-59</v>
          </cell>
          <cell r="BH899">
            <v>639.02439024390242</v>
          </cell>
        </row>
        <row r="900">
          <cell r="BF900" t="str">
            <v>Lajeunesse Étienne</v>
          </cell>
          <cell r="BG900" t="str">
            <v>M-12</v>
          </cell>
          <cell r="BH900">
            <v>301.09046849757675</v>
          </cell>
        </row>
        <row r="901">
          <cell r="BF901" t="str">
            <v>Lajeunesse Fabienne</v>
          </cell>
          <cell r="BG901" t="str">
            <v>F-12</v>
          </cell>
          <cell r="BH901">
            <v>455.18358531317494</v>
          </cell>
        </row>
        <row r="902">
          <cell r="BF902" t="str">
            <v>Lajeunesse Gilles</v>
          </cell>
          <cell r="BG902" t="str">
            <v>M-12</v>
          </cell>
          <cell r="BH902">
            <v>349.67166979362099</v>
          </cell>
        </row>
        <row r="903">
          <cell r="BF903" t="str">
            <v>Lajeunesse Martin</v>
          </cell>
          <cell r="BG903" t="str">
            <v>M40-49</v>
          </cell>
          <cell r="BH903">
            <v>301.09046849757675</v>
          </cell>
        </row>
        <row r="904">
          <cell r="BF904" t="str">
            <v>Lalande Julien</v>
          </cell>
          <cell r="BG904" t="str">
            <v>M30-39</v>
          </cell>
          <cell r="BH904">
            <v>438.52941176470586</v>
          </cell>
        </row>
        <row r="905">
          <cell r="BF905" t="str">
            <v>Lalonde Caleb</v>
          </cell>
          <cell r="BG905" t="str">
            <v>M1-19</v>
          </cell>
          <cell r="BH905">
            <v>623.35469840906489</v>
          </cell>
        </row>
        <row r="906">
          <cell r="BF906" t="str">
            <v>Lamanes Daniel</v>
          </cell>
          <cell r="BG906" t="str">
            <v>M40-49</v>
          </cell>
          <cell r="BH906">
            <v>933.53616729516636</v>
          </cell>
        </row>
        <row r="907">
          <cell r="BF907" t="str">
            <v>Lamarche Ethan</v>
          </cell>
          <cell r="BG907" t="str">
            <v>M20-29</v>
          </cell>
          <cell r="BH907">
            <v>797.86844418400233</v>
          </cell>
        </row>
        <row r="908">
          <cell r="BF908" t="str">
            <v>Lamarche Evan</v>
          </cell>
          <cell r="BG908" t="str">
            <v>M20-29</v>
          </cell>
          <cell r="BH908">
            <v>731.33476567745402</v>
          </cell>
        </row>
        <row r="909">
          <cell r="BF909" t="str">
            <v>Lamarche Kerry</v>
          </cell>
          <cell r="BG909" t="str">
            <v>F40-49</v>
          </cell>
          <cell r="BH909">
            <v>623.05986696230593</v>
          </cell>
        </row>
        <row r="910">
          <cell r="BF910" t="str">
            <v>Lambert Nicholas</v>
          </cell>
          <cell r="BG910" t="str">
            <v>M20-29</v>
          </cell>
          <cell r="BH910">
            <v>1405.8946171341925</v>
          </cell>
        </row>
        <row r="911">
          <cell r="BF911" t="str">
            <v>Lambert-Ste-Marie Jean-Philippe</v>
          </cell>
          <cell r="BG911" t="str">
            <v>M30-39</v>
          </cell>
          <cell r="BH911">
            <v>763.47074262775982</v>
          </cell>
        </row>
        <row r="912">
          <cell r="BF912" t="str">
            <v>Lamine-Niass Mouhamadou</v>
          </cell>
          <cell r="BG912" t="str">
            <v>M20-29</v>
          </cell>
          <cell r="BH912">
            <v>694.95828799419655</v>
          </cell>
        </row>
        <row r="913">
          <cell r="BF913" t="str">
            <v>Lamontagne Danika</v>
          </cell>
          <cell r="BG913" t="str">
            <v>F20-29</v>
          </cell>
          <cell r="BH913">
            <v>344.36274509803923</v>
          </cell>
        </row>
        <row r="914">
          <cell r="BF914" t="str">
            <v>Lamontagne Rachel</v>
          </cell>
          <cell r="BG914" t="str">
            <v>F50-59</v>
          </cell>
          <cell r="BH914">
            <v>357.96178343949049</v>
          </cell>
        </row>
        <row r="915">
          <cell r="BF915" t="str">
            <v>Lamothe Jeremie</v>
          </cell>
          <cell r="BG915" t="str">
            <v>M30-39</v>
          </cell>
          <cell r="BH915">
            <v>779.17852785685238</v>
          </cell>
        </row>
        <row r="916">
          <cell r="BF916" t="str">
            <v>Lamothe Petra</v>
          </cell>
          <cell r="BG916" t="str">
            <v>F20-29</v>
          </cell>
          <cell r="BH916">
            <v>675.51779075942648</v>
          </cell>
        </row>
        <row r="917">
          <cell r="BF917" t="str">
            <v>Land Carmila</v>
          </cell>
          <cell r="BG917" t="str">
            <v>F50-59</v>
          </cell>
          <cell r="BH917">
            <v>685.48609198567897</v>
          </cell>
        </row>
        <row r="918">
          <cell r="BF918" t="str">
            <v>Land Finn</v>
          </cell>
          <cell r="BG918" t="str">
            <v>M1-19</v>
          </cell>
          <cell r="BH918">
            <v>815.60283687943263</v>
          </cell>
        </row>
        <row r="919">
          <cell r="BF919" t="str">
            <v>Land Lisa</v>
          </cell>
          <cell r="BG919" t="str">
            <v>F20-29</v>
          </cell>
          <cell r="BH919">
            <v>414.25061425061426</v>
          </cell>
        </row>
        <row r="920">
          <cell r="BF920" t="str">
            <v>Land Materia</v>
          </cell>
          <cell r="BG920" t="str">
            <v>F20-29</v>
          </cell>
          <cell r="BH920">
            <v>685.10872557115329</v>
          </cell>
        </row>
        <row r="921">
          <cell r="BF921" t="str">
            <v>Landry Ashley</v>
          </cell>
          <cell r="BG921" t="str">
            <v>F30-39</v>
          </cell>
          <cell r="BH921">
            <v>763.04739052189564</v>
          </cell>
        </row>
        <row r="922">
          <cell r="BF922" t="str">
            <v>Landry Bill</v>
          </cell>
          <cell r="BG922" t="str">
            <v>M50-59</v>
          </cell>
          <cell r="BH922">
            <v>295.13064133016627</v>
          </cell>
        </row>
        <row r="923">
          <cell r="BF923" t="str">
            <v>Landry Bobby</v>
          </cell>
          <cell r="BG923" t="str">
            <v>M40-49</v>
          </cell>
          <cell r="BH923">
            <v>515.20387007601937</v>
          </cell>
        </row>
        <row r="924">
          <cell r="BF924" t="str">
            <v>Landry Darrah</v>
          </cell>
          <cell r="BG924" t="str">
            <v>F20-29</v>
          </cell>
          <cell r="BH924">
            <v>571.26463162726645</v>
          </cell>
        </row>
        <row r="925">
          <cell r="BF925" t="str">
            <v>Lane Sandy</v>
          </cell>
          <cell r="BG925" t="str">
            <v>F60-69</v>
          </cell>
          <cell r="BH925">
            <v>869.68412416245042</v>
          </cell>
        </row>
        <row r="926">
          <cell r="BF926" t="str">
            <v>Langevin Breena</v>
          </cell>
          <cell r="BG926" t="str">
            <v>F30-39</v>
          </cell>
          <cell r="BH926">
            <v>617.13030746705704</v>
          </cell>
        </row>
        <row r="927">
          <cell r="BF927" t="str">
            <v>Langman Luke</v>
          </cell>
          <cell r="BG927" t="str">
            <v>M30-39</v>
          </cell>
          <cell r="BH927">
            <v>862.02120924343137</v>
          </cell>
        </row>
        <row r="928">
          <cell r="BF928" t="str">
            <v>Laningham Alexander</v>
          </cell>
          <cell r="BG928" t="str">
            <v>M30-39</v>
          </cell>
          <cell r="BH928">
            <v>304.16156670746631</v>
          </cell>
        </row>
        <row r="929">
          <cell r="BF929" t="str">
            <v>Lanktree Tanya</v>
          </cell>
          <cell r="BG929" t="str">
            <v>F40-49</v>
          </cell>
          <cell r="BH929">
            <v>594.88527724665391</v>
          </cell>
        </row>
        <row r="930">
          <cell r="BF930" t="str">
            <v>Lanois Billie</v>
          </cell>
          <cell r="BG930" t="str">
            <v>F20-29</v>
          </cell>
          <cell r="BH930">
            <v>416.2962962962963</v>
          </cell>
        </row>
        <row r="931">
          <cell r="BF931" t="str">
            <v>Lanteigne Chantal</v>
          </cell>
          <cell r="BG931" t="str">
            <v>F30-39</v>
          </cell>
          <cell r="BH931">
            <v>593.60839494395418</v>
          </cell>
        </row>
        <row r="932">
          <cell r="BF932" t="str">
            <v>Lapierre Kassandra</v>
          </cell>
          <cell r="BG932" t="str">
            <v>F20-29</v>
          </cell>
          <cell r="BH932">
            <v>705.8040173121741</v>
          </cell>
        </row>
        <row r="933">
          <cell r="BF933" t="str">
            <v>Lapierre Kyle</v>
          </cell>
          <cell r="BG933" t="str">
            <v>M20-29</v>
          </cell>
          <cell r="BH933">
            <v>604.40017756075906</v>
          </cell>
        </row>
        <row r="934">
          <cell r="BF934" t="str">
            <v>Lapierre Mary</v>
          </cell>
          <cell r="BG934" t="str">
            <v>F20-29</v>
          </cell>
          <cell r="BH934">
            <v>406.16840731070494</v>
          </cell>
        </row>
        <row r="935">
          <cell r="BF935" t="str">
            <v>Lapierre Shalena</v>
          </cell>
          <cell r="BG935" t="str">
            <v>F30-39</v>
          </cell>
          <cell r="BH935">
            <v>380.52285583244151</v>
          </cell>
        </row>
        <row r="936">
          <cell r="BF936" t="str">
            <v>Lapointe Cassie</v>
          </cell>
          <cell r="BG936" t="str">
            <v>F20-29</v>
          </cell>
          <cell r="BH936">
            <v>459.47941665128297</v>
          </cell>
        </row>
        <row r="937">
          <cell r="BF937" t="str">
            <v>Lapointe Melvina</v>
          </cell>
          <cell r="BG937" t="str">
            <v>F20-29</v>
          </cell>
          <cell r="BH937">
            <v>206.16287600880409</v>
          </cell>
        </row>
        <row r="938">
          <cell r="BF938" t="str">
            <v>Lariviere Jennifer</v>
          </cell>
          <cell r="BG938" t="str">
            <v>F40-49</v>
          </cell>
          <cell r="BH938">
            <v>745.86607247566553</v>
          </cell>
        </row>
        <row r="939">
          <cell r="BF939" t="str">
            <v>Larmer James</v>
          </cell>
          <cell r="BG939" t="str">
            <v>M30-39</v>
          </cell>
          <cell r="BH939">
            <v>787.82894736842104</v>
          </cell>
        </row>
        <row r="940">
          <cell r="BF940" t="str">
            <v>Larochelle Lise</v>
          </cell>
          <cell r="BG940" t="str">
            <v>F70+</v>
          </cell>
          <cell r="BH940">
            <v>348.77947869259413</v>
          </cell>
        </row>
        <row r="941">
          <cell r="BF941" t="str">
            <v>Larocque-Fournier Cory</v>
          </cell>
          <cell r="BG941" t="str">
            <v>M20-29</v>
          </cell>
          <cell r="BH941">
            <v>378.60618700034757</v>
          </cell>
        </row>
        <row r="942">
          <cell r="BF942" t="str">
            <v>Larose Lynkinn</v>
          </cell>
          <cell r="BG942" t="str">
            <v>F-12</v>
          </cell>
          <cell r="BH942">
            <v>286.24787775891338</v>
          </cell>
        </row>
        <row r="943">
          <cell r="BF943" t="str">
            <v>Lau Aiden</v>
          </cell>
          <cell r="BG943" t="str">
            <v>M-12</v>
          </cell>
          <cell r="BH943">
            <v>233.69905956112854</v>
          </cell>
        </row>
        <row r="944">
          <cell r="BF944" t="str">
            <v>Lau Ethan</v>
          </cell>
          <cell r="BG944" t="str">
            <v>M-12</v>
          </cell>
          <cell r="BH944">
            <v>248.66577718478985</v>
          </cell>
        </row>
        <row r="945">
          <cell r="BF945" t="str">
            <v>Lau Johnny</v>
          </cell>
          <cell r="BG945" t="str">
            <v>M30-39</v>
          </cell>
          <cell r="BH945">
            <v>248.66577718478985</v>
          </cell>
        </row>
        <row r="946">
          <cell r="BF946" t="str">
            <v>Lau Michelle</v>
          </cell>
          <cell r="BG946" t="str">
            <v>F30-39</v>
          </cell>
          <cell r="BH946">
            <v>264.346190028222</v>
          </cell>
        </row>
        <row r="947">
          <cell r="BF947" t="str">
            <v>Laurin Mistelle</v>
          </cell>
          <cell r="BG947" t="str">
            <v>F20-29</v>
          </cell>
          <cell r="BH947">
            <v>981.33004166023761</v>
          </cell>
        </row>
        <row r="948">
          <cell r="BF948" t="str">
            <v>Lauzon Stephane</v>
          </cell>
          <cell r="BG948" t="str">
            <v>M20-29</v>
          </cell>
          <cell r="BH948">
            <v>832.88729163480662</v>
          </cell>
        </row>
        <row r="949">
          <cell r="BF949" t="str">
            <v>Laverdiere Danielle</v>
          </cell>
          <cell r="BG949" t="str">
            <v>F40-49</v>
          </cell>
          <cell r="BH949">
            <v>358.72340425531911</v>
          </cell>
        </row>
        <row r="950">
          <cell r="BF950" t="str">
            <v>Lavoie Trinity</v>
          </cell>
          <cell r="BG950" t="str">
            <v>F20-29</v>
          </cell>
          <cell r="BH950">
            <v>512.4562487131974</v>
          </cell>
        </row>
        <row r="951">
          <cell r="BF951" t="str">
            <v>Lawrence Ashley</v>
          </cell>
          <cell r="BG951" t="str">
            <v>F40-49</v>
          </cell>
          <cell r="BH951">
            <v>385.10735495660117</v>
          </cell>
        </row>
        <row r="952">
          <cell r="BF952" t="str">
            <v>Lay Philip</v>
          </cell>
          <cell r="BG952" t="str">
            <v>M40-49</v>
          </cell>
          <cell r="BH952">
            <v>1193.2915057915056</v>
          </cell>
        </row>
        <row r="953">
          <cell r="BF953" t="str">
            <v>Lazarus Nate</v>
          </cell>
          <cell r="BG953" t="str">
            <v>M1-19</v>
          </cell>
          <cell r="BH953">
            <v>829.08357436443907</v>
          </cell>
        </row>
        <row r="954">
          <cell r="BF954" t="str">
            <v>Lazure Theo</v>
          </cell>
          <cell r="BG954" t="str">
            <v>M1-19</v>
          </cell>
          <cell r="BH954">
            <v>815.60283687943263</v>
          </cell>
        </row>
        <row r="955">
          <cell r="BF955" t="str">
            <v>LeBelle Liane</v>
          </cell>
          <cell r="BG955" t="str">
            <v>F30-39</v>
          </cell>
          <cell r="BH955">
            <v>462.42457487657708</v>
          </cell>
        </row>
        <row r="956">
          <cell r="BF956" t="str">
            <v>Leblanc Cooper</v>
          </cell>
          <cell r="BG956" t="str">
            <v>M1-19</v>
          </cell>
          <cell r="BH956">
            <v>743.68357730098251</v>
          </cell>
        </row>
        <row r="957">
          <cell r="BF957" t="str">
            <v>Leblanc Corey</v>
          </cell>
          <cell r="BG957" t="str">
            <v>M20-29</v>
          </cell>
          <cell r="BH957">
            <v>800.80135274224381</v>
          </cell>
        </row>
        <row r="958">
          <cell r="BF958" t="str">
            <v>LeBlanc Gilles</v>
          </cell>
          <cell r="BG958" t="str">
            <v>M60-69</v>
          </cell>
          <cell r="BH958">
            <v>400.59108006448145</v>
          </cell>
        </row>
        <row r="959">
          <cell r="BF959" t="str">
            <v>LeBlanc Julie</v>
          </cell>
          <cell r="BG959" t="str">
            <v>F30-39</v>
          </cell>
          <cell r="BH959">
            <v>518.76923076923083</v>
          </cell>
        </row>
        <row r="960">
          <cell r="BF960" t="str">
            <v>LeBlanc Zacharie</v>
          </cell>
          <cell r="BG960" t="str">
            <v>M20-29</v>
          </cell>
          <cell r="BH960">
            <v>757.15973863478382</v>
          </cell>
        </row>
        <row r="961">
          <cell r="BF961" t="str">
            <v>Lebreton Sandra</v>
          </cell>
          <cell r="BG961" t="str">
            <v>F40-49</v>
          </cell>
          <cell r="BH961">
            <v>349.50248756218906</v>
          </cell>
        </row>
        <row r="962">
          <cell r="BF962" t="str">
            <v>Lebreton Stella</v>
          </cell>
          <cell r="BG962" t="str">
            <v>F-12</v>
          </cell>
          <cell r="BH962">
            <v>351.68961201501878</v>
          </cell>
        </row>
        <row r="963">
          <cell r="BF963" t="str">
            <v>LeBrun Gille</v>
          </cell>
          <cell r="BG963" t="str">
            <v>M40-49</v>
          </cell>
          <cell r="BH963">
            <v>594.10852713178292</v>
          </cell>
        </row>
        <row r="964">
          <cell r="BF964" t="str">
            <v>Lebrun Jennie</v>
          </cell>
          <cell r="BG964" t="str">
            <v>F30-39</v>
          </cell>
          <cell r="BH964">
            <v>760.21993784365293</v>
          </cell>
        </row>
        <row r="965">
          <cell r="BF965" t="str">
            <v>LeBrun Kyrielle</v>
          </cell>
          <cell r="BG965" t="str">
            <v>F1-19</v>
          </cell>
          <cell r="BH965">
            <v>764.43488943488944</v>
          </cell>
        </row>
        <row r="966">
          <cell r="BF966" t="str">
            <v>LeBrun Linnea</v>
          </cell>
          <cell r="BG966" t="str">
            <v>F40-49</v>
          </cell>
          <cell r="BH966">
            <v>740.99434355462927</v>
          </cell>
        </row>
        <row r="967">
          <cell r="BF967" t="str">
            <v>LeBrun Mahieu</v>
          </cell>
          <cell r="BG967" t="str">
            <v>M1-19</v>
          </cell>
          <cell r="BH967">
            <v>707.79460657554489</v>
          </cell>
        </row>
        <row r="968">
          <cell r="BF968" t="str">
            <v>Lecavalier Mathieu</v>
          </cell>
          <cell r="BG968" t="str">
            <v>M30-39</v>
          </cell>
          <cell r="BH968">
            <v>834.0352220520673</v>
          </cell>
        </row>
        <row r="969">
          <cell r="BF969" t="str">
            <v>Lecuyer Carrissa</v>
          </cell>
          <cell r="BG969" t="str">
            <v>F30-39</v>
          </cell>
          <cell r="BH969">
            <v>314.78715459297985</v>
          </cell>
        </row>
        <row r="970">
          <cell r="BF970" t="str">
            <v>Leduc-Sloboda Mariah</v>
          </cell>
          <cell r="BG970" t="str">
            <v>F30-39</v>
          </cell>
          <cell r="BH970">
            <v>722.07084468664846</v>
          </cell>
        </row>
        <row r="971">
          <cell r="BF971" t="str">
            <v>Lefebvre Angele</v>
          </cell>
          <cell r="BG971" t="str">
            <v>F30-39</v>
          </cell>
          <cell r="BH971">
            <v>405.77111183567001</v>
          </cell>
        </row>
        <row r="972">
          <cell r="BF972" t="str">
            <v>Lefebvre Carolyn</v>
          </cell>
          <cell r="BG972" t="str">
            <v>F50-59</v>
          </cell>
          <cell r="BH972">
            <v>638.36881251602983</v>
          </cell>
        </row>
        <row r="973">
          <cell r="BF973" t="str">
            <v>Lefevbre Claire</v>
          </cell>
          <cell r="BG973" t="str">
            <v>F20-29</v>
          </cell>
          <cell r="BH973">
            <v>405.09370494954351</v>
          </cell>
        </row>
        <row r="974">
          <cell r="BF974" t="str">
            <v>Lefevbre Lyne</v>
          </cell>
          <cell r="BG974" t="str">
            <v>F50-59</v>
          </cell>
          <cell r="BH974">
            <v>315.02242152466368</v>
          </cell>
        </row>
        <row r="975">
          <cell r="BF975" t="str">
            <v>Lefevbre Mylene</v>
          </cell>
          <cell r="BG975" t="str">
            <v>F20-29</v>
          </cell>
          <cell r="BH975">
            <v>405.09370494954351</v>
          </cell>
        </row>
        <row r="976">
          <cell r="BF976" t="str">
            <v>Lefevbre Paul</v>
          </cell>
          <cell r="BG976" t="str">
            <v>M50-59</v>
          </cell>
          <cell r="BH976">
            <v>257.33517431826027</v>
          </cell>
        </row>
        <row r="977">
          <cell r="BF977" t="str">
            <v>Lefevbre Theo</v>
          </cell>
          <cell r="BG977" t="str">
            <v>M17-19</v>
          </cell>
          <cell r="BH977">
            <v>257.60193503800969</v>
          </cell>
        </row>
        <row r="978">
          <cell r="BF978" t="str">
            <v>Lefrancois Riley</v>
          </cell>
          <cell r="BG978" t="str">
            <v>M30-39</v>
          </cell>
          <cell r="BH978">
            <v>1100.6009347874472</v>
          </cell>
        </row>
        <row r="979">
          <cell r="BF979" t="str">
            <v>Legault Danielle</v>
          </cell>
          <cell r="BG979" t="str">
            <v>F30-39</v>
          </cell>
          <cell r="BH979">
            <v>568.13512896598945</v>
          </cell>
        </row>
        <row r="980">
          <cell r="BF980" t="str">
            <v>Legault Leah</v>
          </cell>
          <cell r="BG980" t="str">
            <v>F30-39</v>
          </cell>
          <cell r="BH980">
            <v>330.32915360501568</v>
          </cell>
        </row>
        <row r="981">
          <cell r="BF981" t="str">
            <v>Legault Ryan</v>
          </cell>
          <cell r="BG981" t="str">
            <v>M30-39</v>
          </cell>
          <cell r="BH981">
            <v>828.95738203957376</v>
          </cell>
        </row>
        <row r="982">
          <cell r="BF982" t="str">
            <v>Leger Jason</v>
          </cell>
          <cell r="BG982" t="str">
            <v>M50-59</v>
          </cell>
          <cell r="BH982">
            <v>229.24354243542436</v>
          </cell>
        </row>
        <row r="983">
          <cell r="BF983" t="str">
            <v>Leigh Naomi</v>
          </cell>
          <cell r="BG983" t="str">
            <v>F30-39</v>
          </cell>
          <cell r="BH983">
            <v>365.7266811279826</v>
          </cell>
        </row>
        <row r="984">
          <cell r="BF984" t="str">
            <v>Leigh Ron</v>
          </cell>
          <cell r="BG984" t="str">
            <v>M60-69</v>
          </cell>
          <cell r="BH984">
            <v>710.53489889106322</v>
          </cell>
        </row>
        <row r="985">
          <cell r="BF985" t="str">
            <v>Leishman Eric</v>
          </cell>
          <cell r="BG985" t="str">
            <v>M30-39</v>
          </cell>
          <cell r="BH985">
            <v>1250</v>
          </cell>
        </row>
        <row r="986">
          <cell r="BF986" t="str">
            <v>leLamarche Ad</v>
          </cell>
          <cell r="BG986" t="str">
            <v>F13-16</v>
          </cell>
          <cell r="BH986">
            <v>622.14022140221402</v>
          </cell>
        </row>
        <row r="987">
          <cell r="BF987" t="str">
            <v>Lemieux Andrew</v>
          </cell>
          <cell r="BG987" t="str">
            <v>M20-29</v>
          </cell>
          <cell r="BH987">
            <v>632.18224027858389</v>
          </cell>
        </row>
        <row r="988">
          <cell r="BF988" t="str">
            <v>Lenauer Iris</v>
          </cell>
          <cell r="BG988" t="str">
            <v>F20-29</v>
          </cell>
          <cell r="BH988">
            <v>1500</v>
          </cell>
        </row>
        <row r="989">
          <cell r="BF989" t="str">
            <v>Leonard Barb</v>
          </cell>
          <cell r="BG989" t="str">
            <v>F50-59</v>
          </cell>
          <cell r="BH989">
            <v>653.96741986337361</v>
          </cell>
        </row>
        <row r="990">
          <cell r="BF990" t="str">
            <v>Leonard Megan</v>
          </cell>
          <cell r="BG990" t="str">
            <v>F1-19</v>
          </cell>
          <cell r="BH990">
            <v>914.03416557161631</v>
          </cell>
        </row>
        <row r="991">
          <cell r="BF991" t="str">
            <v>Lepage Georgia</v>
          </cell>
          <cell r="BG991" t="str">
            <v>F13-19</v>
          </cell>
          <cell r="BH991">
            <v>735.60209424083757</v>
          </cell>
        </row>
        <row r="992">
          <cell r="BF992" t="str">
            <v>LePage Kristin</v>
          </cell>
          <cell r="BG992" t="str">
            <v>F30-39</v>
          </cell>
          <cell r="BH992">
            <v>227.83783783783784</v>
          </cell>
        </row>
        <row r="993">
          <cell r="BF993" t="str">
            <v>Leston River</v>
          </cell>
          <cell r="BG993" t="str">
            <v>M-12</v>
          </cell>
          <cell r="BH993">
            <v>445.07462686567163</v>
          </cell>
        </row>
        <row r="994">
          <cell r="BF994" t="str">
            <v>Leston Shane</v>
          </cell>
          <cell r="BG994" t="str">
            <v>M40-49</v>
          </cell>
          <cell r="BH994">
            <v>445.34050179211471</v>
          </cell>
        </row>
        <row r="995">
          <cell r="BF995" t="str">
            <v>Levesque Pierre</v>
          </cell>
          <cell r="BG995" t="str">
            <v>M50-59</v>
          </cell>
          <cell r="BH995">
            <v>425.27096406160865</v>
          </cell>
        </row>
        <row r="996">
          <cell r="BF996" t="str">
            <v>Levesque Sarah</v>
          </cell>
          <cell r="BG996" t="str">
            <v>F20-29</v>
          </cell>
          <cell r="BH996">
            <v>326.6175900813638</v>
          </cell>
        </row>
        <row r="997">
          <cell r="BF997" t="str">
            <v>Li Brian</v>
          </cell>
          <cell r="BG997" t="str">
            <v>M20-29</v>
          </cell>
          <cell r="BH997">
            <v>453.92087183131963</v>
          </cell>
        </row>
        <row r="998">
          <cell r="BF998" t="str">
            <v>Lichty Noah</v>
          </cell>
          <cell r="BG998" t="str">
            <v>M-12</v>
          </cell>
          <cell r="BH998">
            <v>480.34793814432987</v>
          </cell>
        </row>
        <row r="999">
          <cell r="BF999" t="str">
            <v>Lichty Tabitha</v>
          </cell>
          <cell r="BG999" t="str">
            <v>F30-39</v>
          </cell>
          <cell r="BH999">
            <v>384.05466970387243</v>
          </cell>
        </row>
        <row r="1000">
          <cell r="BF1000" t="str">
            <v>Lieshman Tim</v>
          </cell>
          <cell r="BG1000" t="str">
            <v>M30-39</v>
          </cell>
          <cell r="BH1000">
            <v>526.48305084745766</v>
          </cell>
        </row>
        <row r="1001">
          <cell r="BF1001" t="str">
            <v>Lin Ricki</v>
          </cell>
          <cell r="BG1001" t="str">
            <v>M40-49</v>
          </cell>
          <cell r="BH1001">
            <v>1132.269882460693</v>
          </cell>
        </row>
        <row r="1002">
          <cell r="BF1002" t="str">
            <v>Linford Adelie</v>
          </cell>
          <cell r="BG1002" t="str">
            <v>F-12</v>
          </cell>
          <cell r="BH1002">
            <v>361.02783725910069</v>
          </cell>
        </row>
        <row r="1003">
          <cell r="BF1003" t="str">
            <v>Linford Elora</v>
          </cell>
          <cell r="BG1003" t="str">
            <v>F-12</v>
          </cell>
          <cell r="BH1003">
            <v>324.60531382364269</v>
          </cell>
        </row>
        <row r="1004">
          <cell r="BF1004" t="str">
            <v>Linford Geordie</v>
          </cell>
          <cell r="BG1004" t="str">
            <v>M40-49</v>
          </cell>
          <cell r="BH1004">
            <v>287.17257318952232</v>
          </cell>
        </row>
        <row r="1005">
          <cell r="BF1005" t="str">
            <v>Lische Sabrina</v>
          </cell>
          <cell r="BG1005" t="str">
            <v>F20-29</v>
          </cell>
          <cell r="BH1005">
            <v>685.29735682819387</v>
          </cell>
        </row>
        <row r="1006">
          <cell r="BF1006" t="str">
            <v>Liu Jessyca</v>
          </cell>
          <cell r="BG1006" t="str">
            <v>F20-29</v>
          </cell>
          <cell r="BH1006">
            <v>498.22695035460993</v>
          </cell>
        </row>
        <row r="1007">
          <cell r="BF1007" t="str">
            <v>Lomax Sarah</v>
          </cell>
          <cell r="BG1007" t="str">
            <v>F30-39</v>
          </cell>
          <cell r="BH1007">
            <v>373.83592017738357</v>
          </cell>
        </row>
        <row r="1008">
          <cell r="BF1008" t="str">
            <v>Long Jennifer</v>
          </cell>
          <cell r="BG1008" t="str">
            <v>F40-49</v>
          </cell>
          <cell r="BH1008">
            <v>391.00185528756958</v>
          </cell>
        </row>
        <row r="1009">
          <cell r="BF1009" t="str">
            <v>Long Nicholas</v>
          </cell>
          <cell r="BG1009" t="str">
            <v>M13-16</v>
          </cell>
          <cell r="BH1009">
            <v>351.48514851485146</v>
          </cell>
        </row>
        <row r="1010">
          <cell r="BF1010" t="str">
            <v>Longpre Mikayla</v>
          </cell>
          <cell r="BG1010" t="str">
            <v>F20-29</v>
          </cell>
          <cell r="BH1010">
            <v>703.50480497456192</v>
          </cell>
        </row>
        <row r="1011">
          <cell r="BF1011" t="str">
            <v>Longpre Nadine</v>
          </cell>
          <cell r="BG1011" t="str">
            <v>F20-29</v>
          </cell>
          <cell r="BH1011">
            <v>674.34299647791931</v>
          </cell>
        </row>
        <row r="1012">
          <cell r="BF1012" t="str">
            <v>Lonsdale Henry</v>
          </cell>
          <cell r="BG1012" t="str">
            <v>M-12</v>
          </cell>
          <cell r="BH1012">
            <v>542.18181818181824</v>
          </cell>
        </row>
        <row r="1013">
          <cell r="BF1013" t="str">
            <v>Lonsdale Jessica</v>
          </cell>
          <cell r="BG1013" t="str">
            <v>F40-49</v>
          </cell>
          <cell r="BH1013">
            <v>490.97262667443215</v>
          </cell>
        </row>
        <row r="1014">
          <cell r="BF1014" t="str">
            <v>Lonsdale Joe</v>
          </cell>
          <cell r="BG1014" t="str">
            <v>M40-49</v>
          </cell>
          <cell r="BH1014">
            <v>512.37113402061857</v>
          </cell>
        </row>
        <row r="1015">
          <cell r="BF1015" t="str">
            <v>Lonsdale Meehan</v>
          </cell>
          <cell r="BG1015" t="str">
            <v>F-12</v>
          </cell>
          <cell r="BH1015">
            <v>469.63788300835654</v>
          </cell>
        </row>
        <row r="1016">
          <cell r="BF1016" t="str">
            <v>Loyer Chanelle</v>
          </cell>
          <cell r="BG1016" t="str">
            <v>F20-29</v>
          </cell>
          <cell r="BH1016">
            <v>540.54054054054052</v>
          </cell>
        </row>
        <row r="1017">
          <cell r="BF1017" t="str">
            <v>Lumubos Edralyn</v>
          </cell>
          <cell r="BG1017" t="str">
            <v>F40-49</v>
          </cell>
          <cell r="BH1017">
            <v>335.85657370517924</v>
          </cell>
        </row>
        <row r="1018">
          <cell r="BF1018" t="str">
            <v>Lumubos Godofredo</v>
          </cell>
          <cell r="BG1018" t="str">
            <v>M40-49</v>
          </cell>
          <cell r="BH1018">
            <v>297.01195219123508</v>
          </cell>
        </row>
        <row r="1019">
          <cell r="BF1019" t="str">
            <v>Luoma Gabrielle</v>
          </cell>
          <cell r="BG1019" t="str">
            <v>F1-19</v>
          </cell>
          <cell r="BH1019">
            <v>680.7986870897156</v>
          </cell>
        </row>
        <row r="1020">
          <cell r="BF1020" t="str">
            <v>Lupton Arrick</v>
          </cell>
          <cell r="BG1020" t="str">
            <v>M20-29</v>
          </cell>
          <cell r="BH1020">
            <v>820.96020500452209</v>
          </cell>
        </row>
        <row r="1021">
          <cell r="BF1021" t="str">
            <v>MacDonald Jody</v>
          </cell>
          <cell r="BG1021" t="str">
            <v>F60-69</v>
          </cell>
          <cell r="BH1021">
            <v>328.01556420233464</v>
          </cell>
        </row>
        <row r="1022">
          <cell r="BF1022" t="str">
            <v>MacDonald Kylinn</v>
          </cell>
          <cell r="BG1022" t="str">
            <v>F-12</v>
          </cell>
          <cell r="BH1022">
            <v>388.30032243205898</v>
          </cell>
        </row>
        <row r="1023">
          <cell r="BF1023" t="str">
            <v>MacDonald Tyson</v>
          </cell>
          <cell r="BG1023" t="str">
            <v>M40-49</v>
          </cell>
          <cell r="BH1023">
            <v>341.6590284142988</v>
          </cell>
        </row>
        <row r="1024">
          <cell r="BF1024" t="str">
            <v>Maciaszek Ewa</v>
          </cell>
          <cell r="BG1024" t="str">
            <v>F50-59</v>
          </cell>
          <cell r="BH1024">
            <v>641.4948453608248</v>
          </cell>
        </row>
        <row r="1025">
          <cell r="BF1025" t="str">
            <v>MacLean Brynn</v>
          </cell>
          <cell r="BG1025" t="str">
            <v>F20-29</v>
          </cell>
          <cell r="BH1025">
            <v>637.38796414852754</v>
          </cell>
        </row>
        <row r="1026">
          <cell r="BF1026" t="str">
            <v>Maclean Lara</v>
          </cell>
          <cell r="BG1026" t="str">
            <v>F30-39</v>
          </cell>
          <cell r="BH1026">
            <v>574.56140350877195</v>
          </cell>
        </row>
        <row r="1027">
          <cell r="BF1027" t="str">
            <v>MacLellan Christine</v>
          </cell>
          <cell r="BG1027" t="str">
            <v>F30-39</v>
          </cell>
          <cell r="BH1027">
            <v>481.9897084048028</v>
          </cell>
        </row>
        <row r="1028">
          <cell r="BF1028" t="str">
            <v>Macleod Tyla</v>
          </cell>
          <cell r="BG1028" t="str">
            <v>F1-19</v>
          </cell>
          <cell r="BH1028">
            <v>758.49731663685145</v>
          </cell>
        </row>
        <row r="1029">
          <cell r="BF1029" t="str">
            <v>MacNeill Jessica</v>
          </cell>
          <cell r="BG1029" t="str">
            <v>F20-29</v>
          </cell>
          <cell r="BH1029">
            <v>753.91180654338552</v>
          </cell>
        </row>
        <row r="1030">
          <cell r="BF1030" t="str">
            <v>MacRury Sarah</v>
          </cell>
          <cell r="BG1030" t="str">
            <v>F30-39</v>
          </cell>
          <cell r="BH1030">
            <v>676.45181876196546</v>
          </cell>
        </row>
        <row r="1031">
          <cell r="BF1031" t="str">
            <v>Magdzinski Eleanor</v>
          </cell>
          <cell r="BG1031" t="str">
            <v>F30-39</v>
          </cell>
          <cell r="BH1031">
            <v>462.93245469522242</v>
          </cell>
        </row>
        <row r="1032">
          <cell r="BF1032" t="str">
            <v>Mahad-Fraaz Muhammad</v>
          </cell>
          <cell r="BG1032" t="str">
            <v>M20-29</v>
          </cell>
          <cell r="BH1032">
            <v>513.12265666845212</v>
          </cell>
        </row>
        <row r="1033">
          <cell r="BF1033" t="str">
            <v>Mahiuddin Md</v>
          </cell>
          <cell r="BG1033" t="str">
            <v>M30-39</v>
          </cell>
          <cell r="BH1033">
            <v>459.47242206235012</v>
          </cell>
        </row>
        <row r="1034">
          <cell r="BF1034" t="str">
            <v>Mainville Amelie</v>
          </cell>
          <cell r="BG1034" t="str">
            <v>F20-29</v>
          </cell>
          <cell r="BH1034">
            <v>766.55374191561441</v>
          </cell>
        </row>
        <row r="1035">
          <cell r="BF1035" t="str">
            <v>Mainville Kimberly</v>
          </cell>
          <cell r="BG1035" t="str">
            <v>F50-59</v>
          </cell>
          <cell r="BH1035">
            <v>403.3492822966507</v>
          </cell>
        </row>
        <row r="1036">
          <cell r="BF1036" t="str">
            <v>Mainville Meghan</v>
          </cell>
          <cell r="BG1036" t="str">
            <v>F20-29</v>
          </cell>
          <cell r="BH1036">
            <v>455.18358531317494</v>
          </cell>
        </row>
        <row r="1037">
          <cell r="BF1037" t="str">
            <v>Maisonneuve Marc-Andre</v>
          </cell>
          <cell r="BG1037" t="str">
            <v>M20-29</v>
          </cell>
          <cell r="BH1037">
            <v>870.28603387663782</v>
          </cell>
        </row>
        <row r="1038">
          <cell r="BF1038" t="str">
            <v>Major Brayden</v>
          </cell>
          <cell r="BG1038" t="str">
            <v>M-12</v>
          </cell>
          <cell r="BH1038">
            <v>209.7636465953855</v>
          </cell>
        </row>
        <row r="1039">
          <cell r="BF1039" t="str">
            <v>Major Skylar</v>
          </cell>
          <cell r="BG1039" t="str">
            <v>F-12</v>
          </cell>
          <cell r="BH1039">
            <v>239.48863636363635</v>
          </cell>
        </row>
        <row r="1040">
          <cell r="BF1040" t="str">
            <v>Major Tristan</v>
          </cell>
          <cell r="BG1040" t="str">
            <v>F-12</v>
          </cell>
          <cell r="BH1040">
            <v>239.28470053931306</v>
          </cell>
        </row>
        <row r="1041">
          <cell r="BF1041" t="str">
            <v>Malinowski Allison</v>
          </cell>
          <cell r="BG1041" t="str">
            <v>F13-16</v>
          </cell>
          <cell r="BH1041">
            <v>434.53608247422676</v>
          </cell>
        </row>
        <row r="1042">
          <cell r="BF1042" t="str">
            <v>Malinowski Josee</v>
          </cell>
          <cell r="BG1042" t="str">
            <v>F40-49</v>
          </cell>
          <cell r="BH1042">
            <v>275.76054955839061</v>
          </cell>
        </row>
        <row r="1043">
          <cell r="BF1043" t="str">
            <v>Mallet Renée</v>
          </cell>
          <cell r="BG1043" t="str">
            <v>F50-59</v>
          </cell>
          <cell r="BH1043">
            <v>212.2356495468278</v>
          </cell>
        </row>
        <row r="1044">
          <cell r="BF1044" t="str">
            <v>Mallet-Theriault Martine</v>
          </cell>
          <cell r="BG1044" t="str">
            <v>F20-29</v>
          </cell>
          <cell r="BH1044">
            <v>212.2356495468278</v>
          </cell>
        </row>
        <row r="1045">
          <cell r="BF1045" t="str">
            <v>Malmiste Désirée</v>
          </cell>
          <cell r="BG1045" t="str">
            <v>F1-19</v>
          </cell>
          <cell r="BH1045">
            <v>718.40054218908847</v>
          </cell>
        </row>
        <row r="1046">
          <cell r="BF1046" t="str">
            <v>Maltais Renée</v>
          </cell>
          <cell r="BG1046" t="str">
            <v>F50-59</v>
          </cell>
          <cell r="BH1046">
            <v>293.93305439330544</v>
          </cell>
        </row>
        <row r="1047">
          <cell r="BF1047" t="str">
            <v>Manecka Jadwiga</v>
          </cell>
          <cell r="BG1047" t="str">
            <v>F40-49</v>
          </cell>
          <cell r="BH1047">
            <v>574.56140350877195</v>
          </cell>
        </row>
        <row r="1048">
          <cell r="BF1048" t="str">
            <v>Manitowabi Eila</v>
          </cell>
          <cell r="BG1048" t="str">
            <v>F-12</v>
          </cell>
          <cell r="BH1048">
            <v>406.65701881331404</v>
          </cell>
        </row>
        <row r="1049">
          <cell r="BF1049" t="str">
            <v>Manitowabi Landon</v>
          </cell>
          <cell r="BG1049" t="str">
            <v>M1-19</v>
          </cell>
          <cell r="BH1049">
            <v>598.93716786495781</v>
          </cell>
        </row>
        <row r="1050">
          <cell r="BF1050" t="str">
            <v>Marcantognini Katrina</v>
          </cell>
          <cell r="BG1050" t="str">
            <v>F30-39</v>
          </cell>
          <cell r="BH1050">
            <v>761.16207951070339</v>
          </cell>
        </row>
        <row r="1051">
          <cell r="BF1051" t="str">
            <v>Marchand Jacinte</v>
          </cell>
          <cell r="BG1051" t="str">
            <v>F30-39</v>
          </cell>
          <cell r="BH1051">
            <v>680.24050286963654</v>
          </cell>
        </row>
        <row r="1052">
          <cell r="BF1052" t="str">
            <v>Marcolini Robert</v>
          </cell>
          <cell r="BG1052" t="str">
            <v>M60-69</v>
          </cell>
          <cell r="BH1052">
            <v>391.74986862848135</v>
          </cell>
        </row>
        <row r="1053">
          <cell r="BF1053" t="str">
            <v>Marcon Jason</v>
          </cell>
          <cell r="BG1053" t="str">
            <v>M40-49</v>
          </cell>
          <cell r="BH1053">
            <v>433.68237347294939</v>
          </cell>
        </row>
        <row r="1054">
          <cell r="BF1054" t="str">
            <v>Marcuccio Azalea</v>
          </cell>
          <cell r="BG1054" t="str">
            <v>F-12</v>
          </cell>
          <cell r="BH1054">
            <v>537.97064454371412</v>
          </cell>
        </row>
        <row r="1055">
          <cell r="BF1055" t="str">
            <v>Marcuccio Darius</v>
          </cell>
          <cell r="BG1055" t="str">
            <v>M-12</v>
          </cell>
          <cell r="BH1055">
            <v>297.72364217252397</v>
          </cell>
        </row>
        <row r="1056">
          <cell r="BF1056" t="str">
            <v>Marcuccio Gary</v>
          </cell>
          <cell r="BG1056" t="str">
            <v>M40-49</v>
          </cell>
          <cell r="BH1056">
            <v>297.6047904191617</v>
          </cell>
        </row>
        <row r="1057">
          <cell r="BF1057" t="str">
            <v>Marcuccio Trish</v>
          </cell>
          <cell r="BG1057" t="str">
            <v>F40-49</v>
          </cell>
          <cell r="BH1057">
            <v>470.16174010039038</v>
          </cell>
        </row>
        <row r="1058">
          <cell r="BF1058" t="str">
            <v>Marcus Kyle</v>
          </cell>
          <cell r="BG1058" t="str">
            <v>M40-49</v>
          </cell>
          <cell r="BH1058">
            <v>324.97820401046209</v>
          </cell>
        </row>
        <row r="1059">
          <cell r="BF1059" t="str">
            <v>Marks Lindsay</v>
          </cell>
          <cell r="BG1059" t="str">
            <v>F30-39</v>
          </cell>
          <cell r="BH1059">
            <v>549.44812362030905</v>
          </cell>
        </row>
        <row r="1060">
          <cell r="BF1060" t="str">
            <v>Marques Helena</v>
          </cell>
          <cell r="BG1060" t="str">
            <v>F40-49</v>
          </cell>
          <cell r="BH1060">
            <v>932.6880774307084</v>
          </cell>
        </row>
        <row r="1061">
          <cell r="BF1061" t="str">
            <v>Marquis Audrey</v>
          </cell>
          <cell r="BG1061" t="str">
            <v>F20-29</v>
          </cell>
          <cell r="BH1061">
            <v>726.19319479333183</v>
          </cell>
        </row>
        <row r="1062">
          <cell r="BF1062" t="str">
            <v>Marrello Yvonne</v>
          </cell>
          <cell r="BG1062" t="str">
            <v>F40-49</v>
          </cell>
          <cell r="BH1062">
            <v>586.33686690223794</v>
          </cell>
        </row>
        <row r="1063">
          <cell r="BF1063" t="str">
            <v>Marrone Massimo</v>
          </cell>
          <cell r="BG1063" t="str">
            <v>M20-29</v>
          </cell>
          <cell r="BH1063">
            <v>806.85185185185185</v>
          </cell>
        </row>
        <row r="1064">
          <cell r="BF1064" t="str">
            <v>Marshall Conor</v>
          </cell>
          <cell r="BG1064" t="str">
            <v>M30-39</v>
          </cell>
          <cell r="BH1064">
            <v>821.4555052790347</v>
          </cell>
        </row>
        <row r="1065">
          <cell r="BF1065" t="str">
            <v>Marshall Liam</v>
          </cell>
          <cell r="BG1065" t="str">
            <v>M30-39</v>
          </cell>
          <cell r="BH1065">
            <v>821.20778045838358</v>
          </cell>
        </row>
        <row r="1066">
          <cell r="BF1066" t="str">
            <v>Marshall Madison</v>
          </cell>
          <cell r="BG1066" t="str">
            <v>F13-16</v>
          </cell>
          <cell r="BH1066">
            <v>474.66216216216213</v>
          </cell>
        </row>
        <row r="1067">
          <cell r="BF1067" t="str">
            <v>Martel Andrea</v>
          </cell>
          <cell r="BG1067" t="str">
            <v>F20-29</v>
          </cell>
          <cell r="BH1067">
            <v>637.38796414852754</v>
          </cell>
        </row>
        <row r="1068">
          <cell r="BF1068" t="str">
            <v>Martel Emma</v>
          </cell>
          <cell r="BG1068" t="str">
            <v>F20-29</v>
          </cell>
          <cell r="BH1068">
            <v>760</v>
          </cell>
        </row>
        <row r="1069">
          <cell r="BF1069" t="str">
            <v>Martin Cecilia</v>
          </cell>
          <cell r="BG1069" t="str">
            <v>F40-49</v>
          </cell>
          <cell r="BH1069">
            <v>711.14285714285711</v>
          </cell>
        </row>
        <row r="1070">
          <cell r="BF1070" t="str">
            <v>Martin Peter</v>
          </cell>
          <cell r="BG1070" t="str">
            <v>M50-59</v>
          </cell>
          <cell r="BH1070">
            <v>405.38336052202283</v>
          </cell>
        </row>
        <row r="1071">
          <cell r="BF1071" t="str">
            <v>Maschio Gregory</v>
          </cell>
          <cell r="BG1071" t="str">
            <v>M30-39</v>
          </cell>
          <cell r="BH1071">
            <v>756.21355179116915</v>
          </cell>
        </row>
        <row r="1072">
          <cell r="BF1072" t="str">
            <v>Masters James</v>
          </cell>
          <cell r="BG1072" t="str">
            <v>M40-49</v>
          </cell>
          <cell r="BH1072">
            <v>470.34700315457411</v>
          </cell>
        </row>
        <row r="1073">
          <cell r="BF1073" t="str">
            <v>Masters Julia</v>
          </cell>
          <cell r="BG1073" t="str">
            <v>F13-16</v>
          </cell>
          <cell r="BH1073">
            <v>532.19696969696975</v>
          </cell>
        </row>
        <row r="1074">
          <cell r="BF1074" t="str">
            <v>Masters Paul</v>
          </cell>
          <cell r="BG1074" t="str">
            <v>M13-16</v>
          </cell>
          <cell r="BH1074">
            <v>470.64393939393938</v>
          </cell>
        </row>
        <row r="1075">
          <cell r="BF1075" t="str">
            <v>Mastroianni Maria</v>
          </cell>
          <cell r="BG1075" t="str">
            <v>F40-49</v>
          </cell>
          <cell r="BH1075">
            <v>393.76680904920107</v>
          </cell>
        </row>
        <row r="1076">
          <cell r="BF1076" t="str">
            <v>Mathew Renjith</v>
          </cell>
          <cell r="BG1076" t="str">
            <v>M30-39</v>
          </cell>
          <cell r="BH1076">
            <v>815.67320652987871</v>
          </cell>
        </row>
        <row r="1077">
          <cell r="BF1077" t="str">
            <v>Mayer Angel</v>
          </cell>
          <cell r="BG1077" t="str">
            <v>F40-49</v>
          </cell>
          <cell r="BH1077">
            <v>346.62828947368416</v>
          </cell>
        </row>
        <row r="1078">
          <cell r="BF1078" t="str">
            <v>Mayer Michel</v>
          </cell>
          <cell r="BG1078" t="str">
            <v>M60-69</v>
          </cell>
          <cell r="BH1078">
            <v>476.6624040920716</v>
          </cell>
        </row>
        <row r="1079">
          <cell r="BF1079" t="str">
            <v>Mayer Travis</v>
          </cell>
          <cell r="BG1079" t="str">
            <v>M40-49</v>
          </cell>
          <cell r="BH1079">
            <v>440.86339444115907</v>
          </cell>
        </row>
        <row r="1080">
          <cell r="BF1080" t="str">
            <v>Mazur Nixon</v>
          </cell>
          <cell r="BG1080" t="str">
            <v>M1-19</v>
          </cell>
          <cell r="BH1080">
            <v>692.94755877034356</v>
          </cell>
        </row>
        <row r="1081">
          <cell r="BF1081" t="str">
            <v>Mazza Stefano</v>
          </cell>
          <cell r="BG1081" t="str">
            <v>M30-39</v>
          </cell>
          <cell r="BH1081">
            <v>909.22370617696163</v>
          </cell>
        </row>
        <row r="1082">
          <cell r="BF1082" t="str">
            <v>McAllister Emily</v>
          </cell>
          <cell r="BG1082" t="str">
            <v>F30-39</v>
          </cell>
          <cell r="BH1082">
            <v>598.60509860509865</v>
          </cell>
        </row>
        <row r="1083">
          <cell r="BF1083" t="str">
            <v>McArthur Susan</v>
          </cell>
          <cell r="BG1083" t="str">
            <v>F50-59</v>
          </cell>
          <cell r="BH1083">
            <v>400.47505938242278</v>
          </cell>
        </row>
        <row r="1084">
          <cell r="BF1084" t="str">
            <v>McAuliffe Samantha</v>
          </cell>
          <cell r="BG1084" t="str">
            <v>F30-39</v>
          </cell>
          <cell r="BH1084">
            <v>885.05427219593651</v>
          </cell>
        </row>
        <row r="1085">
          <cell r="BF1085" t="str">
            <v>McBride Crystal</v>
          </cell>
          <cell r="BG1085" t="str">
            <v>F40-49</v>
          </cell>
          <cell r="BH1085">
            <v>404.97884803123986</v>
          </cell>
        </row>
        <row r="1086">
          <cell r="BF1086" t="str">
            <v>Mccann Lindsay</v>
          </cell>
          <cell r="BG1086" t="str">
            <v>F30-39</v>
          </cell>
          <cell r="BH1086">
            <v>749.47305028605842</v>
          </cell>
        </row>
        <row r="1087">
          <cell r="BF1087" t="str">
            <v>McCarthy Steven</v>
          </cell>
          <cell r="BG1087" t="str">
            <v>M20-29</v>
          </cell>
          <cell r="BH1087">
            <v>871.81847286697621</v>
          </cell>
        </row>
        <row r="1088">
          <cell r="BF1088" t="str">
            <v>McCauley Robert</v>
          </cell>
          <cell r="BG1088" t="str">
            <v>M30-39</v>
          </cell>
          <cell r="BH1088">
            <v>671.80925666199153</v>
          </cell>
        </row>
        <row r="1089">
          <cell r="BF1089" t="str">
            <v>McCosham Linda</v>
          </cell>
          <cell r="BG1089" t="str">
            <v>F70+</v>
          </cell>
          <cell r="BH1089">
            <v>367.00043535045711</v>
          </cell>
        </row>
        <row r="1090">
          <cell r="BF1090" t="str">
            <v>McCoy Shelby</v>
          </cell>
          <cell r="BG1090" t="str">
            <v>F20-29</v>
          </cell>
          <cell r="BH1090">
            <v>593.46685741535532</v>
          </cell>
        </row>
        <row r="1091">
          <cell r="BF1091" t="str">
            <v>McEvoy Steve</v>
          </cell>
          <cell r="BG1091" t="str">
            <v>M40-49</v>
          </cell>
          <cell r="BH1091">
            <v>661.19339565375742</v>
          </cell>
        </row>
        <row r="1092">
          <cell r="BF1092" t="str">
            <v>McGale Iain</v>
          </cell>
          <cell r="BG1092" t="str">
            <v>M40-49</v>
          </cell>
          <cell r="BH1092">
            <v>849.11911443716861</v>
          </cell>
        </row>
        <row r="1093">
          <cell r="BF1093" t="str">
            <v>McGale Shannon</v>
          </cell>
          <cell r="BG1093" t="str">
            <v>F40-49</v>
          </cell>
          <cell r="BH1093">
            <v>950.95693779904309</v>
          </cell>
        </row>
        <row r="1094">
          <cell r="BF1094" t="str">
            <v>McGee Jack</v>
          </cell>
          <cell r="BG1094" t="str">
            <v>M30-39</v>
          </cell>
          <cell r="BH1094">
            <v>440.15621410521481</v>
          </cell>
        </row>
        <row r="1095">
          <cell r="BF1095" t="str">
            <v>McGee Paul</v>
          </cell>
          <cell r="BG1095" t="str">
            <v>M60-69</v>
          </cell>
          <cell r="BH1095">
            <v>323.04838981621987</v>
          </cell>
        </row>
        <row r="1096">
          <cell r="BF1096" t="str">
            <v>McGill Dana</v>
          </cell>
          <cell r="BG1096" t="str">
            <v>F40-49</v>
          </cell>
          <cell r="BH1096">
            <v>385.10735495660117</v>
          </cell>
        </row>
        <row r="1097">
          <cell r="BF1097" t="str">
            <v>McGill Dave</v>
          </cell>
          <cell r="BG1097" t="str">
            <v>M70+</v>
          </cell>
          <cell r="BH1097">
            <v>372.3776223776224</v>
          </cell>
        </row>
        <row r="1098">
          <cell r="BF1098" t="str">
            <v>McGill Fiona</v>
          </cell>
          <cell r="BG1098" t="str">
            <v>F13-16</v>
          </cell>
          <cell r="BH1098">
            <v>475.4653130287648</v>
          </cell>
        </row>
        <row r="1099">
          <cell r="BF1099" t="str">
            <v>McGill Liam</v>
          </cell>
          <cell r="BG1099" t="str">
            <v>M40-49</v>
          </cell>
          <cell r="BH1099">
            <v>507.14285714285711</v>
          </cell>
        </row>
        <row r="1100">
          <cell r="BF1100" t="str">
            <v>McGill Niamh</v>
          </cell>
          <cell r="BG1100" t="str">
            <v>F-12</v>
          </cell>
          <cell r="BH1100">
            <v>399.71550497866286</v>
          </cell>
        </row>
        <row r="1101">
          <cell r="BF1101" t="str">
            <v>McGonegal Abbie</v>
          </cell>
          <cell r="BG1101" t="str">
            <v>F1-19</v>
          </cell>
          <cell r="BH1101">
            <v>809.88157392079461</v>
          </cell>
        </row>
        <row r="1102">
          <cell r="BF1102" t="str">
            <v>McGonegal Mark</v>
          </cell>
          <cell r="BG1102" t="str">
            <v>M40-49</v>
          </cell>
          <cell r="BH1102">
            <v>839.69318532223247</v>
          </cell>
        </row>
        <row r="1103">
          <cell r="BF1103" t="str">
            <v>McGonegal Nolan</v>
          </cell>
          <cell r="BG1103" t="str">
            <v>M1-19</v>
          </cell>
          <cell r="BH1103">
            <v>817.14178544636161</v>
          </cell>
        </row>
        <row r="1104">
          <cell r="BF1104" t="str">
            <v>McGonegal Reilly</v>
          </cell>
          <cell r="BG1104" t="str">
            <v>F1-19</v>
          </cell>
          <cell r="BH1104">
            <v>922.14006089604175</v>
          </cell>
        </row>
        <row r="1105">
          <cell r="BF1105" t="str">
            <v>McGrath Louise</v>
          </cell>
          <cell r="BG1105" t="str">
            <v>F50-59</v>
          </cell>
          <cell r="BH1105">
            <v>240.65087068227234</v>
          </cell>
        </row>
        <row r="1106">
          <cell r="BF1106" t="str">
            <v>McGrath Samantha</v>
          </cell>
          <cell r="BG1106" t="str">
            <v>F20-29</v>
          </cell>
          <cell r="BH1106">
            <v>649.36081398382464</v>
          </cell>
        </row>
        <row r="1107">
          <cell r="BF1107" t="str">
            <v>McGregor Lorrilee</v>
          </cell>
          <cell r="BG1107" t="str">
            <v>F50-59</v>
          </cell>
          <cell r="BH1107">
            <v>734.65171192443927</v>
          </cell>
        </row>
        <row r="1108">
          <cell r="BF1108" t="str">
            <v>McIlraith Sara</v>
          </cell>
          <cell r="BG1108" t="str">
            <v>F50-59</v>
          </cell>
          <cell r="BH1108">
            <v>1049.5049504950493</v>
          </cell>
        </row>
        <row r="1109">
          <cell r="BF1109" t="str">
            <v>McIntyre Amber</v>
          </cell>
          <cell r="BG1109" t="str">
            <v>F40-49</v>
          </cell>
          <cell r="BH1109">
            <v>710.93226022803492</v>
          </cell>
        </row>
        <row r="1110">
          <cell r="BF1110" t="str">
            <v>Mcintyre Cameron</v>
          </cell>
          <cell r="BG1110" t="str">
            <v>M30-39</v>
          </cell>
          <cell r="BH1110">
            <v>336.56884875846498</v>
          </cell>
        </row>
        <row r="1111">
          <cell r="BF1111" t="str">
            <v>McIntyre Chris</v>
          </cell>
          <cell r="BG1111" t="str">
            <v>M30-39</v>
          </cell>
          <cell r="BH1111">
            <v>375.68627450980392</v>
          </cell>
        </row>
        <row r="1112">
          <cell r="BF1112" t="str">
            <v>McIntyre Daxton</v>
          </cell>
          <cell r="BG1112" t="str">
            <v>M-12</v>
          </cell>
          <cell r="BH1112">
            <v>336.41696750902526</v>
          </cell>
        </row>
        <row r="1113">
          <cell r="BF1113" t="str">
            <v>McKay John</v>
          </cell>
          <cell r="BG1113" t="str">
            <v>M50-59</v>
          </cell>
          <cell r="BH1113">
            <v>485.35156250000006</v>
          </cell>
        </row>
        <row r="1114">
          <cell r="BF1114" t="str">
            <v>Mckay Kyle</v>
          </cell>
          <cell r="BG1114" t="str">
            <v>M30-39</v>
          </cell>
          <cell r="BH1114">
            <v>855.11854294237719</v>
          </cell>
        </row>
        <row r="1115">
          <cell r="BF1115" t="str">
            <v>Mckee Haley</v>
          </cell>
          <cell r="BG1115" t="str">
            <v>F30-39</v>
          </cell>
          <cell r="BH1115">
            <v>843.15718157181573</v>
          </cell>
        </row>
        <row r="1116">
          <cell r="BF1116" t="str">
            <v>McKee Jeannette</v>
          </cell>
          <cell r="BG1116" t="str">
            <v>F70+</v>
          </cell>
          <cell r="BH1116">
            <v>255.99757060431219</v>
          </cell>
        </row>
        <row r="1117">
          <cell r="BF1117" t="str">
            <v>McKee Joanne</v>
          </cell>
          <cell r="BG1117" t="str">
            <v>F50-59</v>
          </cell>
          <cell r="BH1117">
            <v>256.38686131386862</v>
          </cell>
        </row>
        <row r="1118">
          <cell r="BF1118" t="str">
            <v>Mckenzie Aneique</v>
          </cell>
          <cell r="BG1118" t="str">
            <v>F20-29</v>
          </cell>
          <cell r="BH1118">
            <v>393.37377508166122</v>
          </cell>
        </row>
        <row r="1119">
          <cell r="BF1119" t="str">
            <v>McKnight Jeff</v>
          </cell>
          <cell r="BG1119" t="str">
            <v>M30-39</v>
          </cell>
          <cell r="BH1119">
            <v>975.50600035823027</v>
          </cell>
        </row>
        <row r="1120">
          <cell r="BF1120" t="str">
            <v>McLean Sydney</v>
          </cell>
          <cell r="BG1120" t="str">
            <v>F20-29</v>
          </cell>
          <cell r="BH1120">
            <v>580.727951469902</v>
          </cell>
        </row>
        <row r="1121">
          <cell r="BF1121" t="str">
            <v>McLean Wyatt</v>
          </cell>
          <cell r="BG1121" t="str">
            <v>M1-19</v>
          </cell>
          <cell r="BH1121">
            <v>611.94506547428932</v>
          </cell>
        </row>
        <row r="1122">
          <cell r="BF1122" t="str">
            <v>McLean-Deering Jordyn</v>
          </cell>
          <cell r="BG1122" t="str">
            <v>F20-29</v>
          </cell>
          <cell r="BH1122">
            <v>711.3460988853958</v>
          </cell>
        </row>
        <row r="1123">
          <cell r="BF1123" t="str">
            <v>Mcmillan Carson</v>
          </cell>
          <cell r="BG1123" t="str">
            <v>M20-29</v>
          </cell>
          <cell r="BH1123">
            <v>900.3554306496942</v>
          </cell>
        </row>
        <row r="1124">
          <cell r="BF1124" t="str">
            <v>McMillan-Boyles Christina</v>
          </cell>
          <cell r="BG1124" t="str">
            <v>F40-49</v>
          </cell>
          <cell r="BH1124">
            <v>454.94425150795098</v>
          </cell>
        </row>
        <row r="1125">
          <cell r="BF1125" t="str">
            <v>McNamara Anne</v>
          </cell>
          <cell r="BG1125" t="str">
            <v>F60-69</v>
          </cell>
          <cell r="BH1125">
            <v>419.87179487179486</v>
          </cell>
        </row>
        <row r="1126">
          <cell r="BF1126" t="str">
            <v>McNeil Paul</v>
          </cell>
          <cell r="BG1126" t="str">
            <v>M50-59</v>
          </cell>
          <cell r="BH1126">
            <v>475.5522462149417</v>
          </cell>
        </row>
        <row r="1127">
          <cell r="BF1127" t="str">
            <v>McTaggart Aleks</v>
          </cell>
          <cell r="BG1127" t="str">
            <v>M20-29</v>
          </cell>
          <cell r="BH1127">
            <v>924.18971661293062</v>
          </cell>
        </row>
        <row r="1128">
          <cell r="BF1128" t="str">
            <v>Meder Jake</v>
          </cell>
          <cell r="BG1128" t="str">
            <v>M40-49</v>
          </cell>
          <cell r="BH1128">
            <v>709.0548105715402</v>
          </cell>
        </row>
        <row r="1129">
          <cell r="BF1129" t="str">
            <v>Menheere Will</v>
          </cell>
          <cell r="BG1129" t="str">
            <v>M30-39</v>
          </cell>
          <cell r="BH1129">
            <v>581.48710166919579</v>
          </cell>
        </row>
        <row r="1130">
          <cell r="BF1130" t="str">
            <v>Mercier Claudia</v>
          </cell>
          <cell r="BG1130" t="str">
            <v>F20-29</v>
          </cell>
          <cell r="BH1130">
            <v>399.71550497866286</v>
          </cell>
        </row>
        <row r="1131">
          <cell r="BF1131" t="str">
            <v>Merill Meadow</v>
          </cell>
          <cell r="BG1131" t="str">
            <v>F20-29</v>
          </cell>
          <cell r="BH1131">
            <v>411.06523534269201</v>
          </cell>
        </row>
        <row r="1132">
          <cell r="BF1132" t="str">
            <v>Meriot Axel</v>
          </cell>
          <cell r="BG1132" t="str">
            <v>M40-49</v>
          </cell>
          <cell r="BH1132">
            <v>987.71309394269133</v>
          </cell>
        </row>
        <row r="1133">
          <cell r="BF1133" t="str">
            <v>Merrick Daniel</v>
          </cell>
          <cell r="BG1133" t="str">
            <v>M70+</v>
          </cell>
          <cell r="BH1133">
            <v>530.16048699501937</v>
          </cell>
        </row>
        <row r="1134">
          <cell r="BF1134" t="str">
            <v>Merrick Leslie</v>
          </cell>
          <cell r="BG1134" t="str">
            <v>F60-69</v>
          </cell>
          <cell r="BH1134">
            <v>370.38664323374343</v>
          </cell>
        </row>
        <row r="1135">
          <cell r="BF1135" t="str">
            <v>Merritt Thomas</v>
          </cell>
          <cell r="BG1135" t="str">
            <v>M50-59</v>
          </cell>
          <cell r="BH1135">
            <v>336.56884875846498</v>
          </cell>
        </row>
        <row r="1136">
          <cell r="BF1136" t="str">
            <v>Metatawabin Ember</v>
          </cell>
          <cell r="BG1136" t="str">
            <v>F-12</v>
          </cell>
          <cell r="BH1136">
            <v>377.01252236135957</v>
          </cell>
        </row>
        <row r="1137">
          <cell r="BF1137" t="str">
            <v>Michaud Bryan</v>
          </cell>
          <cell r="BG1137" t="str">
            <v>M50-59</v>
          </cell>
          <cell r="BH1137">
            <v>1291.4599112039698</v>
          </cell>
        </row>
        <row r="1138">
          <cell r="BF1138" t="str">
            <v>Michel Bruno</v>
          </cell>
          <cell r="BG1138" t="str">
            <v>M60-69</v>
          </cell>
          <cell r="BH1138">
            <v>583.96830234684546</v>
          </cell>
        </row>
        <row r="1139">
          <cell r="BF1139" t="str">
            <v>Middleton David</v>
          </cell>
          <cell r="BG1139" t="str">
            <v>M50-59</v>
          </cell>
          <cell r="BH1139">
            <v>302.11289813938816</v>
          </cell>
        </row>
        <row r="1140">
          <cell r="BF1140" t="str">
            <v>Middleton Kate</v>
          </cell>
          <cell r="BG1140" t="str">
            <v>F20-29</v>
          </cell>
          <cell r="BH1140">
            <v>393.70452388484654</v>
          </cell>
        </row>
        <row r="1141">
          <cell r="BF1141" t="str">
            <v>Middleton Maria</v>
          </cell>
          <cell r="BG1141" t="str">
            <v>F50-59</v>
          </cell>
          <cell r="BH1141">
            <v>392.52483835357202</v>
          </cell>
        </row>
        <row r="1142">
          <cell r="BF1142" t="str">
            <v>Milad Stephanie</v>
          </cell>
          <cell r="BG1142" t="str">
            <v>F30-39</v>
          </cell>
          <cell r="BH1142">
            <v>566.58320054632372</v>
          </cell>
        </row>
        <row r="1143">
          <cell r="BF1143" t="str">
            <v>Milks Elisa</v>
          </cell>
          <cell r="BG1143" t="str">
            <v>F30-39</v>
          </cell>
          <cell r="BH1143">
            <v>841.38113507077651</v>
          </cell>
        </row>
        <row r="1144">
          <cell r="BF1144" t="str">
            <v>Milks Greg</v>
          </cell>
          <cell r="BG1144" t="str">
            <v>M30-39</v>
          </cell>
          <cell r="BH1144">
            <v>992.90542801686627</v>
          </cell>
        </row>
        <row r="1145">
          <cell r="BF1145" t="str">
            <v>Millar Rob</v>
          </cell>
          <cell r="BG1145" t="str">
            <v>M60-69</v>
          </cell>
          <cell r="BH1145">
            <v>450.18115942028987</v>
          </cell>
        </row>
        <row r="1146">
          <cell r="BF1146" t="str">
            <v>Millard Brandon</v>
          </cell>
          <cell r="BG1146" t="str">
            <v>M20-29</v>
          </cell>
          <cell r="BH1146">
            <v>877.29542525773195</v>
          </cell>
        </row>
        <row r="1147">
          <cell r="BF1147" t="str">
            <v>Miller Gordon</v>
          </cell>
          <cell r="BG1147" t="str">
            <v>M20-29</v>
          </cell>
          <cell r="BH1147">
            <v>878.99451258876684</v>
          </cell>
        </row>
        <row r="1148">
          <cell r="BF1148" t="str">
            <v>Miller Lorraine</v>
          </cell>
          <cell r="BG1148" t="str">
            <v>F60-69</v>
          </cell>
          <cell r="BH1148">
            <v>354.64871687000419</v>
          </cell>
        </row>
        <row r="1149">
          <cell r="BF1149" t="str">
            <v>Miller Patrick</v>
          </cell>
          <cell r="BG1149" t="str">
            <v>M70+</v>
          </cell>
          <cell r="BH1149">
            <v>728.20564246557024</v>
          </cell>
        </row>
        <row r="1150">
          <cell r="BF1150" t="str">
            <v>Mills Carissa</v>
          </cell>
          <cell r="BG1150" t="str">
            <v>F30-39</v>
          </cell>
          <cell r="BH1150">
            <v>396.89265536723161</v>
          </cell>
        </row>
        <row r="1151">
          <cell r="BF1151" t="str">
            <v>Mills Christine</v>
          </cell>
          <cell r="BG1151" t="str">
            <v>F30-39</v>
          </cell>
          <cell r="BH1151">
            <v>434.98452012383899</v>
          </cell>
        </row>
        <row r="1152">
          <cell r="BF1152" t="str">
            <v>Mills Oryn</v>
          </cell>
          <cell r="BG1152" t="str">
            <v>M-12</v>
          </cell>
          <cell r="BH1152">
            <v>389.2950391644909</v>
          </cell>
        </row>
        <row r="1153">
          <cell r="BF1153" t="str">
            <v>Mills Peyton</v>
          </cell>
          <cell r="BG1153" t="str">
            <v>F-12</v>
          </cell>
          <cell r="BH1153">
            <v>362.73666092943199</v>
          </cell>
        </row>
        <row r="1154">
          <cell r="BF1154" t="str">
            <v>Miron Mireille</v>
          </cell>
          <cell r="BG1154" t="str">
            <v>F30-39</v>
          </cell>
          <cell r="BH1154">
            <v>568.39461064169905</v>
          </cell>
        </row>
        <row r="1155">
          <cell r="BF1155" t="str">
            <v>Mischenko Rosa</v>
          </cell>
          <cell r="BG1155" t="str">
            <v>F50-59</v>
          </cell>
          <cell r="BH1155">
            <v>392.52483835357202</v>
          </cell>
        </row>
        <row r="1156">
          <cell r="BF1156" t="str">
            <v>Misic Kyla</v>
          </cell>
          <cell r="BG1156" t="str">
            <v>F20-29</v>
          </cell>
          <cell r="BH1156">
            <v>869.68412416245042</v>
          </cell>
        </row>
        <row r="1157">
          <cell r="BF1157" t="str">
            <v>Mittelstaedt Justyna</v>
          </cell>
          <cell r="BG1157" t="str">
            <v>F40-49</v>
          </cell>
          <cell r="BH1157">
            <v>910.52254831782386</v>
          </cell>
        </row>
        <row r="1158">
          <cell r="BF1158" t="str">
            <v>Moisan Angèle</v>
          </cell>
          <cell r="BG1158" t="str">
            <v>F30-39</v>
          </cell>
          <cell r="BH1158">
            <v>572.57878997009425</v>
          </cell>
        </row>
        <row r="1159">
          <cell r="BF1159" t="str">
            <v>Monahan Connor</v>
          </cell>
          <cell r="BG1159" t="str">
            <v>M1-19</v>
          </cell>
          <cell r="BH1159">
            <v>590.50742708446273</v>
          </cell>
        </row>
        <row r="1160">
          <cell r="BF1160" t="str">
            <v>Moncion Danielle</v>
          </cell>
          <cell r="BG1160" t="str">
            <v>F30-39</v>
          </cell>
          <cell r="BH1160">
            <v>416.91394658753711</v>
          </cell>
        </row>
        <row r="1161">
          <cell r="BF1161" t="str">
            <v>Monserrat-Cordero-Arias Milena</v>
          </cell>
          <cell r="BG1161" t="str">
            <v>F30-39</v>
          </cell>
          <cell r="BH1161">
            <v>675.62432138979375</v>
          </cell>
        </row>
        <row r="1162">
          <cell r="BF1162" t="str">
            <v>Montero Ines</v>
          </cell>
          <cell r="BG1162" t="str">
            <v>F20-29</v>
          </cell>
          <cell r="BH1162">
            <v>335.85657370517924</v>
          </cell>
        </row>
        <row r="1163">
          <cell r="BF1163" t="str">
            <v>Moore Callie</v>
          </cell>
          <cell r="BG1163" t="str">
            <v>F20-29</v>
          </cell>
          <cell r="BH1163">
            <v>720.82247321169996</v>
          </cell>
        </row>
        <row r="1164">
          <cell r="BF1164" t="str">
            <v>Moran Jason</v>
          </cell>
          <cell r="BG1164" t="str">
            <v>M50-59</v>
          </cell>
          <cell r="BH1164">
            <v>404.94296577946767</v>
          </cell>
        </row>
        <row r="1165">
          <cell r="BF1165" t="str">
            <v>Moran Taylor</v>
          </cell>
          <cell r="BG1165" t="str">
            <v>F20-29</v>
          </cell>
          <cell r="BH1165">
            <v>457.15835140997831</v>
          </cell>
        </row>
        <row r="1166">
          <cell r="BF1166" t="str">
            <v>Moreau Alexie</v>
          </cell>
          <cell r="BG1166" t="str">
            <v>F20-29</v>
          </cell>
          <cell r="BH1166">
            <v>903.15251349048572</v>
          </cell>
        </row>
        <row r="1167">
          <cell r="BF1167" t="str">
            <v>Moreau Stephanie</v>
          </cell>
          <cell r="BG1167" t="str">
            <v>F30-39</v>
          </cell>
          <cell r="BH1167">
            <v>636.57291562406169</v>
          </cell>
        </row>
        <row r="1168">
          <cell r="BF1168" t="str">
            <v>Moreau-Verlaan Lindsay</v>
          </cell>
          <cell r="BG1168" t="str">
            <v>F40-49</v>
          </cell>
          <cell r="BH1168">
            <v>1422.3376410927533</v>
          </cell>
        </row>
        <row r="1169">
          <cell r="BF1169" t="str">
            <v>Moretta Isabella</v>
          </cell>
          <cell r="BG1169" t="str">
            <v>F13-16</v>
          </cell>
          <cell r="BH1169">
            <v>418.36228287841192</v>
          </cell>
        </row>
        <row r="1170">
          <cell r="BF1170" t="str">
            <v>Morgan Katelyn</v>
          </cell>
          <cell r="BG1170" t="str">
            <v>F30-39</v>
          </cell>
          <cell r="BH1170">
            <v>1087.3653616002734</v>
          </cell>
        </row>
        <row r="1171">
          <cell r="BF1171" t="str">
            <v>Morin Adriana</v>
          </cell>
          <cell r="BG1171" t="str">
            <v>F30-39</v>
          </cell>
          <cell r="BH1171">
            <v>350.37406483790522</v>
          </cell>
        </row>
        <row r="1172">
          <cell r="BF1172" t="str">
            <v>Morin Denise</v>
          </cell>
          <cell r="BG1172" t="str">
            <v>F70+</v>
          </cell>
          <cell r="BH1172">
            <v>409.84686316482794</v>
          </cell>
        </row>
        <row r="1173">
          <cell r="BF1173" t="str">
            <v>Morin Julien</v>
          </cell>
          <cell r="BG1173" t="str">
            <v>M30-39</v>
          </cell>
          <cell r="BH1173">
            <v>550.10048808498425</v>
          </cell>
        </row>
        <row r="1174">
          <cell r="BF1174" t="str">
            <v>Moskal Jessica</v>
          </cell>
          <cell r="BG1174" t="str">
            <v>F30-39</v>
          </cell>
          <cell r="BH1174">
            <v>772.50091096805534</v>
          </cell>
        </row>
        <row r="1175">
          <cell r="BF1175" t="str">
            <v>Moss Michelle</v>
          </cell>
          <cell r="BG1175" t="str">
            <v>F30-39</v>
          </cell>
          <cell r="BH1175">
            <v>743.6510307738273</v>
          </cell>
        </row>
        <row r="1176">
          <cell r="BF1176" t="str">
            <v>Moustgaard Louis</v>
          </cell>
          <cell r="BG1176" t="str">
            <v>M70+</v>
          </cell>
          <cell r="BH1176">
            <v>134.20342034203421</v>
          </cell>
        </row>
        <row r="1177">
          <cell r="BF1177" t="str">
            <v>Moustgaard Maureen</v>
          </cell>
          <cell r="BG1177" t="str">
            <v>F70+</v>
          </cell>
          <cell r="BH1177">
            <v>403.14220926465822</v>
          </cell>
        </row>
        <row r="1178">
          <cell r="BF1178" t="str">
            <v>Mozzon Angela</v>
          </cell>
          <cell r="BG1178" t="str">
            <v>F20-29</v>
          </cell>
          <cell r="BH1178">
            <v>729.23875432525961</v>
          </cell>
        </row>
        <row r="1179">
          <cell r="BF1179" t="str">
            <v>Mozzon Christina</v>
          </cell>
          <cell r="BG1179" t="str">
            <v>F30-39</v>
          </cell>
          <cell r="BH1179">
            <v>571.39577594123045</v>
          </cell>
        </row>
        <row r="1180">
          <cell r="BF1180" t="str">
            <v>Mrozewski Kristen</v>
          </cell>
          <cell r="BG1180" t="str">
            <v>F20-29</v>
          </cell>
          <cell r="BH1180">
            <v>732.40660295395321</v>
          </cell>
        </row>
        <row r="1181">
          <cell r="BF1181" t="str">
            <v>Mumar Lovette-Rey</v>
          </cell>
          <cell r="BG1181" t="str">
            <v>M20-29</v>
          </cell>
          <cell r="BH1181">
            <v>626.79825066175624</v>
          </cell>
        </row>
        <row r="1182">
          <cell r="BF1182" t="str">
            <v>Munro David</v>
          </cell>
          <cell r="BG1182" t="str">
            <v>M20-29</v>
          </cell>
          <cell r="BH1182">
            <v>468.8679245283019</v>
          </cell>
        </row>
        <row r="1183">
          <cell r="BF1183" t="str">
            <v>Munro Graham</v>
          </cell>
          <cell r="BG1183" t="str">
            <v>M30-39</v>
          </cell>
          <cell r="BH1183">
            <v>332.07126948775056</v>
          </cell>
        </row>
        <row r="1184">
          <cell r="BF1184" t="str">
            <v>Munro Sally</v>
          </cell>
          <cell r="BG1184" t="str">
            <v>F30-39</v>
          </cell>
          <cell r="BH1184">
            <v>462.42457487657708</v>
          </cell>
        </row>
        <row r="1185">
          <cell r="BF1185" t="str">
            <v>Murray Cindy</v>
          </cell>
          <cell r="BG1185" t="str">
            <v>F40-49</v>
          </cell>
          <cell r="BH1185">
            <v>689.95443697114342</v>
          </cell>
        </row>
        <row r="1186">
          <cell r="BF1186" t="str">
            <v>Murray Darryl</v>
          </cell>
          <cell r="BG1186" t="str">
            <v>M50-59</v>
          </cell>
          <cell r="BH1186">
            <v>1092.9787077285789</v>
          </cell>
        </row>
        <row r="1187">
          <cell r="BF1187" t="str">
            <v>Murray David</v>
          </cell>
          <cell r="BG1187" t="str">
            <v>M40-49</v>
          </cell>
          <cell r="BH1187">
            <v>347.22869119701909</v>
          </cell>
        </row>
        <row r="1188">
          <cell r="BF1188" t="str">
            <v>Murray Sheri</v>
          </cell>
          <cell r="BG1188" t="str">
            <v>F50-59</v>
          </cell>
          <cell r="BH1188">
            <v>570.74065581288687</v>
          </cell>
        </row>
        <row r="1189">
          <cell r="BF1189" t="str">
            <v>Muscolino Robetro</v>
          </cell>
          <cell r="BG1189" t="str">
            <v>M30-39</v>
          </cell>
          <cell r="BH1189">
            <v>309.46450809464505</v>
          </cell>
        </row>
        <row r="1190">
          <cell r="BF1190" t="str">
            <v>Musgrave Micheal</v>
          </cell>
          <cell r="BG1190" t="str">
            <v>M60-69</v>
          </cell>
          <cell r="BH1190">
            <v>509.22131147540978</v>
          </cell>
        </row>
        <row r="1191">
          <cell r="BF1191" t="str">
            <v>Musgrave Quinn</v>
          </cell>
          <cell r="BG1191" t="str">
            <v>M30-39</v>
          </cell>
          <cell r="BH1191">
            <v>521.69349195241432</v>
          </cell>
        </row>
        <row r="1192">
          <cell r="BF1192" t="str">
            <v>Muzzatti Gabby</v>
          </cell>
          <cell r="BG1192" t="str">
            <v>F30-39</v>
          </cell>
          <cell r="BH1192">
            <v>1027.1317829457364</v>
          </cell>
        </row>
        <row r="1193">
          <cell r="BF1193" t="str">
            <v>Muzzi Alessandra</v>
          </cell>
          <cell r="BG1193" t="str">
            <v>F13-16</v>
          </cell>
          <cell r="BH1193">
            <v>421.07892107892104</v>
          </cell>
        </row>
        <row r="1194">
          <cell r="BF1194" t="str">
            <v>Muzzi Matteo</v>
          </cell>
          <cell r="BG1194" t="str">
            <v>M-12</v>
          </cell>
          <cell r="BH1194">
            <v>366.15913555992142</v>
          </cell>
        </row>
        <row r="1195">
          <cell r="BF1195" t="str">
            <v>Naccarato Nikki</v>
          </cell>
          <cell r="BG1195" t="str">
            <v>F20-29</v>
          </cell>
          <cell r="BH1195">
            <v>805.16521078617552</v>
          </cell>
        </row>
        <row r="1196">
          <cell r="BF1196" t="str">
            <v>Nadeau Elise</v>
          </cell>
          <cell r="BG1196" t="str">
            <v>F20-29</v>
          </cell>
          <cell r="BH1196">
            <v>380.24357239512852</v>
          </cell>
        </row>
        <row r="1197">
          <cell r="BF1197" t="str">
            <v>Nadeau Sophie</v>
          </cell>
          <cell r="BG1197" t="str">
            <v>F20-29</v>
          </cell>
          <cell r="BH1197">
            <v>764.23936553713042</v>
          </cell>
        </row>
        <row r="1198">
          <cell r="BF1198" t="str">
            <v>Nair Kalyani</v>
          </cell>
          <cell r="BG1198" t="str">
            <v>F1-19</v>
          </cell>
          <cell r="BH1198">
            <v>545.11607533946562</v>
          </cell>
        </row>
        <row r="1199">
          <cell r="BF1199" t="str">
            <v>Nair Vishnu</v>
          </cell>
          <cell r="BG1199" t="str">
            <v>M1-19</v>
          </cell>
          <cell r="BH1199">
            <v>686.53094667843186</v>
          </cell>
        </row>
        <row r="1200">
          <cell r="BF1200" t="str">
            <v>Nanibush Tracy-Leigh</v>
          </cell>
          <cell r="BG1200" t="str">
            <v>F40-49</v>
          </cell>
          <cell r="BH1200">
            <v>301.28663330950678</v>
          </cell>
        </row>
        <row r="1201">
          <cell r="BF1201" t="str">
            <v>Nault Austin</v>
          </cell>
          <cell r="BG1201" t="str">
            <v>M20-29</v>
          </cell>
          <cell r="BH1201">
            <v>361.54219204655669</v>
          </cell>
        </row>
        <row r="1202">
          <cell r="BF1202" t="str">
            <v>Ndhlau Phineas</v>
          </cell>
          <cell r="BG1202" t="str">
            <v>M60-69</v>
          </cell>
          <cell r="BH1202">
            <v>387.46208291203237</v>
          </cell>
        </row>
        <row r="1203">
          <cell r="BF1203" t="str">
            <v>Neill Joelle</v>
          </cell>
          <cell r="BG1203" t="str">
            <v>F30-39</v>
          </cell>
          <cell r="BH1203">
            <v>285.9565807327001</v>
          </cell>
        </row>
        <row r="1204">
          <cell r="BF1204" t="str">
            <v>Neill Ryan</v>
          </cell>
          <cell r="BG1204" t="str">
            <v>M40-49</v>
          </cell>
          <cell r="BH1204">
            <v>591.72328597899934</v>
          </cell>
        </row>
        <row r="1205">
          <cell r="BF1205" t="str">
            <v>Nelles Kenndy</v>
          </cell>
          <cell r="BG1205" t="str">
            <v>F13-16</v>
          </cell>
          <cell r="BH1205">
            <v>420.65868263473055</v>
          </cell>
        </row>
        <row r="1206">
          <cell r="BF1206" t="str">
            <v>Niesing James</v>
          </cell>
          <cell r="BG1206" t="str">
            <v>M50-59</v>
          </cell>
          <cell r="BH1206">
            <v>216.71511627906978</v>
          </cell>
        </row>
        <row r="1207">
          <cell r="BF1207" t="str">
            <v>Niesing Julia</v>
          </cell>
          <cell r="BG1207" t="str">
            <v>F30-39</v>
          </cell>
          <cell r="BH1207">
            <v>246.70763827919228</v>
          </cell>
        </row>
        <row r="1208">
          <cell r="BF1208" t="str">
            <v>Niesing Tina</v>
          </cell>
          <cell r="BG1208" t="str">
            <v>F50-59</v>
          </cell>
          <cell r="BH1208">
            <v>244.13553431798437</v>
          </cell>
        </row>
        <row r="1209">
          <cell r="BF1209" t="str">
            <v>Ning Yu</v>
          </cell>
          <cell r="BG1209" t="str">
            <v>M40-49</v>
          </cell>
          <cell r="BH1209">
            <v>285.52278820375335</v>
          </cell>
        </row>
        <row r="1210">
          <cell r="BF1210" t="str">
            <v>Nippard Katie</v>
          </cell>
          <cell r="BG1210" t="str">
            <v>F20-29</v>
          </cell>
          <cell r="BH1210">
            <v>473.03830420230571</v>
          </cell>
        </row>
        <row r="1211">
          <cell r="BF1211" t="str">
            <v>Noble Harrison</v>
          </cell>
          <cell r="BG1211" t="str">
            <v>M30-39</v>
          </cell>
          <cell r="BH1211">
            <v>733.53751914241957</v>
          </cell>
        </row>
        <row r="1212">
          <cell r="BF1212" t="str">
            <v>NoëldeTilly Julie</v>
          </cell>
          <cell r="BG1212" t="str">
            <v>F60-69</v>
          </cell>
          <cell r="BH1212">
            <v>399.14772727272731</v>
          </cell>
        </row>
        <row r="1213">
          <cell r="BF1213" t="str">
            <v>Noseworthy Barbara</v>
          </cell>
          <cell r="BG1213" t="str">
            <v>F70+</v>
          </cell>
          <cell r="BH1213">
            <v>339.91935483870969</v>
          </cell>
        </row>
        <row r="1214">
          <cell r="BF1214" t="str">
            <v>Noseworthy Diana</v>
          </cell>
          <cell r="BG1214" t="str">
            <v>F40-49</v>
          </cell>
          <cell r="BH1214">
            <v>326.49109217660725</v>
          </cell>
        </row>
        <row r="1215">
          <cell r="BF1215" t="str">
            <v>Noseworthy Robert</v>
          </cell>
          <cell r="BG1215" t="str">
            <v>M70+</v>
          </cell>
          <cell r="BH1215">
            <v>366.5191740412979</v>
          </cell>
        </row>
        <row r="1216">
          <cell r="BF1216" t="str">
            <v>Nykilchuk PJ</v>
          </cell>
          <cell r="BG1216" t="str">
            <v>M20-29</v>
          </cell>
          <cell r="BH1216">
            <v>1223.3033726395645</v>
          </cell>
        </row>
        <row r="1217">
          <cell r="BF1217" t="str">
            <v>Oberai Anjali</v>
          </cell>
          <cell r="BG1217" t="str">
            <v>F50-59</v>
          </cell>
          <cell r="BH1217">
            <v>712.16022889842623</v>
          </cell>
        </row>
        <row r="1218">
          <cell r="BF1218" t="str">
            <v>Oberle Neale</v>
          </cell>
          <cell r="BG1218" t="str">
            <v>F30-39</v>
          </cell>
          <cell r="BH1218">
            <v>654.31125131440592</v>
          </cell>
        </row>
        <row r="1219">
          <cell r="BF1219" t="str">
            <v>Oberthier Anna</v>
          </cell>
          <cell r="BG1219" t="str">
            <v>F1-19</v>
          </cell>
          <cell r="BH1219">
            <v>904.95162208309614</v>
          </cell>
        </row>
        <row r="1220">
          <cell r="BF1220" t="str">
            <v>Ochocinski West</v>
          </cell>
          <cell r="BG1220" t="str">
            <v>M30-39</v>
          </cell>
          <cell r="BH1220">
            <v>324.13043478260875</v>
          </cell>
        </row>
        <row r="1221">
          <cell r="BF1221" t="str">
            <v>O'Connor Kierra</v>
          </cell>
          <cell r="BG1221" t="str">
            <v>F20-29</v>
          </cell>
          <cell r="BH1221">
            <v>709.31889427187241</v>
          </cell>
        </row>
        <row r="1222">
          <cell r="BF1222" t="str">
            <v>Odjegba Pearl</v>
          </cell>
          <cell r="BG1222" t="str">
            <v>F20-29</v>
          </cell>
          <cell r="BH1222">
            <v>745.86607247566553</v>
          </cell>
        </row>
        <row r="1223">
          <cell r="BF1223" t="str">
            <v>Odjig Kolston</v>
          </cell>
          <cell r="BG1223" t="str">
            <v>M13-16</v>
          </cell>
          <cell r="BH1223">
            <v>457.08154506437768</v>
          </cell>
        </row>
        <row r="1224">
          <cell r="BF1224" t="str">
            <v>Odjig Mila</v>
          </cell>
          <cell r="BG1224" t="str">
            <v>F13-16</v>
          </cell>
          <cell r="BH1224">
            <v>488.12970469021423</v>
          </cell>
        </row>
        <row r="1225">
          <cell r="BF1225" t="str">
            <v>O'Flynn Matt</v>
          </cell>
          <cell r="BG1225" t="str">
            <v>M30-39</v>
          </cell>
          <cell r="BH1225">
            <v>616.44029428409726</v>
          </cell>
        </row>
        <row r="1226">
          <cell r="BF1226" t="str">
            <v>Oghene Olivia</v>
          </cell>
          <cell r="BG1226" t="str">
            <v>F-12</v>
          </cell>
          <cell r="BH1226">
            <v>383.53048225659688</v>
          </cell>
        </row>
        <row r="1227">
          <cell r="BF1227" t="str">
            <v>O'Grady Amy</v>
          </cell>
          <cell r="BG1227" t="str">
            <v>F40-49</v>
          </cell>
          <cell r="BH1227">
            <v>303.12837108953613</v>
          </cell>
        </row>
        <row r="1228">
          <cell r="BF1228" t="str">
            <v>O'Grady Hailey</v>
          </cell>
          <cell r="BG1228" t="str">
            <v>F20-29</v>
          </cell>
          <cell r="BH1228">
            <v>790.91197966317134</v>
          </cell>
        </row>
        <row r="1229">
          <cell r="BF1229" t="str">
            <v>O'Hagan Kyra</v>
          </cell>
          <cell r="BG1229" t="str">
            <v>F20-29</v>
          </cell>
          <cell r="BH1229">
            <v>779.12532157295107</v>
          </cell>
        </row>
        <row r="1230">
          <cell r="BF1230" t="str">
            <v>O'Hagan Sean</v>
          </cell>
          <cell r="BG1230" t="str">
            <v>M50-59</v>
          </cell>
          <cell r="BH1230">
            <v>613.31644144144138</v>
          </cell>
        </row>
        <row r="1231">
          <cell r="BF1231" t="str">
            <v>OHara Patrick</v>
          </cell>
          <cell r="BG1231" t="str">
            <v>M20-29</v>
          </cell>
          <cell r="BH1231">
            <v>297.01195219123508</v>
          </cell>
        </row>
        <row r="1232">
          <cell r="BF1232" t="str">
            <v>Oliphant Lawrie</v>
          </cell>
          <cell r="BG1232" t="str">
            <v>M60-69</v>
          </cell>
          <cell r="BH1232">
            <v>383.35334133653458</v>
          </cell>
        </row>
        <row r="1233">
          <cell r="BF1233" t="str">
            <v>Olivier Kary</v>
          </cell>
          <cell r="BG1233" t="str">
            <v>F50-59</v>
          </cell>
          <cell r="BH1233">
            <v>560.50531914893622</v>
          </cell>
        </row>
        <row r="1234">
          <cell r="BF1234" t="str">
            <v>Olkkonen Riley</v>
          </cell>
          <cell r="BG1234" t="str">
            <v>F20-29</v>
          </cell>
          <cell r="BH1234">
            <v>587.44394618834076</v>
          </cell>
        </row>
        <row r="1235">
          <cell r="BF1235" t="str">
            <v>Omri Lydia</v>
          </cell>
          <cell r="BG1235" t="str">
            <v>F-12</v>
          </cell>
          <cell r="BH1235">
            <v>495.59082892416222</v>
          </cell>
        </row>
        <row r="1236">
          <cell r="BF1236" t="str">
            <v>Omri Norah</v>
          </cell>
          <cell r="BG1236" t="str">
            <v>F-12</v>
          </cell>
          <cell r="BH1236">
            <v>454.6925566343042</v>
          </cell>
        </row>
        <row r="1237">
          <cell r="BF1237" t="str">
            <v>Onlock Meghan</v>
          </cell>
          <cell r="BG1237" t="str">
            <v>F30-39</v>
          </cell>
          <cell r="BH1237">
            <v>837.61359146582379</v>
          </cell>
        </row>
        <row r="1238">
          <cell r="BF1238" t="str">
            <v>Oommen Micah</v>
          </cell>
          <cell r="BG1238" t="str">
            <v>M17-19</v>
          </cell>
          <cell r="BH1238">
            <v>533.26180257510725</v>
          </cell>
        </row>
        <row r="1239">
          <cell r="BF1239" t="str">
            <v>Oommen Mikayla</v>
          </cell>
          <cell r="BG1239" t="str">
            <v>F20-29</v>
          </cell>
          <cell r="BH1239">
            <v>937.77646711884404</v>
          </cell>
        </row>
        <row r="1240">
          <cell r="BF1240" t="str">
            <v>Oommen Sophia</v>
          </cell>
          <cell r="BG1240" t="str">
            <v>F20-29</v>
          </cell>
          <cell r="BH1240">
            <v>834.95471318349541</v>
          </cell>
        </row>
        <row r="1241">
          <cell r="BF1241" t="str">
            <v>Osborne Lacey</v>
          </cell>
          <cell r="BG1241" t="str">
            <v>F40-49</v>
          </cell>
          <cell r="BH1241">
            <v>824.2612752721617</v>
          </cell>
        </row>
        <row r="1242">
          <cell r="BF1242" t="str">
            <v>Osei-Bonsu Francis</v>
          </cell>
          <cell r="BG1242" t="str">
            <v>M30-39</v>
          </cell>
          <cell r="BH1242">
            <v>386.46967340590976</v>
          </cell>
        </row>
        <row r="1243">
          <cell r="BF1243" t="str">
            <v>Osmond Rebecca</v>
          </cell>
          <cell r="BG1243" t="str">
            <v>F30-39</v>
          </cell>
          <cell r="BH1243">
            <v>313.38289962825274</v>
          </cell>
        </row>
        <row r="1244">
          <cell r="BF1244" t="str">
            <v>Ouellette Jacob</v>
          </cell>
          <cell r="BG1244" t="str">
            <v>M17-19</v>
          </cell>
          <cell r="BH1244">
            <v>344.50092421441775</v>
          </cell>
        </row>
        <row r="1245">
          <cell r="BF1245" t="str">
            <v>Ouellette Nora</v>
          </cell>
          <cell r="BG1245" t="str">
            <v>F13-16</v>
          </cell>
          <cell r="BH1245">
            <v>389.73647711511791</v>
          </cell>
        </row>
        <row r="1246">
          <cell r="BF1246" t="str">
            <v>Ovaska Lenore</v>
          </cell>
          <cell r="BG1246" t="str">
            <v>F20-29</v>
          </cell>
          <cell r="BH1246">
            <v>425.54265522463402</v>
          </cell>
        </row>
        <row r="1247">
          <cell r="BF1247" t="str">
            <v>Ovaska Luukas</v>
          </cell>
          <cell r="BG1247" t="str">
            <v>M20-29</v>
          </cell>
          <cell r="BH1247">
            <v>800.91911764705878</v>
          </cell>
        </row>
        <row r="1248">
          <cell r="BF1248" t="str">
            <v>Oxford-Jr Bob</v>
          </cell>
          <cell r="BG1248" t="str">
            <v>M40-49</v>
          </cell>
          <cell r="BH1248">
            <v>522.35550708833148</v>
          </cell>
        </row>
        <row r="1249">
          <cell r="BF1249" t="str">
            <v>Padilla Andrea</v>
          </cell>
          <cell r="BG1249" t="str">
            <v>F30-39</v>
          </cell>
          <cell r="BH1249">
            <v>582.04447698361855</v>
          </cell>
        </row>
        <row r="1250">
          <cell r="BF1250" t="str">
            <v>Padilla Hector</v>
          </cell>
          <cell r="BG1250" t="str">
            <v>M30-39</v>
          </cell>
          <cell r="BH1250">
            <v>433.93480791618157</v>
          </cell>
        </row>
        <row r="1251">
          <cell r="BF1251" t="str">
            <v>Page Jack</v>
          </cell>
          <cell r="BG1251" t="str">
            <v>M1-19</v>
          </cell>
          <cell r="BH1251">
            <v>766.53764954257565</v>
          </cell>
        </row>
        <row r="1252">
          <cell r="BF1252" t="str">
            <v>Pagnutti Shawna</v>
          </cell>
          <cell r="BG1252" t="str">
            <v>F40-49</v>
          </cell>
          <cell r="BH1252">
            <v>332.28222309814737</v>
          </cell>
        </row>
        <row r="1253">
          <cell r="BF1253" t="str">
            <v>Palmer-Charrette Evan</v>
          </cell>
          <cell r="BG1253" t="str">
            <v>M30-39</v>
          </cell>
          <cell r="BH1253">
            <v>1202.528151909914</v>
          </cell>
        </row>
        <row r="1254">
          <cell r="BF1254" t="str">
            <v>Palumbo Amanda</v>
          </cell>
          <cell r="BG1254" t="str">
            <v>F20-29</v>
          </cell>
          <cell r="BH1254">
            <v>973.96630934150085</v>
          </cell>
        </row>
        <row r="1255">
          <cell r="BF1255" t="str">
            <v>Palys Danielle</v>
          </cell>
          <cell r="BG1255" t="str">
            <v>F40-49</v>
          </cell>
          <cell r="BH1255">
            <v>595.59703278296251</v>
          </cell>
        </row>
        <row r="1256">
          <cell r="BF1256" t="str">
            <v>Palys John</v>
          </cell>
          <cell r="BG1256" t="str">
            <v>M50-59</v>
          </cell>
          <cell r="BH1256">
            <v>607.86802030456852</v>
          </cell>
        </row>
        <row r="1257">
          <cell r="BF1257" t="str">
            <v>Pannu Harbhajan</v>
          </cell>
          <cell r="BG1257" t="str">
            <v>M70+</v>
          </cell>
          <cell r="BH1257">
            <v>232.24299065420561</v>
          </cell>
        </row>
        <row r="1258">
          <cell r="BF1258" t="str">
            <v>Paquette Meaghan</v>
          </cell>
          <cell r="BG1258" t="str">
            <v>F30-39</v>
          </cell>
          <cell r="BH1258">
            <v>767.46711717147332</v>
          </cell>
        </row>
        <row r="1259">
          <cell r="BF1259" t="str">
            <v>Paquin Robert</v>
          </cell>
          <cell r="BG1259" t="str">
            <v>M40-49</v>
          </cell>
          <cell r="BH1259">
            <v>774.16488983653153</v>
          </cell>
        </row>
        <row r="1260">
          <cell r="BF1260" t="str">
            <v>Parada Pablo</v>
          </cell>
          <cell r="BG1260" t="str">
            <v>M-12</v>
          </cell>
          <cell r="BH1260">
            <v>343.86531365313652</v>
          </cell>
        </row>
        <row r="1261">
          <cell r="BF1261" t="str">
            <v>Parada Robyn</v>
          </cell>
          <cell r="BG1261" t="str">
            <v>F40-49</v>
          </cell>
          <cell r="BH1261">
            <v>389.37644341801382</v>
          </cell>
        </row>
        <row r="1262">
          <cell r="BF1262" t="str">
            <v>Parada Tomas</v>
          </cell>
          <cell r="BG1262" t="str">
            <v>M-12</v>
          </cell>
          <cell r="BH1262">
            <v>453.46715328467155</v>
          </cell>
        </row>
        <row r="1263">
          <cell r="BF1263" t="str">
            <v>Parrotta Matt</v>
          </cell>
          <cell r="BG1263" t="str">
            <v>M30-39</v>
          </cell>
          <cell r="BH1263">
            <v>921.21955345060894</v>
          </cell>
        </row>
        <row r="1264">
          <cell r="BF1264" t="str">
            <v>Parsons Kim</v>
          </cell>
          <cell r="BG1264" t="str">
            <v>F40-49</v>
          </cell>
          <cell r="BH1264">
            <v>494.42815249266863</v>
          </cell>
        </row>
        <row r="1265">
          <cell r="BF1265" t="str">
            <v>Patel Mrunal</v>
          </cell>
          <cell r="BG1265" t="str">
            <v>F30-39</v>
          </cell>
          <cell r="BH1265">
            <v>818.44495693509668</v>
          </cell>
        </row>
        <row r="1266">
          <cell r="BF1266" t="str">
            <v>Patrie Alex</v>
          </cell>
          <cell r="BG1266" t="str">
            <v>M-12</v>
          </cell>
          <cell r="BH1266">
            <v>445.60669456066944</v>
          </cell>
        </row>
        <row r="1267">
          <cell r="BF1267" t="str">
            <v>Patrie Isabelle</v>
          </cell>
          <cell r="BG1267" t="str">
            <v>F-12</v>
          </cell>
          <cell r="BH1267">
            <v>503.584229390681</v>
          </cell>
        </row>
        <row r="1268">
          <cell r="BF1268" t="str">
            <v>Patrie Lance</v>
          </cell>
          <cell r="BG1268" t="str">
            <v>M30-39</v>
          </cell>
          <cell r="BH1268">
            <v>850.04682378648351</v>
          </cell>
        </row>
        <row r="1269">
          <cell r="BF1269" t="str">
            <v>Patrie Mel</v>
          </cell>
          <cell r="BG1269" t="str">
            <v>F30-39</v>
          </cell>
          <cell r="BH1269">
            <v>498.81656804733723</v>
          </cell>
        </row>
        <row r="1270">
          <cell r="BF1270" t="str">
            <v>Paul Gabrielle</v>
          </cell>
          <cell r="BG1270" t="str">
            <v>F30-39</v>
          </cell>
          <cell r="BH1270">
            <v>987.27103384042221</v>
          </cell>
        </row>
        <row r="1271">
          <cell r="BF1271" t="str">
            <v>Payette Marica</v>
          </cell>
          <cell r="BG1271" t="str">
            <v>F50-59</v>
          </cell>
          <cell r="BH1271">
            <v>226.79580306698952</v>
          </cell>
        </row>
        <row r="1272">
          <cell r="BF1272" t="str">
            <v>Pearson Lisa</v>
          </cell>
          <cell r="BG1272" t="str">
            <v>F40-49</v>
          </cell>
          <cell r="BH1272">
            <v>652.70935960591135</v>
          </cell>
        </row>
        <row r="1273">
          <cell r="BF1273" t="str">
            <v>Pegues Colin</v>
          </cell>
          <cell r="BG1273" t="str">
            <v>M40-49</v>
          </cell>
          <cell r="BH1273">
            <v>366.15913555992142</v>
          </cell>
        </row>
        <row r="1274">
          <cell r="BF1274" t="str">
            <v>Pegues Katie</v>
          </cell>
          <cell r="BG1274" t="str">
            <v>F13-16</v>
          </cell>
          <cell r="BH1274">
            <v>414.25061425061426</v>
          </cell>
        </row>
        <row r="1275">
          <cell r="BF1275" t="str">
            <v>Pegues Nick</v>
          </cell>
          <cell r="BG1275" t="str">
            <v>M1-19</v>
          </cell>
          <cell r="BH1275">
            <v>559.74291557113645</v>
          </cell>
        </row>
        <row r="1276">
          <cell r="BF1276" t="str">
            <v>Pegues Patti</v>
          </cell>
          <cell r="BG1276" t="str">
            <v>F40-49</v>
          </cell>
          <cell r="BH1276">
            <v>413.64082433758585</v>
          </cell>
        </row>
        <row r="1277">
          <cell r="BF1277" t="str">
            <v>Pellerin Caroline</v>
          </cell>
          <cell r="BG1277" t="str">
            <v>F20-29</v>
          </cell>
          <cell r="BH1277">
            <v>718.56287425149708</v>
          </cell>
        </row>
        <row r="1278">
          <cell r="BF1278" t="str">
            <v>Pellerin Gabrielle</v>
          </cell>
          <cell r="BG1278" t="str">
            <v>F20-29</v>
          </cell>
          <cell r="BH1278">
            <v>851.86177337262257</v>
          </cell>
        </row>
        <row r="1279">
          <cell r="BF1279" t="str">
            <v>Pelletier Lianne</v>
          </cell>
          <cell r="BG1279" t="str">
            <v>F40-49</v>
          </cell>
          <cell r="BH1279">
            <v>370.54945054945051</v>
          </cell>
        </row>
        <row r="1280">
          <cell r="BF1280" t="str">
            <v>Pentz Revauw</v>
          </cell>
          <cell r="BG1280" t="str">
            <v>M20-29</v>
          </cell>
          <cell r="BH1280">
            <v>470.64393939393938</v>
          </cell>
        </row>
        <row r="1281">
          <cell r="BF1281" t="str">
            <v>Pepin Charlie</v>
          </cell>
          <cell r="BG1281" t="str">
            <v>F1-19</v>
          </cell>
          <cell r="BH1281">
            <v>575.09242144177449</v>
          </cell>
        </row>
        <row r="1282">
          <cell r="BF1282" t="str">
            <v>Perdicou Natalie</v>
          </cell>
          <cell r="BG1282" t="str">
            <v>F20-29</v>
          </cell>
          <cell r="BH1282">
            <v>676.52377406658866</v>
          </cell>
        </row>
        <row r="1283">
          <cell r="BF1283" t="str">
            <v>Perdue Angela</v>
          </cell>
          <cell r="BG1283" t="str">
            <v>F20-29</v>
          </cell>
          <cell r="BH1283">
            <v>630.92522179974651</v>
          </cell>
        </row>
        <row r="1284">
          <cell r="BF1284" t="str">
            <v>Pereira Brenno</v>
          </cell>
          <cell r="BG1284" t="str">
            <v>M50-59</v>
          </cell>
          <cell r="BH1284">
            <v>661.91662615459404</v>
          </cell>
        </row>
        <row r="1285">
          <cell r="BF1285" t="str">
            <v>Perfetto Dean</v>
          </cell>
          <cell r="BG1285" t="str">
            <v>M50-59</v>
          </cell>
          <cell r="BH1285">
            <v>749.55271125791364</v>
          </cell>
        </row>
        <row r="1286">
          <cell r="BF1286" t="str">
            <v>Perfetto Sara</v>
          </cell>
          <cell r="BG1286" t="str">
            <v>F20-29</v>
          </cell>
          <cell r="BH1286">
            <v>1198.8689915174364</v>
          </cell>
        </row>
        <row r="1287">
          <cell r="BF1287" t="str">
            <v>Perkins Sharon</v>
          </cell>
          <cell r="BG1287" t="str">
            <v>F60-69</v>
          </cell>
          <cell r="BH1287">
            <v>359.33503836317135</v>
          </cell>
        </row>
        <row r="1288">
          <cell r="BF1288" t="str">
            <v>Perreault Abiguèle</v>
          </cell>
          <cell r="BG1288" t="str">
            <v>F20-29</v>
          </cell>
          <cell r="BH1288">
            <v>937.08560483276858</v>
          </cell>
        </row>
        <row r="1289">
          <cell r="BF1289" t="str">
            <v>Perreault Amelie</v>
          </cell>
          <cell r="BG1289" t="str">
            <v>F20-29</v>
          </cell>
          <cell r="BH1289">
            <v>774.19354838709683</v>
          </cell>
        </row>
        <row r="1290">
          <cell r="BF1290" t="str">
            <v>Perreault Lucie</v>
          </cell>
          <cell r="BG1290" t="str">
            <v>F50-59</v>
          </cell>
          <cell r="BH1290">
            <v>237.13080168776372</v>
          </cell>
        </row>
        <row r="1291">
          <cell r="BF1291" t="str">
            <v>Petingola Hannah</v>
          </cell>
          <cell r="BG1291" t="str">
            <v>F30-39</v>
          </cell>
          <cell r="BH1291">
            <v>503.8852361028093</v>
          </cell>
        </row>
        <row r="1292">
          <cell r="BF1292" t="str">
            <v>Pham Anh</v>
          </cell>
          <cell r="BG1292" t="str">
            <v>M20-29</v>
          </cell>
          <cell r="BH1292">
            <v>558.11243810078645</v>
          </cell>
        </row>
        <row r="1293">
          <cell r="BF1293" t="str">
            <v>Pharand Catherine</v>
          </cell>
          <cell r="BG1293" t="str">
            <v>F50-59</v>
          </cell>
          <cell r="BH1293">
            <v>246.49122807017545</v>
          </cell>
        </row>
        <row r="1294">
          <cell r="BF1294" t="str">
            <v>Pharand Kalia</v>
          </cell>
          <cell r="BG1294" t="str">
            <v>F1-19</v>
          </cell>
          <cell r="BH1294">
            <v>920.53842813721235</v>
          </cell>
        </row>
        <row r="1295">
          <cell r="BF1295" t="str">
            <v>Pharand Owen</v>
          </cell>
          <cell r="BG1295" t="str">
            <v>M20-29</v>
          </cell>
          <cell r="BH1295">
            <v>356.0171919770774</v>
          </cell>
        </row>
        <row r="1296">
          <cell r="BF1296" t="str">
            <v>Philion Ashlynn</v>
          </cell>
          <cell r="BG1296" t="str">
            <v>F20-29</v>
          </cell>
          <cell r="BH1296">
            <v>856.33499394102591</v>
          </cell>
        </row>
        <row r="1297">
          <cell r="BF1297" t="str">
            <v>Phillips Samantha</v>
          </cell>
          <cell r="BG1297" t="str">
            <v>F1-19</v>
          </cell>
          <cell r="BH1297">
            <v>521.58424140821455</v>
          </cell>
        </row>
        <row r="1298">
          <cell r="BF1298" t="str">
            <v>Piccinetti Kerry</v>
          </cell>
          <cell r="BG1298" t="str">
            <v>M60-69</v>
          </cell>
          <cell r="BH1298">
            <v>468.91825746451303</v>
          </cell>
        </row>
        <row r="1299">
          <cell r="BF1299" t="str">
            <v>Piccoli Danica</v>
          </cell>
          <cell r="BG1299" t="str">
            <v>F20-29</v>
          </cell>
          <cell r="BH1299">
            <v>414.65814067879978</v>
          </cell>
        </row>
        <row r="1300">
          <cell r="BF1300" t="str">
            <v>Piccoli Jordano</v>
          </cell>
          <cell r="BG1300" t="str">
            <v>M20-29</v>
          </cell>
          <cell r="BH1300">
            <v>501.68236877523555</v>
          </cell>
        </row>
        <row r="1301">
          <cell r="BF1301" t="str">
            <v>Piccoli Martina</v>
          </cell>
          <cell r="BG1301" t="str">
            <v>F20-29</v>
          </cell>
          <cell r="BH1301">
            <v>500.2967359050445</v>
          </cell>
        </row>
        <row r="1302">
          <cell r="BF1302" t="str">
            <v>Piche Beck</v>
          </cell>
          <cell r="BG1302" t="str">
            <v>F20-29</v>
          </cell>
          <cell r="BH1302">
            <v>419.16470191983831</v>
          </cell>
        </row>
        <row r="1303">
          <cell r="BF1303" t="str">
            <v>Piché Nathaniel</v>
          </cell>
          <cell r="BG1303" t="str">
            <v>M1-19</v>
          </cell>
          <cell r="BH1303">
            <v>720.88050925700963</v>
          </cell>
        </row>
        <row r="1304">
          <cell r="BF1304" t="str">
            <v>Pierce Ian</v>
          </cell>
          <cell r="BG1304" t="str">
            <v>M30-39</v>
          </cell>
          <cell r="BH1304">
            <v>769.35301596270654</v>
          </cell>
        </row>
        <row r="1305">
          <cell r="BF1305" t="str">
            <v>Pierone Spencer</v>
          </cell>
          <cell r="BG1305" t="str">
            <v>M-12</v>
          </cell>
          <cell r="BH1305">
            <v>232.53275109170303</v>
          </cell>
        </row>
        <row r="1306">
          <cell r="BF1306" t="str">
            <v>Pierre Stephane</v>
          </cell>
          <cell r="BG1306" t="str">
            <v>M30-39</v>
          </cell>
          <cell r="BH1306">
            <v>446.67465548232474</v>
          </cell>
        </row>
        <row r="1307">
          <cell r="BF1307" t="str">
            <v>Piette Benoit</v>
          </cell>
          <cell r="BG1307" t="str">
            <v>M40-49</v>
          </cell>
          <cell r="BH1307">
            <v>810.09222073479111</v>
          </cell>
        </row>
        <row r="1308">
          <cell r="BF1308" t="str">
            <v>Pilon Brody</v>
          </cell>
          <cell r="BG1308" t="str">
            <v>M-12</v>
          </cell>
          <cell r="BH1308">
            <v>393.81933438985737</v>
          </cell>
        </row>
        <row r="1309">
          <cell r="BF1309" t="str">
            <v>Pilon Hugo</v>
          </cell>
          <cell r="BG1309" t="str">
            <v>M-12</v>
          </cell>
          <cell r="BH1309">
            <v>385.07231404958674</v>
          </cell>
        </row>
        <row r="1310">
          <cell r="BF1310" t="str">
            <v>Pilon Katie</v>
          </cell>
          <cell r="BG1310" t="str">
            <v>F20-29</v>
          </cell>
          <cell r="BH1310">
            <v>327.25155279503105</v>
          </cell>
        </row>
        <row r="1311">
          <cell r="BF1311" t="str">
            <v>Pilon Marc</v>
          </cell>
          <cell r="BG1311" t="str">
            <v>M40-49</v>
          </cell>
          <cell r="BH1311">
            <v>385.47052740434333</v>
          </cell>
        </row>
        <row r="1312">
          <cell r="BF1312" t="str">
            <v>Pilon Pascale</v>
          </cell>
          <cell r="BG1312" t="str">
            <v>F13-16</v>
          </cell>
          <cell r="BH1312">
            <v>472.79865395401009</v>
          </cell>
        </row>
        <row r="1313">
          <cell r="BF1313" t="str">
            <v>Pilon Pat</v>
          </cell>
          <cell r="BG1313" t="str">
            <v>M30-39</v>
          </cell>
          <cell r="BH1313">
            <v>1175.7013789824059</v>
          </cell>
        </row>
        <row r="1314">
          <cell r="BF1314" t="str">
            <v>Pimou Jemima</v>
          </cell>
          <cell r="BG1314" t="str">
            <v>F20-29</v>
          </cell>
          <cell r="BH1314">
            <v>789.96397962985964</v>
          </cell>
        </row>
        <row r="1315">
          <cell r="BF1315" t="str">
            <v>Pitawanakwat Victoria</v>
          </cell>
          <cell r="BG1315" t="str">
            <v>F20-29</v>
          </cell>
          <cell r="BH1315">
            <v>968.47875742348094</v>
          </cell>
        </row>
        <row r="1316">
          <cell r="BF1316" t="str">
            <v>Pitre Gilbert</v>
          </cell>
          <cell r="BG1316" t="str">
            <v>M60-69</v>
          </cell>
          <cell r="BH1316">
            <v>354.49358059914414</v>
          </cell>
        </row>
        <row r="1317">
          <cell r="BF1317" t="str">
            <v>Pitura Bronwyn</v>
          </cell>
          <cell r="BG1317" t="str">
            <v>F20-29</v>
          </cell>
          <cell r="BH1317">
            <v>844.17308202813911</v>
          </cell>
        </row>
        <row r="1318">
          <cell r="BF1318" t="str">
            <v>Plante Kaleb</v>
          </cell>
          <cell r="BG1318" t="str">
            <v>M1-19</v>
          </cell>
          <cell r="BH1318">
            <v>582.72506082725056</v>
          </cell>
        </row>
        <row r="1319">
          <cell r="BF1319" t="str">
            <v>Plaunt Amy</v>
          </cell>
          <cell r="BG1319" t="str">
            <v>F40-49</v>
          </cell>
          <cell r="BH1319">
            <v>365.56808326105812</v>
          </cell>
        </row>
        <row r="1320">
          <cell r="BF1320" t="str">
            <v>Plaunt Jesse</v>
          </cell>
          <cell r="BG1320" t="str">
            <v>M40-49</v>
          </cell>
          <cell r="BH1320">
            <v>591.17556309780934</v>
          </cell>
        </row>
        <row r="1321">
          <cell r="BF1321" t="str">
            <v>Plouffe Tammy</v>
          </cell>
          <cell r="BG1321" t="str">
            <v>F40-49</v>
          </cell>
          <cell r="BH1321">
            <v>599.03730445246697</v>
          </cell>
        </row>
        <row r="1322">
          <cell r="BF1322" t="str">
            <v>Plourde-Kelly Liam</v>
          </cell>
          <cell r="BG1322" t="str">
            <v>M20-29</v>
          </cell>
          <cell r="BH1322">
            <v>202.08728652751421</v>
          </cell>
        </row>
        <row r="1323">
          <cell r="BF1323" t="str">
            <v>Poirier Marc</v>
          </cell>
          <cell r="BG1323" t="str">
            <v>M30-39</v>
          </cell>
          <cell r="BH1323">
            <v>802.4532193900103</v>
          </cell>
        </row>
        <row r="1324">
          <cell r="BF1324" t="str">
            <v>Poirier Margot</v>
          </cell>
          <cell r="BG1324" t="str">
            <v>F1-19</v>
          </cell>
          <cell r="BH1324">
            <v>668.00858829844333</v>
          </cell>
        </row>
        <row r="1325">
          <cell r="BF1325" t="str">
            <v>Poitras Katie</v>
          </cell>
          <cell r="BG1325" t="str">
            <v>F30-39</v>
          </cell>
          <cell r="BH1325">
            <v>383.70505234410558</v>
          </cell>
        </row>
        <row r="1326">
          <cell r="BF1326" t="str">
            <v>Polowski Chris</v>
          </cell>
          <cell r="BG1326" t="str">
            <v>M50-59</v>
          </cell>
          <cell r="BH1326">
            <v>683.5153112449799</v>
          </cell>
        </row>
        <row r="1327">
          <cell r="BF1327" t="str">
            <v>Portelance Calie</v>
          </cell>
          <cell r="BG1327" t="str">
            <v>F20-29</v>
          </cell>
          <cell r="BH1327">
            <v>470.94972067039106</v>
          </cell>
        </row>
        <row r="1328">
          <cell r="BF1328" t="str">
            <v>Portelance Max</v>
          </cell>
          <cell r="BG1328" t="str">
            <v>M1-19</v>
          </cell>
          <cell r="BH1328">
            <v>644.68371467025565</v>
          </cell>
        </row>
        <row r="1329">
          <cell r="BF1329" t="str">
            <v>Portelance Vanessa</v>
          </cell>
          <cell r="BG1329" t="str">
            <v>F40-49</v>
          </cell>
          <cell r="BH1329">
            <v>397.45403111739745</v>
          </cell>
        </row>
        <row r="1330">
          <cell r="BF1330" t="str">
            <v>Porter Jenny</v>
          </cell>
          <cell r="BG1330" t="str">
            <v>F30-39</v>
          </cell>
          <cell r="BH1330">
            <v>454.94425150795098</v>
          </cell>
        </row>
        <row r="1331">
          <cell r="BF1331" t="str">
            <v>Postma Alisha</v>
          </cell>
          <cell r="BG1331" t="str">
            <v>F30-39</v>
          </cell>
          <cell r="BH1331">
            <v>802.6443082876491</v>
          </cell>
        </row>
        <row r="1332">
          <cell r="BF1332" t="str">
            <v>Postma Joseph</v>
          </cell>
          <cell r="BG1332" t="str">
            <v>M30-39</v>
          </cell>
          <cell r="BH1332">
            <v>617.86520477265401</v>
          </cell>
        </row>
        <row r="1333">
          <cell r="BF1333" t="str">
            <v>Potter Jeremy</v>
          </cell>
          <cell r="BG1333" t="str">
            <v>M40-49</v>
          </cell>
          <cell r="BH1333">
            <v>1052.127659574468</v>
          </cell>
        </row>
        <row r="1334">
          <cell r="BF1334" t="str">
            <v>Poulin Madeleine</v>
          </cell>
          <cell r="BG1334" t="str">
            <v>F20-29</v>
          </cell>
          <cell r="BH1334">
            <v>485.59907834101386</v>
          </cell>
        </row>
        <row r="1335">
          <cell r="BF1335" t="str">
            <v>Poulin-Pitre Félix</v>
          </cell>
          <cell r="BG1335" t="str">
            <v>M20-29</v>
          </cell>
          <cell r="BH1335">
            <v>798.57038123167149</v>
          </cell>
        </row>
        <row r="1336">
          <cell r="BF1336" t="str">
            <v>Poulin-Pitre Samuel</v>
          </cell>
          <cell r="BG1336" t="str">
            <v>M20-29</v>
          </cell>
          <cell r="BH1336">
            <v>986.63949275362324</v>
          </cell>
        </row>
        <row r="1337">
          <cell r="BF1337" t="str">
            <v>Prechotko Carol</v>
          </cell>
          <cell r="BG1337" t="str">
            <v>F70+</v>
          </cell>
          <cell r="BH1337">
            <v>238.00112930547712</v>
          </cell>
        </row>
        <row r="1338">
          <cell r="BF1338" t="str">
            <v>Prechotko Lisa</v>
          </cell>
          <cell r="BG1338" t="str">
            <v>F40-49</v>
          </cell>
          <cell r="BH1338">
            <v>238.06834227619316</v>
          </cell>
        </row>
        <row r="1339">
          <cell r="BF1339" t="str">
            <v>Prevost Chad</v>
          </cell>
          <cell r="BG1339" t="str">
            <v>M30-39</v>
          </cell>
          <cell r="BH1339">
            <v>941.60615491009685</v>
          </cell>
        </row>
        <row r="1340">
          <cell r="BF1340" t="str">
            <v>Prévost Deanne</v>
          </cell>
          <cell r="BG1340" t="str">
            <v>F30-39</v>
          </cell>
          <cell r="BH1340">
            <v>462.1710526315789</v>
          </cell>
        </row>
        <row r="1341">
          <cell r="BF1341" t="str">
            <v>Prévost Shawn</v>
          </cell>
          <cell r="BG1341" t="str">
            <v>M30-39</v>
          </cell>
          <cell r="BH1341">
            <v>412.10613598673302</v>
          </cell>
        </row>
        <row r="1342">
          <cell r="BF1342" t="str">
            <v>Prevost Valerie</v>
          </cell>
          <cell r="BG1342" t="str">
            <v>F1-19</v>
          </cell>
          <cell r="BH1342">
            <v>763.78047315960123</v>
          </cell>
        </row>
        <row r="1343">
          <cell r="BF1343" t="str">
            <v>Primeau Thalia</v>
          </cell>
          <cell r="BG1343" t="str">
            <v>F30-39</v>
          </cell>
          <cell r="BH1343">
            <v>516.54411764705878</v>
          </cell>
        </row>
        <row r="1344">
          <cell r="BF1344" t="str">
            <v>Prodan Emmett</v>
          </cell>
          <cell r="BG1344" t="str">
            <v>M13-16</v>
          </cell>
          <cell r="BH1344">
            <v>530.982905982906</v>
          </cell>
        </row>
        <row r="1345">
          <cell r="BF1345" t="str">
            <v>Proulx Dru</v>
          </cell>
          <cell r="BG1345" t="str">
            <v>F30-39</v>
          </cell>
          <cell r="BH1345">
            <v>458.21060382916056</v>
          </cell>
        </row>
        <row r="1346">
          <cell r="BF1346" t="str">
            <v>Punkari Jake</v>
          </cell>
          <cell r="BG1346" t="str">
            <v>M30-39</v>
          </cell>
          <cell r="BH1346">
            <v>530.982905982906</v>
          </cell>
        </row>
        <row r="1347">
          <cell r="BF1347" t="str">
            <v>Punkari Ryan</v>
          </cell>
          <cell r="BG1347" t="str">
            <v>M30-39</v>
          </cell>
          <cell r="BH1347">
            <v>586.47076828895013</v>
          </cell>
        </row>
        <row r="1348">
          <cell r="BF1348" t="str">
            <v>Purdon Alexis</v>
          </cell>
          <cell r="BG1348" t="str">
            <v>F30-39</v>
          </cell>
          <cell r="BH1348">
            <v>393.74124241008877</v>
          </cell>
        </row>
        <row r="1349">
          <cell r="BF1349" t="str">
            <v>Purdon Brandon</v>
          </cell>
          <cell r="BG1349" t="str">
            <v>M30-39</v>
          </cell>
          <cell r="BH1349">
            <v>348.36448598130841</v>
          </cell>
        </row>
        <row r="1350">
          <cell r="BF1350" t="str">
            <v>Purnis Nicholas</v>
          </cell>
          <cell r="BG1350" t="str">
            <v>M20-29</v>
          </cell>
          <cell r="BH1350">
            <v>618.67219917012449</v>
          </cell>
        </row>
        <row r="1351">
          <cell r="BF1351" t="str">
            <v>Purzner Sarah</v>
          </cell>
          <cell r="BG1351" t="str">
            <v>F30-39</v>
          </cell>
          <cell r="BH1351">
            <v>876.2744557729402</v>
          </cell>
        </row>
        <row r="1352">
          <cell r="BF1352" t="str">
            <v>Quebec-Desloges Blake</v>
          </cell>
          <cell r="BG1352" t="str">
            <v>M30-39</v>
          </cell>
          <cell r="BH1352">
            <v>426.48741418764303</v>
          </cell>
        </row>
        <row r="1353">
          <cell r="BF1353" t="str">
            <v>Quiros Luis-Jesus-Pastor</v>
          </cell>
          <cell r="BG1353" t="str">
            <v>M50-59</v>
          </cell>
          <cell r="BH1353">
            <v>635.57591317539971</v>
          </cell>
        </row>
        <row r="1354">
          <cell r="BF1354" t="str">
            <v>Rabiej Robert</v>
          </cell>
          <cell r="BG1354" t="str">
            <v>M30-39</v>
          </cell>
          <cell r="BH1354">
            <v>917.6495366470092</v>
          </cell>
        </row>
        <row r="1355">
          <cell r="BF1355" t="str">
            <v>Rainsberry Denise</v>
          </cell>
          <cell r="BG1355" t="str">
            <v>F60-69</v>
          </cell>
          <cell r="BH1355">
            <v>246.27519719544262</v>
          </cell>
        </row>
        <row r="1356">
          <cell r="BF1356" t="str">
            <v>Rainsberry Robert</v>
          </cell>
          <cell r="BG1356" t="str">
            <v>M60-69</v>
          </cell>
          <cell r="BH1356">
            <v>216.8411867364747</v>
          </cell>
        </row>
        <row r="1357">
          <cell r="BF1357" t="str">
            <v>Rainville Annie</v>
          </cell>
          <cell r="BG1357" t="str">
            <v>F40-49</v>
          </cell>
          <cell r="BH1357">
            <v>581.27043437645955</v>
          </cell>
        </row>
        <row r="1358">
          <cell r="BF1358" t="str">
            <v>Rainville Josh</v>
          </cell>
          <cell r="BG1358" t="str">
            <v>M20-29</v>
          </cell>
          <cell r="BH1358">
            <v>267.87639238232123</v>
          </cell>
        </row>
        <row r="1359">
          <cell r="BF1359" t="str">
            <v>Rajala Brendan</v>
          </cell>
          <cell r="BG1359" t="str">
            <v>M20-29</v>
          </cell>
          <cell r="BH1359">
            <v>416.71324762437115</v>
          </cell>
        </row>
        <row r="1360">
          <cell r="BF1360" t="str">
            <v>Rajotte Kylie</v>
          </cell>
          <cell r="BG1360" t="str">
            <v>F13-16</v>
          </cell>
          <cell r="BH1360">
            <v>359.48827292110877</v>
          </cell>
        </row>
        <row r="1361">
          <cell r="BF1361" t="str">
            <v>Rajotte Owen</v>
          </cell>
          <cell r="BG1361" t="str">
            <v>M17-19</v>
          </cell>
          <cell r="BH1361">
            <v>352.64900662251659</v>
          </cell>
        </row>
        <row r="1362">
          <cell r="BF1362" t="str">
            <v>Rajpal Reema</v>
          </cell>
          <cell r="BG1362" t="str">
            <v>F40-49</v>
          </cell>
          <cell r="BH1362">
            <v>439.29129755080771</v>
          </cell>
        </row>
        <row r="1363">
          <cell r="BF1363" t="str">
            <v>Ramnath Brigitte</v>
          </cell>
          <cell r="BG1363" t="str">
            <v>F30-39</v>
          </cell>
          <cell r="BH1363">
            <v>969.06902331250956</v>
          </cell>
        </row>
        <row r="1364">
          <cell r="BF1364" t="str">
            <v>Ramnath Sydney</v>
          </cell>
          <cell r="BG1364" t="str">
            <v>M40-49</v>
          </cell>
          <cell r="BH1364">
            <v>730.84406870638759</v>
          </cell>
        </row>
        <row r="1365">
          <cell r="BF1365" t="str">
            <v>Ramsay Christen</v>
          </cell>
          <cell r="BG1365" t="str">
            <v>F20-29</v>
          </cell>
          <cell r="BH1365">
            <v>438.6676066267184</v>
          </cell>
        </row>
        <row r="1366">
          <cell r="BF1366" t="str">
            <v>Rancourt Melisa</v>
          </cell>
          <cell r="BG1366" t="str">
            <v>F50-59</v>
          </cell>
          <cell r="BH1366">
            <v>634.62519122896481</v>
          </cell>
        </row>
        <row r="1367">
          <cell r="BF1367" t="str">
            <v>Rankin Tracy</v>
          </cell>
          <cell r="BG1367" t="str">
            <v>F50-59</v>
          </cell>
          <cell r="BH1367">
            <v>224.3214475784992</v>
          </cell>
        </row>
        <row r="1368">
          <cell r="BF1368" t="str">
            <v>Ransom Lexi</v>
          </cell>
          <cell r="BG1368" t="str">
            <v>F20-29</v>
          </cell>
          <cell r="BH1368">
            <v>1050.5450941526265</v>
          </cell>
        </row>
        <row r="1369">
          <cell r="BF1369" t="str">
            <v>Raskevicius Jessica</v>
          </cell>
          <cell r="BG1369" t="str">
            <v>F30-39</v>
          </cell>
          <cell r="BH1369">
            <v>234.10163843376839</v>
          </cell>
        </row>
        <row r="1370">
          <cell r="BF1370" t="str">
            <v>Ratushniak Lorelie</v>
          </cell>
          <cell r="BG1370" t="str">
            <v>F30-39</v>
          </cell>
          <cell r="BH1370">
            <v>648.17708333333337</v>
          </cell>
        </row>
        <row r="1371">
          <cell r="BF1371" t="str">
            <v>Ray Janki</v>
          </cell>
          <cell r="BG1371" t="str">
            <v>F30-39</v>
          </cell>
          <cell r="BH1371">
            <v>472.38565192636173</v>
          </cell>
        </row>
        <row r="1372">
          <cell r="BF1372" t="str">
            <v>Raycroft Shawn</v>
          </cell>
          <cell r="BG1372" t="str">
            <v>M30-39</v>
          </cell>
          <cell r="BH1372">
            <v>499.08830424589735</v>
          </cell>
        </row>
        <row r="1373">
          <cell r="BF1373" t="str">
            <v>Recollet Brett</v>
          </cell>
          <cell r="BG1373" t="str">
            <v>M30-39</v>
          </cell>
          <cell r="BH1373">
            <v>476.7355063448619</v>
          </cell>
        </row>
        <row r="1374">
          <cell r="BF1374" t="str">
            <v>Recollet Fabian</v>
          </cell>
          <cell r="BG1374" t="str">
            <v>M30-39</v>
          </cell>
          <cell r="BH1374">
            <v>547.42857142857144</v>
          </cell>
        </row>
        <row r="1375">
          <cell r="BF1375" t="str">
            <v>Recollet Victoria</v>
          </cell>
          <cell r="BG1375" t="str">
            <v>F50-59</v>
          </cell>
          <cell r="BH1375">
            <v>648.34592341755672</v>
          </cell>
        </row>
        <row r="1376">
          <cell r="BF1376" t="str">
            <v>Recoskie Julie</v>
          </cell>
          <cell r="BG1376" t="str">
            <v>F30-39</v>
          </cell>
          <cell r="BH1376">
            <v>587.16678461901392</v>
          </cell>
        </row>
        <row r="1377">
          <cell r="BF1377" t="str">
            <v>Redmond Kim</v>
          </cell>
          <cell r="BG1377" t="str">
            <v>F50-59</v>
          </cell>
          <cell r="BH1377">
            <v>433.47265761058861</v>
          </cell>
        </row>
        <row r="1378">
          <cell r="BF1378" t="str">
            <v>Reed Austyn</v>
          </cell>
          <cell r="BG1378" t="str">
            <v>F-12</v>
          </cell>
          <cell r="BH1378">
            <v>365.56808326105812</v>
          </cell>
        </row>
        <row r="1379">
          <cell r="BF1379" t="str">
            <v>Reed Kim</v>
          </cell>
          <cell r="BG1379" t="str">
            <v>F30-39</v>
          </cell>
          <cell r="BH1379">
            <v>478.74591267551449</v>
          </cell>
        </row>
        <row r="1380">
          <cell r="BF1380" t="str">
            <v>Reich Michael</v>
          </cell>
          <cell r="BG1380" t="str">
            <v>M20-29</v>
          </cell>
          <cell r="BH1380">
            <v>737.17514889009203</v>
          </cell>
        </row>
        <row r="1381">
          <cell r="BF1381" t="str">
            <v>Reich Sam</v>
          </cell>
          <cell r="BG1381" t="str">
            <v>M20-29</v>
          </cell>
          <cell r="BH1381">
            <v>706.20461618257264</v>
          </cell>
        </row>
        <row r="1382">
          <cell r="BF1382" t="str">
            <v>Renaud Bobby</v>
          </cell>
          <cell r="BG1382" t="str">
            <v>M50-59</v>
          </cell>
          <cell r="BH1382">
            <v>441.90871369294609</v>
          </cell>
        </row>
        <row r="1383">
          <cell r="BF1383" t="str">
            <v>Renaud Chris</v>
          </cell>
          <cell r="BG1383" t="str">
            <v>M30-39</v>
          </cell>
          <cell r="BH1383">
            <v>811.78267998211356</v>
          </cell>
        </row>
        <row r="1384">
          <cell r="BF1384" t="str">
            <v>Renaud Michele</v>
          </cell>
          <cell r="BG1384" t="str">
            <v>F40-49</v>
          </cell>
          <cell r="BH1384">
            <v>688.13934199612936</v>
          </cell>
        </row>
        <row r="1385">
          <cell r="BF1385" t="str">
            <v>Renout Karen</v>
          </cell>
          <cell r="BG1385" t="str">
            <v>F60-69</v>
          </cell>
          <cell r="BH1385">
            <v>361.33733390484355</v>
          </cell>
        </row>
        <row r="1386">
          <cell r="BF1386" t="str">
            <v>Rescigno John</v>
          </cell>
          <cell r="BG1386" t="str">
            <v>M40-49</v>
          </cell>
          <cell r="BH1386">
            <v>1162.2532121591978</v>
          </cell>
        </row>
        <row r="1387">
          <cell r="BF1387" t="str">
            <v>Ricci Jamie</v>
          </cell>
          <cell r="BG1387" t="str">
            <v>F20-29</v>
          </cell>
          <cell r="BH1387">
            <v>954.38175270108036</v>
          </cell>
        </row>
        <row r="1388">
          <cell r="BF1388" t="str">
            <v>Richard Fiona</v>
          </cell>
          <cell r="BG1388" t="str">
            <v>F30-39</v>
          </cell>
          <cell r="BH1388">
            <v>304.55202312138726</v>
          </cell>
        </row>
        <row r="1389">
          <cell r="BF1389" t="str">
            <v>Richard Laura</v>
          </cell>
          <cell r="BG1389" t="str">
            <v>F30-39</v>
          </cell>
          <cell r="BH1389">
            <v>632.68937468225715</v>
          </cell>
        </row>
        <row r="1390">
          <cell r="BF1390" t="str">
            <v>Richard Michel</v>
          </cell>
          <cell r="BG1390" t="str">
            <v>M40-49</v>
          </cell>
          <cell r="BH1390">
            <v>586.47076828895013</v>
          </cell>
        </row>
        <row r="1391">
          <cell r="BF1391" t="str">
            <v>Richard Tim</v>
          </cell>
          <cell r="BG1391" t="str">
            <v>M40-49</v>
          </cell>
          <cell r="BH1391">
            <v>1306.8181818181818</v>
          </cell>
        </row>
        <row r="1392">
          <cell r="BF1392" t="str">
            <v>Richards Erin</v>
          </cell>
          <cell r="BG1392" t="str">
            <v>F20-29</v>
          </cell>
          <cell r="BH1392">
            <v>809.77845683728037</v>
          </cell>
        </row>
        <row r="1393">
          <cell r="BF1393" t="str">
            <v>Richardson Peter</v>
          </cell>
          <cell r="BG1393" t="str">
            <v>M30-39</v>
          </cell>
          <cell r="BH1393">
            <v>739.17616720955482</v>
          </cell>
        </row>
        <row r="1394">
          <cell r="BF1394" t="str">
            <v>Riddle Emily</v>
          </cell>
          <cell r="BG1394" t="str">
            <v>F1-19</v>
          </cell>
          <cell r="BH1394">
            <v>579.37616387337061</v>
          </cell>
        </row>
        <row r="1395">
          <cell r="BF1395" t="str">
            <v>Riley Katie</v>
          </cell>
          <cell r="BG1395" t="str">
            <v>F30-39</v>
          </cell>
          <cell r="BH1395">
            <v>854.15236787920389</v>
          </cell>
        </row>
        <row r="1396">
          <cell r="BF1396" t="str">
            <v>Rimmer Linnet</v>
          </cell>
          <cell r="BG1396" t="str">
            <v>F30-39</v>
          </cell>
          <cell r="BH1396">
            <v>390.27777777777777</v>
          </cell>
        </row>
        <row r="1397">
          <cell r="BF1397" t="str">
            <v>Rinaldi Donna</v>
          </cell>
          <cell r="BG1397" t="str">
            <v>F50-59</v>
          </cell>
          <cell r="BH1397">
            <v>403.2075166045683</v>
          </cell>
        </row>
        <row r="1398">
          <cell r="BF1398" t="str">
            <v>Rinaldi Steve</v>
          </cell>
          <cell r="BG1398" t="str">
            <v>M50-59</v>
          </cell>
          <cell r="BH1398">
            <v>310.38393001781958</v>
          </cell>
        </row>
        <row r="1399">
          <cell r="BF1399" t="str">
            <v>Rinaldi Thomas</v>
          </cell>
          <cell r="BG1399" t="str">
            <v>M20-29</v>
          </cell>
          <cell r="BH1399">
            <v>878.56912405226649</v>
          </cell>
        </row>
        <row r="1400">
          <cell r="BF1400" t="str">
            <v>Risele Yekaterina</v>
          </cell>
          <cell r="BG1400" t="str">
            <v>F30-39</v>
          </cell>
          <cell r="BH1400">
            <v>407.63183753684899</v>
          </cell>
        </row>
        <row r="1401">
          <cell r="BF1401" t="str">
            <v>Riva Jill</v>
          </cell>
          <cell r="BG1401" t="str">
            <v>F50-59</v>
          </cell>
          <cell r="BH1401">
            <v>888.26815642458098</v>
          </cell>
        </row>
        <row r="1402">
          <cell r="BF1402" t="str">
            <v>Rivera Adela</v>
          </cell>
          <cell r="BG1402" t="str">
            <v>F30-39</v>
          </cell>
          <cell r="BH1402">
            <v>437.69470404984423</v>
          </cell>
        </row>
        <row r="1403">
          <cell r="BF1403" t="str">
            <v>Rivera Roni</v>
          </cell>
          <cell r="BG1403" t="str">
            <v>M20-29</v>
          </cell>
          <cell r="BH1403">
            <v>606.68931714381199</v>
          </cell>
        </row>
        <row r="1404">
          <cell r="BF1404" t="str">
            <v>Rivers Alyshia</v>
          </cell>
          <cell r="BG1404" t="str">
            <v>F30-39</v>
          </cell>
          <cell r="BH1404">
            <v>666.17785691840368</v>
          </cell>
        </row>
        <row r="1405">
          <cell r="BF1405" t="str">
            <v>Rivers Andre</v>
          </cell>
          <cell r="BG1405" t="str">
            <v>M20-29</v>
          </cell>
          <cell r="BH1405">
            <v>530.01383125864459</v>
          </cell>
        </row>
        <row r="1406">
          <cell r="BF1406" t="str">
            <v>Rivet Brianne</v>
          </cell>
          <cell r="BG1406" t="str">
            <v>M20-29</v>
          </cell>
          <cell r="BH1406">
            <v>424.36323366555922</v>
          </cell>
        </row>
        <row r="1407">
          <cell r="BF1407" t="str">
            <v>Rivet Luc</v>
          </cell>
          <cell r="BG1407" t="str">
            <v>M30-39</v>
          </cell>
          <cell r="BH1407">
            <v>504.60890176455098</v>
          </cell>
        </row>
        <row r="1408">
          <cell r="BF1408" t="str">
            <v>Rivet Natalie</v>
          </cell>
          <cell r="BG1408" t="str">
            <v>F40-49</v>
          </cell>
          <cell r="BH1408">
            <v>706.98088039128504</v>
          </cell>
        </row>
        <row r="1409">
          <cell r="BF1409" t="str">
            <v>Robb Blair</v>
          </cell>
          <cell r="BG1409" t="str">
            <v>M20-29</v>
          </cell>
          <cell r="BH1409">
            <v>446.67465548232474</v>
          </cell>
        </row>
        <row r="1410">
          <cell r="BF1410" t="str">
            <v>Robb Katy</v>
          </cell>
          <cell r="BG1410" t="str">
            <v>F20-29</v>
          </cell>
          <cell r="BH1410">
            <v>450.80213903743316</v>
          </cell>
        </row>
        <row r="1411">
          <cell r="BF1411" t="str">
            <v>Roberge Kathy</v>
          </cell>
          <cell r="BG1411" t="str">
            <v>F30-39</v>
          </cell>
          <cell r="BH1411">
            <v>650.37888685654559</v>
          </cell>
        </row>
        <row r="1412">
          <cell r="BF1412" t="str">
            <v>Robert Hayden</v>
          </cell>
          <cell r="BG1412" t="str">
            <v>M1-19</v>
          </cell>
          <cell r="BH1412">
            <v>756.31856686571302</v>
          </cell>
        </row>
        <row r="1413">
          <cell r="BF1413" t="str">
            <v>Robert Julie</v>
          </cell>
          <cell r="BG1413" t="str">
            <v>F40-49</v>
          </cell>
          <cell r="BH1413">
            <v>812.86740692357932</v>
          </cell>
        </row>
        <row r="1414">
          <cell r="BF1414" t="str">
            <v>Robert-Lajeunesse Noémie</v>
          </cell>
          <cell r="BG1414" t="str">
            <v>F40-49</v>
          </cell>
          <cell r="BH1414">
            <v>395.77464788732397</v>
          </cell>
        </row>
        <row r="1415">
          <cell r="BF1415" t="str">
            <v>Roberts Dylan</v>
          </cell>
          <cell r="BG1415" t="str">
            <v>M20-29</v>
          </cell>
          <cell r="BH1415">
            <v>601.94784794219288</v>
          </cell>
        </row>
        <row r="1416">
          <cell r="BF1416" t="str">
            <v>Roberts Gisele</v>
          </cell>
          <cell r="BG1416" t="str">
            <v>F50-59</v>
          </cell>
          <cell r="BH1416">
            <v>688.52005532503449</v>
          </cell>
        </row>
        <row r="1417">
          <cell r="BF1417" t="str">
            <v>Robichaud Yves</v>
          </cell>
          <cell r="BG1417" t="str">
            <v>M60-69</v>
          </cell>
          <cell r="BH1417">
            <v>731.13840783997853</v>
          </cell>
        </row>
        <row r="1418">
          <cell r="BF1418" t="str">
            <v>Robin Robin</v>
          </cell>
          <cell r="BG1418" t="str">
            <v>M13-16</v>
          </cell>
          <cell r="BH1418">
            <v>444.27890345649581</v>
          </cell>
        </row>
        <row r="1419">
          <cell r="BF1419" t="str">
            <v>Robinson Maryah</v>
          </cell>
          <cell r="BG1419" t="str">
            <v>F20-29</v>
          </cell>
          <cell r="BH1419">
            <v>811.54222367134003</v>
          </cell>
        </row>
        <row r="1420">
          <cell r="BF1420" t="str">
            <v>Rochon Brenda</v>
          </cell>
          <cell r="BG1420" t="str">
            <v>F30-39</v>
          </cell>
          <cell r="BH1420">
            <v>549.44812362030905</v>
          </cell>
        </row>
        <row r="1421">
          <cell r="BF1421" t="str">
            <v>Rodgers Patricia</v>
          </cell>
          <cell r="BG1421" t="str">
            <v>F50-59</v>
          </cell>
          <cell r="BH1421">
            <v>504.15231922219976</v>
          </cell>
        </row>
        <row r="1422">
          <cell r="BF1422" t="str">
            <v>Rodrigue Nancy</v>
          </cell>
          <cell r="BG1422" t="str">
            <v>F70+</v>
          </cell>
          <cell r="BH1422">
            <v>252.47079964061098</v>
          </cell>
        </row>
        <row r="1423">
          <cell r="BF1423" t="str">
            <v>Romanyszyn Lisa</v>
          </cell>
          <cell r="BG1423" t="str">
            <v>F30-39</v>
          </cell>
          <cell r="BH1423">
            <v>605.60344827586209</v>
          </cell>
        </row>
        <row r="1424">
          <cell r="BF1424" t="str">
            <v>Rondina AJ</v>
          </cell>
          <cell r="BG1424" t="str">
            <v>M20-29</v>
          </cell>
          <cell r="BH1424">
            <v>609.20022371364644</v>
          </cell>
        </row>
        <row r="1425">
          <cell r="BF1425" t="str">
            <v>Root Jaymie</v>
          </cell>
          <cell r="BG1425" t="str">
            <v>F30-39</v>
          </cell>
          <cell r="BH1425">
            <v>847.20927134674309</v>
          </cell>
        </row>
        <row r="1426">
          <cell r="BF1426" t="str">
            <v>Rose Cynthia</v>
          </cell>
          <cell r="BG1426" t="str">
            <v>F50-59</v>
          </cell>
          <cell r="BH1426">
            <v>434.76018566271273</v>
          </cell>
        </row>
        <row r="1427">
          <cell r="BF1427" t="str">
            <v>Rose Ethan</v>
          </cell>
          <cell r="BG1427" t="str">
            <v>M20-29</v>
          </cell>
          <cell r="BH1427">
            <v>459.61775585696671</v>
          </cell>
        </row>
        <row r="1428">
          <cell r="BF1428" t="str">
            <v>Rose Mikayla</v>
          </cell>
          <cell r="BG1428" t="str">
            <v>F20-29</v>
          </cell>
          <cell r="BH1428">
            <v>388.47926267281105</v>
          </cell>
        </row>
        <row r="1429">
          <cell r="BF1429" t="str">
            <v>Roth Kai</v>
          </cell>
          <cell r="BG1429" t="str">
            <v>M13-16</v>
          </cell>
          <cell r="BH1429">
            <v>381.3299232736573</v>
          </cell>
        </row>
        <row r="1430">
          <cell r="BF1430" t="str">
            <v>Roth Renée</v>
          </cell>
          <cell r="BG1430" t="str">
            <v>F40-49</v>
          </cell>
          <cell r="BH1430">
            <v>310.38291605301913</v>
          </cell>
        </row>
        <row r="1431">
          <cell r="BF1431" t="str">
            <v>Roth Tobias</v>
          </cell>
          <cell r="BG1431" t="str">
            <v>M40-49</v>
          </cell>
          <cell r="BH1431">
            <v>499.66487935656835</v>
          </cell>
        </row>
        <row r="1432">
          <cell r="BF1432" t="str">
            <v>Roth Yann</v>
          </cell>
          <cell r="BG1432" t="str">
            <v>M13-16</v>
          </cell>
          <cell r="BH1432">
            <v>383.48765432098764</v>
          </cell>
        </row>
        <row r="1433">
          <cell r="BF1433" t="str">
            <v>Rouleau Michael</v>
          </cell>
          <cell r="BG1433" t="str">
            <v>M30-39</v>
          </cell>
          <cell r="BH1433">
            <v>455.32319391634979</v>
          </cell>
        </row>
        <row r="1434">
          <cell r="BF1434" t="str">
            <v>Rouleau Vanessa</v>
          </cell>
          <cell r="BG1434" t="str">
            <v>F30-39</v>
          </cell>
          <cell r="BH1434">
            <v>591.77365668093205</v>
          </cell>
        </row>
        <row r="1435">
          <cell r="BF1435" t="str">
            <v>Rousseau Maija</v>
          </cell>
          <cell r="BG1435" t="str">
            <v>F20-29</v>
          </cell>
          <cell r="BH1435">
            <v>748.41139091550951</v>
          </cell>
        </row>
        <row r="1436">
          <cell r="BF1436" t="str">
            <v>Rousseau Sofie</v>
          </cell>
          <cell r="BG1436" t="str">
            <v>F1-19</v>
          </cell>
          <cell r="BH1436">
            <v>974.47464275707489</v>
          </cell>
        </row>
        <row r="1437">
          <cell r="BF1437" t="str">
            <v>Roussel Émilie-Rose</v>
          </cell>
          <cell r="BG1437" t="str">
            <v>F20-29</v>
          </cell>
          <cell r="BH1437">
            <v>607.9628724963361</v>
          </cell>
        </row>
        <row r="1438">
          <cell r="BF1438" t="str">
            <v>Roy Carly</v>
          </cell>
          <cell r="BG1438" t="str">
            <v>F20-29</v>
          </cell>
          <cell r="BH1438">
            <v>654.79254607227426</v>
          </cell>
        </row>
        <row r="1439">
          <cell r="BF1439" t="str">
            <v>Roy Cody</v>
          </cell>
          <cell r="BG1439" t="str">
            <v>M30-39</v>
          </cell>
          <cell r="BH1439">
            <v>580.95815645845971</v>
          </cell>
        </row>
        <row r="1440">
          <cell r="BF1440" t="str">
            <v>Roy Danielle</v>
          </cell>
          <cell r="BG1440" t="str">
            <v>F40-49</v>
          </cell>
          <cell r="BH1440">
            <v>459.15032679738562</v>
          </cell>
        </row>
        <row r="1441">
          <cell r="BF1441" t="str">
            <v>Roy Jacques</v>
          </cell>
          <cell r="BG1441" t="str">
            <v>M40-49</v>
          </cell>
          <cell r="BH1441">
            <v>292.12382445141066</v>
          </cell>
        </row>
        <row r="1442">
          <cell r="BF1442" t="str">
            <v>Roy Jason</v>
          </cell>
          <cell r="BG1442" t="str">
            <v>M40-49</v>
          </cell>
          <cell r="BH1442">
            <v>442.1708185053381</v>
          </cell>
        </row>
        <row r="1443">
          <cell r="BF1443" t="str">
            <v>Roy Kennedy</v>
          </cell>
          <cell r="BG1443" t="str">
            <v>F20-29</v>
          </cell>
          <cell r="BH1443">
            <v>918.80959260329382</v>
          </cell>
        </row>
        <row r="1444">
          <cell r="BF1444" t="str">
            <v>Roy Marc</v>
          </cell>
          <cell r="BG1444" t="str">
            <v>M60-69</v>
          </cell>
          <cell r="BH1444">
            <v>466.81277395115842</v>
          </cell>
        </row>
        <row r="1445">
          <cell r="BF1445" t="str">
            <v>Roy Nathalie</v>
          </cell>
          <cell r="BG1445" t="str">
            <v>F50-59</v>
          </cell>
          <cell r="BH1445">
            <v>627.74274905422442</v>
          </cell>
        </row>
        <row r="1446">
          <cell r="BF1446" t="str">
            <v>Roy Stacey</v>
          </cell>
          <cell r="BG1446" t="str">
            <v>F40-49</v>
          </cell>
          <cell r="BH1446">
            <v>538.31417624521077</v>
          </cell>
        </row>
        <row r="1447">
          <cell r="BF1447" t="str">
            <v>Rumford Nicholas</v>
          </cell>
          <cell r="BG1447" t="str">
            <v>M20-29</v>
          </cell>
          <cell r="BH1447">
            <v>678.95109851169389</v>
          </cell>
        </row>
        <row r="1448">
          <cell r="BF1448" t="str">
            <v>Rumleski Tamira</v>
          </cell>
          <cell r="BG1448" t="str">
            <v>F20-29</v>
          </cell>
          <cell r="BH1448">
            <v>845.13510886469669</v>
          </cell>
        </row>
        <row r="1449">
          <cell r="BF1449" t="str">
            <v>Runciman Sarah</v>
          </cell>
          <cell r="BG1449" t="str">
            <v>F20-29</v>
          </cell>
          <cell r="BH1449">
            <v>781.51880068812977</v>
          </cell>
        </row>
        <row r="1450">
          <cell r="BF1450" t="str">
            <v>Russell Clara</v>
          </cell>
          <cell r="BG1450" t="str">
            <v>F-12</v>
          </cell>
          <cell r="BH1450">
            <v>475.19729425028186</v>
          </cell>
        </row>
        <row r="1451">
          <cell r="BF1451" t="str">
            <v>Russell Heidi</v>
          </cell>
          <cell r="BG1451" t="str">
            <v>F40-49</v>
          </cell>
          <cell r="BH1451">
            <v>476.00225861095424</v>
          </cell>
        </row>
        <row r="1452">
          <cell r="BF1452" t="str">
            <v>Russell Jen</v>
          </cell>
          <cell r="BG1452" t="str">
            <v>F30-39</v>
          </cell>
          <cell r="BH1452">
            <v>426.40364188163886</v>
          </cell>
        </row>
        <row r="1453">
          <cell r="BF1453" t="str">
            <v>Russell Nancy</v>
          </cell>
          <cell r="BG1453" t="str">
            <v>F60-69</v>
          </cell>
          <cell r="BH1453">
            <v>234.16666666666669</v>
          </cell>
        </row>
        <row r="1454">
          <cell r="BF1454" t="str">
            <v>Russell William</v>
          </cell>
          <cell r="BG1454" t="str">
            <v>M-12</v>
          </cell>
          <cell r="BH1454">
            <v>542.57641921397374</v>
          </cell>
        </row>
        <row r="1455">
          <cell r="BF1455" t="str">
            <v>Rutledge Kelsey</v>
          </cell>
          <cell r="BG1455" t="str">
            <v>F30-39</v>
          </cell>
          <cell r="BH1455">
            <v>496.21212121212125</v>
          </cell>
        </row>
        <row r="1456">
          <cell r="BF1456" t="str">
            <v>Ryall Helen</v>
          </cell>
          <cell r="BG1456" t="str">
            <v>F70+</v>
          </cell>
          <cell r="BH1456">
            <v>462.55342873071925</v>
          </cell>
        </row>
        <row r="1457">
          <cell r="BF1457" t="str">
            <v>Ryall Krista</v>
          </cell>
          <cell r="BG1457" t="str">
            <v>F50-59</v>
          </cell>
          <cell r="BH1457">
            <v>556.44980997093671</v>
          </cell>
        </row>
        <row r="1458">
          <cell r="BF1458" t="str">
            <v>Ryan Kaitlinn</v>
          </cell>
          <cell r="BG1458" t="str">
            <v>F30-39</v>
          </cell>
          <cell r="BH1458">
            <v>309.58501652589052</v>
          </cell>
        </row>
        <row r="1459">
          <cell r="BF1459" t="str">
            <v>Sabourin Ella</v>
          </cell>
          <cell r="BG1459" t="str">
            <v>F13-16</v>
          </cell>
          <cell r="BH1459">
            <v>603.43593414459554</v>
          </cell>
        </row>
        <row r="1460">
          <cell r="BF1460" t="str">
            <v>Sabourin Rebecca</v>
          </cell>
          <cell r="BG1460" t="str">
            <v>F40-49</v>
          </cell>
          <cell r="BH1460">
            <v>968.62625647273842</v>
          </cell>
        </row>
        <row r="1461">
          <cell r="BF1461" t="str">
            <v>Sadowska Beata</v>
          </cell>
          <cell r="BG1461" t="str">
            <v>F40-49</v>
          </cell>
          <cell r="BH1461">
            <v>1034.9877949552483</v>
          </cell>
        </row>
        <row r="1462">
          <cell r="BF1462" t="str">
            <v>Saftic John</v>
          </cell>
          <cell r="BG1462" t="str">
            <v>M60-69</v>
          </cell>
          <cell r="BH1462">
            <v>709.0548105715402</v>
          </cell>
        </row>
        <row r="1463">
          <cell r="BF1463" t="str">
            <v>Sagassige Daisy</v>
          </cell>
          <cell r="BG1463" t="str">
            <v>F1-19</v>
          </cell>
          <cell r="BH1463">
            <v>670.16693591814749</v>
          </cell>
        </row>
        <row r="1464">
          <cell r="BF1464" t="str">
            <v>Sajatovic Julie</v>
          </cell>
          <cell r="BG1464" t="str">
            <v>F30-39</v>
          </cell>
          <cell r="BH1464">
            <v>643.65140936126193</v>
          </cell>
        </row>
        <row r="1465">
          <cell r="BF1465" t="str">
            <v>Salemink Kevin</v>
          </cell>
          <cell r="BG1465" t="str">
            <v>M30-39</v>
          </cell>
          <cell r="BH1465">
            <v>728.69280171260368</v>
          </cell>
        </row>
        <row r="1466">
          <cell r="BF1466" t="str">
            <v>Salvati Louigi</v>
          </cell>
          <cell r="BG1466" t="str">
            <v>M40-49</v>
          </cell>
          <cell r="BH1466">
            <v>783.85866436384572</v>
          </cell>
        </row>
        <row r="1467">
          <cell r="BF1467" t="str">
            <v>Samano Mario</v>
          </cell>
          <cell r="BG1467" t="str">
            <v>M30-39</v>
          </cell>
          <cell r="BH1467">
            <v>777.14754566210047</v>
          </cell>
        </row>
        <row r="1468">
          <cell r="BF1468" t="str">
            <v>Sampson Eric</v>
          </cell>
          <cell r="BG1468" t="str">
            <v>M20-29</v>
          </cell>
          <cell r="BH1468">
            <v>815.31914893617022</v>
          </cell>
        </row>
        <row r="1469">
          <cell r="BF1469" t="str">
            <v>Santerre-Smith Jennifer</v>
          </cell>
          <cell r="BG1469" t="str">
            <v>F40-49</v>
          </cell>
          <cell r="BH1469">
            <v>912.87498205827478</v>
          </cell>
        </row>
        <row r="1470">
          <cell r="BF1470" t="str">
            <v>Santos Ana</v>
          </cell>
          <cell r="BG1470" t="str">
            <v>F40-49</v>
          </cell>
          <cell r="BH1470">
            <v>724.373576309795</v>
          </cell>
        </row>
        <row r="1471">
          <cell r="BF1471" t="str">
            <v>Santos Katherine</v>
          </cell>
          <cell r="BG1471" t="str">
            <v>F30-39</v>
          </cell>
          <cell r="BH1471">
            <v>361.02783725910069</v>
          </cell>
        </row>
        <row r="1472">
          <cell r="BF1472" t="str">
            <v>Sasson Saree</v>
          </cell>
          <cell r="BG1472" t="str">
            <v>F20-29</v>
          </cell>
          <cell r="BH1472">
            <v>1499.0948275862067</v>
          </cell>
        </row>
        <row r="1473">
          <cell r="BF1473" t="str">
            <v>Sauve Conner</v>
          </cell>
          <cell r="BG1473" t="str">
            <v>M20-29</v>
          </cell>
          <cell r="BH1473">
            <v>568.88361045130648</v>
          </cell>
        </row>
        <row r="1474">
          <cell r="BF1474" t="str">
            <v>Sauve Nathalie</v>
          </cell>
          <cell r="BG1474" t="str">
            <v>F40-49</v>
          </cell>
          <cell r="BH1474">
            <v>225.70281124497993</v>
          </cell>
        </row>
        <row r="1475">
          <cell r="BF1475" t="str">
            <v>Savage Courtney</v>
          </cell>
          <cell r="BG1475" t="str">
            <v>F20-29</v>
          </cell>
          <cell r="BH1475">
            <v>370.22397891963112</v>
          </cell>
        </row>
        <row r="1476">
          <cell r="BF1476" t="str">
            <v>Savage Joel</v>
          </cell>
          <cell r="BG1476" t="str">
            <v>M20-29</v>
          </cell>
          <cell r="BH1476">
            <v>825.94024871094928</v>
          </cell>
        </row>
        <row r="1477">
          <cell r="BF1477" t="str">
            <v>Savage Troy</v>
          </cell>
          <cell r="BG1477" t="str">
            <v>M30-39</v>
          </cell>
          <cell r="BH1477">
            <v>327.40447957839262</v>
          </cell>
        </row>
        <row r="1478">
          <cell r="BF1478" t="str">
            <v>Savignac Emily</v>
          </cell>
          <cell r="BG1478" t="str">
            <v>F40-49</v>
          </cell>
          <cell r="BH1478">
            <v>225.28059861036877</v>
          </cell>
        </row>
        <row r="1479">
          <cell r="BF1479" t="str">
            <v>Savoie Eric</v>
          </cell>
          <cell r="BG1479" t="str">
            <v>M40-49</v>
          </cell>
          <cell r="BH1479">
            <v>201.37763371150731</v>
          </cell>
        </row>
        <row r="1480">
          <cell r="BF1480" t="str">
            <v>Savoie Shanna</v>
          </cell>
          <cell r="BG1480" t="str">
            <v>F40-49</v>
          </cell>
          <cell r="BH1480">
            <v>227.53036437246965</v>
          </cell>
        </row>
        <row r="1481">
          <cell r="BF1481" t="str">
            <v>Savoie-Cecile Marie-Claude</v>
          </cell>
          <cell r="BG1481" t="str">
            <v>F30-39</v>
          </cell>
          <cell r="BH1481">
            <v>259.46445060018465</v>
          </cell>
        </row>
        <row r="1482">
          <cell r="BF1482" t="str">
            <v>Schaffner Gabriella</v>
          </cell>
          <cell r="BG1482" t="str">
            <v>F20-29</v>
          </cell>
          <cell r="BH1482">
            <v>884.93112564352305</v>
          </cell>
        </row>
        <row r="1483">
          <cell r="BF1483" t="str">
            <v>Schinke Robert</v>
          </cell>
          <cell r="BG1483" t="str">
            <v>M60-69</v>
          </cell>
          <cell r="BH1483">
            <v>1176.1674462855783</v>
          </cell>
        </row>
        <row r="1484">
          <cell r="BF1484" t="str">
            <v>Schisler Grace</v>
          </cell>
          <cell r="BG1484" t="str">
            <v>F20-29</v>
          </cell>
          <cell r="BH1484">
            <v>834.3949044585986</v>
          </cell>
        </row>
        <row r="1485">
          <cell r="BF1485" t="str">
            <v>Schmidt Chris</v>
          </cell>
          <cell r="BG1485" t="str">
            <v>M50-59</v>
          </cell>
          <cell r="BH1485">
            <v>273.28483811153905</v>
          </cell>
        </row>
        <row r="1486">
          <cell r="BF1486" t="str">
            <v>Schmidt Nicole</v>
          </cell>
          <cell r="BG1486" t="str">
            <v>F50-59</v>
          </cell>
          <cell r="BH1486">
            <v>354.96292070735882</v>
          </cell>
        </row>
        <row r="1487">
          <cell r="BF1487" t="str">
            <v>Schors Natalee</v>
          </cell>
          <cell r="BG1487" t="str">
            <v>F20-29</v>
          </cell>
          <cell r="BH1487">
            <v>977.10861883545851</v>
          </cell>
        </row>
        <row r="1488">
          <cell r="BF1488" t="str">
            <v>Schulte-Hostedde Bridget</v>
          </cell>
          <cell r="BG1488" t="str">
            <v>F50-59</v>
          </cell>
          <cell r="BH1488">
            <v>962.32410349523377</v>
          </cell>
        </row>
        <row r="1489">
          <cell r="BF1489" t="str">
            <v>Schulte-Hostedde Ivy</v>
          </cell>
          <cell r="BG1489" t="str">
            <v>F1-19</v>
          </cell>
          <cell r="BH1489">
            <v>769.50998185117965</v>
          </cell>
        </row>
        <row r="1490">
          <cell r="BF1490" t="str">
            <v>Schurman Megan</v>
          </cell>
          <cell r="BG1490" t="str">
            <v>F30-39</v>
          </cell>
          <cell r="BH1490">
            <v>351.7026988837078</v>
          </cell>
        </row>
        <row r="1491">
          <cell r="BF1491" t="str">
            <v>Schwehr Nicholas</v>
          </cell>
          <cell r="BG1491" t="str">
            <v>M30-39</v>
          </cell>
          <cell r="BH1491">
            <v>229.5965506621497</v>
          </cell>
        </row>
        <row r="1492">
          <cell r="BF1492" t="str">
            <v>Scott Dan</v>
          </cell>
          <cell r="BG1492" t="str">
            <v>M50-59</v>
          </cell>
          <cell r="BH1492">
            <v>238.17891373801919</v>
          </cell>
        </row>
        <row r="1493">
          <cell r="BF1493" t="str">
            <v>Seaton Travis</v>
          </cell>
          <cell r="BG1493" t="str">
            <v>M40-49</v>
          </cell>
          <cell r="BH1493">
            <v>767.4017190362124</v>
          </cell>
        </row>
        <row r="1494">
          <cell r="BF1494" t="str">
            <v>Secord Brandon</v>
          </cell>
          <cell r="BG1494" t="str">
            <v>M20-29</v>
          </cell>
          <cell r="BH1494">
            <v>270.73618765013424</v>
          </cell>
        </row>
        <row r="1495">
          <cell r="BF1495" t="str">
            <v>Secord Shay-lyn</v>
          </cell>
          <cell r="BG1495" t="str">
            <v>F17-19</v>
          </cell>
          <cell r="BH1495">
            <v>385.45953360768175</v>
          </cell>
        </row>
        <row r="1496">
          <cell r="BF1496" t="str">
            <v>Sedoriosa Stacey</v>
          </cell>
          <cell r="BG1496" t="str">
            <v>F30-39</v>
          </cell>
          <cell r="BH1496">
            <v>298.83020205600849</v>
          </cell>
        </row>
        <row r="1497">
          <cell r="BF1497" t="str">
            <v>Sekulich Louca</v>
          </cell>
          <cell r="BG1497" t="str">
            <v>M20-29</v>
          </cell>
          <cell r="BH1497">
            <v>707.94878460938514</v>
          </cell>
        </row>
        <row r="1498">
          <cell r="BF1498" t="str">
            <v>Senis Carter</v>
          </cell>
          <cell r="BG1498" t="str">
            <v>M20-29</v>
          </cell>
          <cell r="BH1498">
            <v>650.59422750424449</v>
          </cell>
        </row>
        <row r="1499">
          <cell r="BF1499" t="str">
            <v>Senterre Emilie</v>
          </cell>
          <cell r="BG1499" t="str">
            <v>F20-29</v>
          </cell>
          <cell r="BH1499">
            <v>561.72421575265173</v>
          </cell>
        </row>
        <row r="1500">
          <cell r="BF1500" t="str">
            <v>Shank Sasha</v>
          </cell>
          <cell r="BG1500" t="str">
            <v>F30-39</v>
          </cell>
          <cell r="BH1500">
            <v>863.0374479889042</v>
          </cell>
        </row>
        <row r="1501">
          <cell r="BF1501" t="str">
            <v>Shannon George</v>
          </cell>
          <cell r="BG1501" t="str">
            <v>M60-69</v>
          </cell>
          <cell r="BH1501">
            <v>573.99640503295382</v>
          </cell>
        </row>
        <row r="1502">
          <cell r="BF1502" t="str">
            <v>Shaw Melissa</v>
          </cell>
          <cell r="BG1502" t="str">
            <v>F40-49</v>
          </cell>
          <cell r="BH1502">
            <v>925.22548734361362</v>
          </cell>
        </row>
        <row r="1503">
          <cell r="BF1503" t="str">
            <v>Shea Gemma</v>
          </cell>
          <cell r="BG1503" t="str">
            <v>F20-29</v>
          </cell>
          <cell r="BH1503">
            <v>432.9738058551618</v>
          </cell>
        </row>
        <row r="1504">
          <cell r="BF1504" t="str">
            <v>Shea Tyler</v>
          </cell>
          <cell r="BG1504" t="str">
            <v>M30-39</v>
          </cell>
          <cell r="BH1504">
            <v>183.39483394833945</v>
          </cell>
        </row>
        <row r="1505">
          <cell r="BF1505" t="str">
            <v>Shea Zander</v>
          </cell>
          <cell r="BG1505" t="str">
            <v>M-12</v>
          </cell>
          <cell r="BH1505">
            <v>186.23532350736949</v>
          </cell>
        </row>
        <row r="1506">
          <cell r="BF1506" t="str">
            <v>Shearing Fiona</v>
          </cell>
          <cell r="BG1506" t="str">
            <v>F20-29</v>
          </cell>
          <cell r="BH1506">
            <v>1182.8156964850289</v>
          </cell>
        </row>
        <row r="1507">
          <cell r="BF1507" t="str">
            <v>Sheffield-Henri Kristen</v>
          </cell>
          <cell r="BG1507" t="str">
            <v>F30-39</v>
          </cell>
          <cell r="BH1507">
            <v>606.33373934226552</v>
          </cell>
        </row>
        <row r="1508">
          <cell r="BF1508" t="str">
            <v>Sheppard Jess</v>
          </cell>
          <cell r="BG1508" t="str">
            <v>F40-49</v>
          </cell>
          <cell r="BH1508">
            <v>706.11746419451538</v>
          </cell>
        </row>
        <row r="1509">
          <cell r="BF1509" t="str">
            <v>Sheppard Karen</v>
          </cell>
          <cell r="BG1509" t="str">
            <v>F70+</v>
          </cell>
          <cell r="BH1509">
            <v>607.62396102034973</v>
          </cell>
        </row>
        <row r="1510">
          <cell r="BF1510" t="str">
            <v>Sholdice Murray</v>
          </cell>
          <cell r="BG1510" t="str">
            <v>M60-69</v>
          </cell>
          <cell r="BH1510">
            <v>471.34071340713405</v>
          </cell>
        </row>
        <row r="1511">
          <cell r="BF1511" t="str">
            <v>Shum Jeffrey</v>
          </cell>
          <cell r="BG1511" t="str">
            <v>M40-49</v>
          </cell>
          <cell r="BH1511">
            <v>865.85850556438788</v>
          </cell>
        </row>
        <row r="1512">
          <cell r="BF1512" t="str">
            <v>Shurrab Naji</v>
          </cell>
          <cell r="BG1512" t="str">
            <v>M-12</v>
          </cell>
          <cell r="BH1512">
            <v>474.84076433121021</v>
          </cell>
        </row>
        <row r="1513">
          <cell r="BF1513" t="str">
            <v>Siebert Damien</v>
          </cell>
          <cell r="BG1513" t="str">
            <v>M30-39</v>
          </cell>
          <cell r="BH1513">
            <v>530.35836011296135</v>
          </cell>
        </row>
        <row r="1514">
          <cell r="BF1514" t="str">
            <v>Sierra Leylani</v>
          </cell>
          <cell r="BG1514" t="str">
            <v>F20-29</v>
          </cell>
          <cell r="BH1514">
            <v>407.89904949196983</v>
          </cell>
        </row>
        <row r="1515">
          <cell r="BF1515" t="str">
            <v>Silva Alonso</v>
          </cell>
          <cell r="BG1515" t="str">
            <v>M1-19</v>
          </cell>
          <cell r="BH1515">
            <v>577.9788838612368</v>
          </cell>
        </row>
        <row r="1516">
          <cell r="BF1516" t="str">
            <v>Silva Luis</v>
          </cell>
          <cell r="BG1516" t="str">
            <v>M30-39</v>
          </cell>
          <cell r="BH1516">
            <v>491.03024090210147</v>
          </cell>
        </row>
        <row r="1517">
          <cell r="BF1517" t="str">
            <v>Simeoni Keara</v>
          </cell>
          <cell r="BG1517" t="str">
            <v>F20-29</v>
          </cell>
          <cell r="BH1517">
            <v>706.09929078014181</v>
          </cell>
        </row>
        <row r="1518">
          <cell r="BF1518" t="str">
            <v>Simon Brooke</v>
          </cell>
          <cell r="BG1518" t="str">
            <v>F1-19</v>
          </cell>
          <cell r="BH1518">
            <v>775.98828696925329</v>
          </cell>
        </row>
        <row r="1519">
          <cell r="BF1519" t="str">
            <v>Simon Melissa</v>
          </cell>
          <cell r="BG1519" t="str">
            <v>F40-49</v>
          </cell>
          <cell r="BH1519">
            <v>912.87498205827478</v>
          </cell>
        </row>
        <row r="1520">
          <cell r="BF1520" t="str">
            <v>Simon Nico</v>
          </cell>
          <cell r="BG1520" t="str">
            <v>M20-29</v>
          </cell>
          <cell r="BH1520">
            <v>718.21838322563633</v>
          </cell>
        </row>
        <row r="1521">
          <cell r="BF1521" t="str">
            <v>Simonato Adriano</v>
          </cell>
          <cell r="BG1521" t="str">
            <v>M70+</v>
          </cell>
          <cell r="BH1521">
            <v>352.48226950354609</v>
          </cell>
        </row>
        <row r="1522">
          <cell r="BF1522" t="str">
            <v>Simpson Angela</v>
          </cell>
          <cell r="BG1522" t="str">
            <v>F40-49</v>
          </cell>
          <cell r="BH1522">
            <v>857.72083614295354</v>
          </cell>
        </row>
        <row r="1523">
          <cell r="BF1523" t="str">
            <v>Simpson Faith</v>
          </cell>
          <cell r="BG1523" t="str">
            <v>F20-29</v>
          </cell>
          <cell r="BH1523">
            <v>502.80654597201362</v>
          </cell>
        </row>
        <row r="1524">
          <cell r="BF1524" t="str">
            <v>Simpson Sean</v>
          </cell>
          <cell r="BG1524" t="str">
            <v>M40-49</v>
          </cell>
          <cell r="BH1524">
            <v>911.65885503850018</v>
          </cell>
        </row>
        <row r="1525">
          <cell r="BF1525" t="str">
            <v>Sindori Dina</v>
          </cell>
          <cell r="BG1525" t="str">
            <v>F60-69</v>
          </cell>
          <cell r="BH1525">
            <v>297.77463793712468</v>
          </cell>
        </row>
        <row r="1526">
          <cell r="BF1526" t="str">
            <v>Sindori Stephanie</v>
          </cell>
          <cell r="BG1526" t="str">
            <v>F30-39</v>
          </cell>
          <cell r="BH1526">
            <v>297.77463793712468</v>
          </cell>
        </row>
        <row r="1527">
          <cell r="BF1527" t="str">
            <v>Singh Kritika</v>
          </cell>
          <cell r="BG1527" t="str">
            <v>F20-29</v>
          </cell>
          <cell r="BH1527">
            <v>377.35004476275736</v>
          </cell>
        </row>
        <row r="1528">
          <cell r="BF1528" t="str">
            <v>Singh Pulkit</v>
          </cell>
          <cell r="BG1528" t="str">
            <v>M40-49</v>
          </cell>
          <cell r="BH1528">
            <v>808.04896142433233</v>
          </cell>
        </row>
        <row r="1529">
          <cell r="BF1529" t="str">
            <v>Sirois Mel</v>
          </cell>
          <cell r="BG1529" t="str">
            <v>F40-49</v>
          </cell>
          <cell r="BH1529">
            <v>914.05576315033056</v>
          </cell>
        </row>
        <row r="1530">
          <cell r="BF1530" t="str">
            <v>Sirois Rebecca</v>
          </cell>
          <cell r="BG1530" t="str">
            <v>F30-39</v>
          </cell>
          <cell r="BH1530">
            <v>523.11895754518707</v>
          </cell>
        </row>
        <row r="1531">
          <cell r="BF1531" t="str">
            <v>Skeletor Wyatt</v>
          </cell>
          <cell r="BG1531" t="str">
            <v>M-12</v>
          </cell>
          <cell r="BH1531">
            <v>229.17307101137411</v>
          </cell>
        </row>
        <row r="1532">
          <cell r="BF1532" t="str">
            <v>Skiffington Brendan</v>
          </cell>
          <cell r="BG1532" t="str">
            <v>M20-29</v>
          </cell>
          <cell r="BH1532">
            <v>399.73190348525469</v>
          </cell>
        </row>
        <row r="1533">
          <cell r="BF1533" t="str">
            <v>Skjonsby Stephen</v>
          </cell>
          <cell r="BG1533" t="str">
            <v>M40-49</v>
          </cell>
          <cell r="BH1533">
            <v>330.0034447123665</v>
          </cell>
        </row>
        <row r="1534">
          <cell r="BF1534" t="str">
            <v>Skrinar Hannah</v>
          </cell>
          <cell r="BG1534" t="str">
            <v>F20-29</v>
          </cell>
          <cell r="BH1534">
            <v>438.74493213467298</v>
          </cell>
        </row>
        <row r="1535">
          <cell r="BF1535" t="str">
            <v>Sloane Twila</v>
          </cell>
          <cell r="BG1535" t="str">
            <v>F40-49</v>
          </cell>
          <cell r="BH1535">
            <v>1161.0028041126986</v>
          </cell>
        </row>
        <row r="1536">
          <cell r="BF1536" t="str">
            <v>Smagac Jonathan</v>
          </cell>
          <cell r="BG1536" t="str">
            <v>M40-49</v>
          </cell>
          <cell r="BH1536">
            <v>352.14926783183756</v>
          </cell>
        </row>
        <row r="1537">
          <cell r="BF1537" t="str">
            <v>Smagac Reegan</v>
          </cell>
          <cell r="BG1537" t="str">
            <v>F-12</v>
          </cell>
          <cell r="BH1537">
            <v>398.01699716713881</v>
          </cell>
        </row>
        <row r="1538">
          <cell r="BF1538" t="str">
            <v>Smalley Jeff</v>
          </cell>
          <cell r="BG1538" t="str">
            <v>M40-49</v>
          </cell>
          <cell r="BH1538">
            <v>377.65957446808511</v>
          </cell>
        </row>
        <row r="1539">
          <cell r="BF1539" t="str">
            <v>Smith Bernard</v>
          </cell>
          <cell r="BG1539" t="str">
            <v>M70+</v>
          </cell>
          <cell r="BH1539">
            <v>739.07585832541724</v>
          </cell>
        </row>
        <row r="1540">
          <cell r="BF1540" t="str">
            <v>Smith Christian</v>
          </cell>
          <cell r="BG1540" t="str">
            <v>M20-29</v>
          </cell>
          <cell r="BH1540">
            <v>827.64578833693315</v>
          </cell>
        </row>
        <row r="1541">
          <cell r="BF1541" t="str">
            <v>Smith Daryl</v>
          </cell>
          <cell r="BG1541" t="str">
            <v>M40-49</v>
          </cell>
          <cell r="BH1541">
            <v>297.2488038277512</v>
          </cell>
        </row>
        <row r="1542">
          <cell r="BF1542" t="str">
            <v>Smith Elliette</v>
          </cell>
          <cell r="BG1542" t="str">
            <v>F-12</v>
          </cell>
          <cell r="BH1542">
            <v>434.76018566271273</v>
          </cell>
        </row>
        <row r="1543">
          <cell r="BF1543" t="str">
            <v>Smith Jedd</v>
          </cell>
          <cell r="BG1543" t="str">
            <v>M30-39</v>
          </cell>
          <cell r="BH1543">
            <v>610.56511056511056</v>
          </cell>
        </row>
        <row r="1544">
          <cell r="BF1544" t="str">
            <v>Smith Lisa</v>
          </cell>
          <cell r="BG1544" t="str">
            <v>F40-49</v>
          </cell>
          <cell r="BH1544">
            <v>694.550617014306</v>
          </cell>
        </row>
        <row r="1545">
          <cell r="BF1545" t="str">
            <v>Smith Lori</v>
          </cell>
          <cell r="BG1545" t="str">
            <v>F50-59</v>
          </cell>
          <cell r="BH1545">
            <v>694.550617014306</v>
          </cell>
        </row>
        <row r="1546">
          <cell r="BF1546" t="str">
            <v>Smith Nicholas</v>
          </cell>
          <cell r="BG1546" t="str">
            <v>M20-29</v>
          </cell>
          <cell r="BH1546">
            <v>758.21131776810455</v>
          </cell>
        </row>
        <row r="1547">
          <cell r="BF1547" t="str">
            <v>Smith-Courtemanche Courtney</v>
          </cell>
          <cell r="BG1547" t="str">
            <v>F30-39</v>
          </cell>
          <cell r="BH1547">
            <v>267.95931341385887</v>
          </cell>
        </row>
        <row r="1548">
          <cell r="BF1548" t="str">
            <v>Smrek Donna</v>
          </cell>
          <cell r="BG1548" t="str">
            <v>F60-69</v>
          </cell>
          <cell r="BH1548">
            <v>639.84575835475584</v>
          </cell>
        </row>
        <row r="1549">
          <cell r="BF1549" t="str">
            <v>Snider Amanda</v>
          </cell>
          <cell r="BG1549" t="str">
            <v>F40-49</v>
          </cell>
          <cell r="BH1549">
            <v>614.43148688046654</v>
          </cell>
        </row>
        <row r="1550">
          <cell r="BF1550" t="str">
            <v>Soares Emily</v>
          </cell>
          <cell r="BG1550" t="str">
            <v>F20-29</v>
          </cell>
          <cell r="BH1550">
            <v>869.97553303040888</v>
          </cell>
        </row>
        <row r="1551">
          <cell r="BF1551" t="str">
            <v>Solomon Julie</v>
          </cell>
          <cell r="BG1551" t="str">
            <v>F40-49</v>
          </cell>
          <cell r="BH1551">
            <v>495.29964747356053</v>
          </cell>
        </row>
        <row r="1552">
          <cell r="BF1552" t="str">
            <v>Solomon Lennox</v>
          </cell>
          <cell r="BG1552" t="str">
            <v>M20-29</v>
          </cell>
          <cell r="BH1552">
            <v>438.0141010575793</v>
          </cell>
        </row>
        <row r="1553">
          <cell r="BF1553" t="str">
            <v>Sooley Emma</v>
          </cell>
          <cell r="BG1553" t="str">
            <v>F20-29</v>
          </cell>
          <cell r="BH1553">
            <v>425.17936453706869</v>
          </cell>
        </row>
        <row r="1554">
          <cell r="BF1554" t="str">
            <v>Sparling Haley</v>
          </cell>
          <cell r="BG1554" t="str">
            <v>F20-29</v>
          </cell>
          <cell r="BH1554">
            <v>781.90312269486105</v>
          </cell>
        </row>
        <row r="1555">
          <cell r="BF1555" t="str">
            <v>Spencer Kara</v>
          </cell>
          <cell r="BG1555" t="str">
            <v>F40-49</v>
          </cell>
          <cell r="BH1555">
            <v>262.78054862842896</v>
          </cell>
        </row>
        <row r="1556">
          <cell r="BF1556" t="str">
            <v>Spencer Ronnie</v>
          </cell>
          <cell r="BG1556" t="str">
            <v>F30-39</v>
          </cell>
          <cell r="BH1556">
            <v>510.59963658388858</v>
          </cell>
        </row>
        <row r="1557">
          <cell r="BF1557" t="str">
            <v>Spry Abigail</v>
          </cell>
          <cell r="BG1557" t="str">
            <v>F-12</v>
          </cell>
          <cell r="BH1557">
            <v>332.02048050413549</v>
          </cell>
        </row>
        <row r="1558">
          <cell r="BF1558" t="str">
            <v>Spry Alyssa</v>
          </cell>
          <cell r="BG1558" t="str">
            <v>F20-29</v>
          </cell>
          <cell r="BH1558">
            <v>332.15130023640666</v>
          </cell>
        </row>
        <row r="1559">
          <cell r="BF1559" t="str">
            <v>Spry Evan</v>
          </cell>
          <cell r="BG1559" t="str">
            <v>F30-39</v>
          </cell>
          <cell r="BH1559">
            <v>343.38085539714865</v>
          </cell>
        </row>
        <row r="1560">
          <cell r="BF1560" t="str">
            <v>Squarzolo Melanie</v>
          </cell>
          <cell r="BG1560" t="str">
            <v>F40-49</v>
          </cell>
          <cell r="BH1560">
            <v>497.63872491145219</v>
          </cell>
        </row>
        <row r="1561">
          <cell r="BF1561" t="str">
            <v>St.Marseille Alex</v>
          </cell>
          <cell r="BG1561" t="str">
            <v>M30-39</v>
          </cell>
          <cell r="BH1561">
            <v>641.71674325438914</v>
          </cell>
        </row>
        <row r="1562">
          <cell r="BF1562" t="str">
            <v>St.Pierre Alec</v>
          </cell>
          <cell r="BG1562" t="str">
            <v>M30-39</v>
          </cell>
          <cell r="BH1562">
            <v>813.72387691295046</v>
          </cell>
        </row>
        <row r="1563">
          <cell r="BF1563" t="str">
            <v>Starkey Ian</v>
          </cell>
          <cell r="BG1563" t="str">
            <v>M50-59</v>
          </cell>
          <cell r="BH1563">
            <v>207.94979079497909</v>
          </cell>
        </row>
        <row r="1564">
          <cell r="BF1564" t="str">
            <v>Starling Paul</v>
          </cell>
          <cell r="BG1564" t="str">
            <v>M50-59</v>
          </cell>
          <cell r="BH1564">
            <v>484.72041612483741</v>
          </cell>
        </row>
        <row r="1565">
          <cell r="BF1565" t="str">
            <v>STDenis Rhonda</v>
          </cell>
          <cell r="BG1565" t="str">
            <v>F40-49</v>
          </cell>
          <cell r="BH1565">
            <v>322.86480275756412</v>
          </cell>
        </row>
        <row r="1566">
          <cell r="BF1566" t="str">
            <v>Steadman Elizabeth</v>
          </cell>
          <cell r="BG1566" t="str">
            <v>F30-39</v>
          </cell>
          <cell r="BH1566">
            <v>667.65021459227478</v>
          </cell>
        </row>
        <row r="1567">
          <cell r="BF1567" t="str">
            <v>Stevenson Trisha</v>
          </cell>
          <cell r="BG1567" t="str">
            <v>F40-49</v>
          </cell>
          <cell r="BH1567">
            <v>389.91674375578168</v>
          </cell>
        </row>
        <row r="1568">
          <cell r="BF1568" t="str">
            <v>Stewart Jeremie</v>
          </cell>
          <cell r="BG1568" t="str">
            <v>M40-49</v>
          </cell>
          <cell r="BH1568">
            <v>585.75359217364723</v>
          </cell>
        </row>
        <row r="1569">
          <cell r="BF1569" t="str">
            <v>St-Georges Farrah</v>
          </cell>
          <cell r="BG1569" t="str">
            <v>F30-39</v>
          </cell>
          <cell r="BH1569">
            <v>734.92026808412299</v>
          </cell>
        </row>
        <row r="1570">
          <cell r="BF1570" t="str">
            <v>St-Onge Félix</v>
          </cell>
          <cell r="BG1570" t="str">
            <v>M1-19</v>
          </cell>
          <cell r="BH1570">
            <v>912.47385902325004</v>
          </cell>
        </row>
        <row r="1571">
          <cell r="BF1571" t="str">
            <v>St-Onge Renée</v>
          </cell>
          <cell r="BG1571" t="str">
            <v>F40-49</v>
          </cell>
          <cell r="BH1571">
            <v>569.69558251316084</v>
          </cell>
        </row>
        <row r="1572">
          <cell r="BF1572" t="str">
            <v>Stpierre Alex</v>
          </cell>
          <cell r="BG1572" t="str">
            <v>M1-19</v>
          </cell>
          <cell r="BH1572">
            <v>606.95976819346936</v>
          </cell>
        </row>
        <row r="1573">
          <cell r="BF1573" t="str">
            <v>Strickland Carrie</v>
          </cell>
          <cell r="BG1573" t="str">
            <v>F40-49</v>
          </cell>
          <cell r="BH1573">
            <v>300.21367521367517</v>
          </cell>
        </row>
        <row r="1574">
          <cell r="BF1574" t="str">
            <v>Strickland Jessie</v>
          </cell>
          <cell r="BG1574" t="str">
            <v>F20-29</v>
          </cell>
          <cell r="BH1574">
            <v>243.29004329004329</v>
          </cell>
        </row>
        <row r="1575">
          <cell r="BF1575" t="str">
            <v>Stuart Cody</v>
          </cell>
          <cell r="BG1575" t="str">
            <v>M30-39</v>
          </cell>
          <cell r="BH1575">
            <v>197.22222222222223</v>
          </cell>
        </row>
        <row r="1576">
          <cell r="BF1576" t="str">
            <v>Stubbings Lynn</v>
          </cell>
          <cell r="BG1576" t="str">
            <v>F60-69</v>
          </cell>
          <cell r="BH1576">
            <v>647.26236515367395</v>
          </cell>
        </row>
        <row r="1577">
          <cell r="BF1577" t="str">
            <v>Sturzenegger Erika</v>
          </cell>
          <cell r="BG1577" t="str">
            <v>F30-39</v>
          </cell>
          <cell r="BH1577">
            <v>972.62578375898454</v>
          </cell>
        </row>
        <row r="1578">
          <cell r="BF1578" t="str">
            <v>Sullivan Gorden</v>
          </cell>
          <cell r="BG1578" t="str">
            <v>M40-49</v>
          </cell>
          <cell r="BH1578">
            <v>229.38461538461536</v>
          </cell>
        </row>
        <row r="1579">
          <cell r="BF1579" t="str">
            <v>Sulston Haydyn</v>
          </cell>
          <cell r="BG1579" t="str">
            <v>F20-29</v>
          </cell>
          <cell r="BH1579">
            <v>978.31102907245042</v>
          </cell>
        </row>
        <row r="1580">
          <cell r="BF1580" t="str">
            <v>Sumalde Giah</v>
          </cell>
          <cell r="BG1580" t="str">
            <v>F30-39</v>
          </cell>
          <cell r="BH1580">
            <v>367.48038360941587</v>
          </cell>
        </row>
        <row r="1581">
          <cell r="BF1581" t="str">
            <v>Sun Elsa</v>
          </cell>
          <cell r="BG1581" t="str">
            <v>F-12</v>
          </cell>
          <cell r="BH1581">
            <v>224.74006931484936</v>
          </cell>
        </row>
        <row r="1582">
          <cell r="BF1582" t="str">
            <v>Sun Owen</v>
          </cell>
          <cell r="BG1582" t="str">
            <v>M-12</v>
          </cell>
          <cell r="BH1582">
            <v>198.5881726158764</v>
          </cell>
        </row>
        <row r="1583">
          <cell r="BF1583" t="str">
            <v>Sun Yucen</v>
          </cell>
          <cell r="BG1583" t="str">
            <v>M30-39</v>
          </cell>
          <cell r="BH1583">
            <v>196.44268774703556</v>
          </cell>
        </row>
        <row r="1584">
          <cell r="BF1584" t="str">
            <v>Suprunov Eli</v>
          </cell>
          <cell r="BG1584" t="str">
            <v>M-12</v>
          </cell>
          <cell r="BH1584">
            <v>526.11150317572333</v>
          </cell>
        </row>
        <row r="1585">
          <cell r="BF1585" t="str">
            <v>Suprunov Kai</v>
          </cell>
          <cell r="BG1585" t="str">
            <v>M-12</v>
          </cell>
          <cell r="BH1585">
            <v>526.11150317572333</v>
          </cell>
        </row>
        <row r="1586">
          <cell r="BF1586" t="str">
            <v>Susil Monica</v>
          </cell>
          <cell r="BG1586" t="str">
            <v>F50-59</v>
          </cell>
          <cell r="BH1586">
            <v>397.07960433349029</v>
          </cell>
        </row>
        <row r="1587">
          <cell r="BF1587" t="str">
            <v>Suzanne Jennifer</v>
          </cell>
          <cell r="BG1587" t="str">
            <v>F50-59</v>
          </cell>
          <cell r="BH1587">
            <v>247.4317581449956</v>
          </cell>
        </row>
        <row r="1588">
          <cell r="BF1588" t="str">
            <v>Swartz Sara</v>
          </cell>
          <cell r="BG1588" t="str">
            <v>F1-19</v>
          </cell>
          <cell r="BH1588">
            <v>814.72995090016366</v>
          </cell>
        </row>
        <row r="1589">
          <cell r="BF1589" t="str">
            <v>Sweeting Chris</v>
          </cell>
          <cell r="BG1589" t="str">
            <v>M30-39</v>
          </cell>
          <cell r="BH1589">
            <v>423.57954545454544</v>
          </cell>
        </row>
        <row r="1590">
          <cell r="BF1590" t="str">
            <v>Sweeting Tyler</v>
          </cell>
          <cell r="BG1590" t="str">
            <v>M30-39</v>
          </cell>
          <cell r="BH1590">
            <v>423.3390119250426</v>
          </cell>
        </row>
        <row r="1591">
          <cell r="BF1591" t="str">
            <v>Switzer Sam</v>
          </cell>
          <cell r="BG1591" t="str">
            <v>M20-29</v>
          </cell>
          <cell r="BH1591">
            <v>751.41418322295806</v>
          </cell>
        </row>
        <row r="1592">
          <cell r="BF1592" t="str">
            <v>Szyngiel Nicholas</v>
          </cell>
          <cell r="BG1592" t="str">
            <v>M40-49</v>
          </cell>
          <cell r="BH1592">
            <v>692.46662428480613</v>
          </cell>
        </row>
        <row r="1593">
          <cell r="BF1593" t="str">
            <v>Tagliafierro Fae</v>
          </cell>
          <cell r="BG1593" t="str">
            <v>F-12</v>
          </cell>
          <cell r="BH1593">
            <v>444.15173867228663</v>
          </cell>
        </row>
        <row r="1594">
          <cell r="BF1594" t="str">
            <v>Tagliafierro Laura</v>
          </cell>
          <cell r="BG1594" t="str">
            <v>F40-49</v>
          </cell>
          <cell r="BH1594">
            <v>428.13610970035552</v>
          </cell>
        </row>
        <row r="1595">
          <cell r="BF1595" t="str">
            <v>Taillefer Danny</v>
          </cell>
          <cell r="BG1595" t="str">
            <v>M40-49</v>
          </cell>
          <cell r="BH1595">
            <v>229.45521698984302</v>
          </cell>
        </row>
        <row r="1596">
          <cell r="BF1596" t="str">
            <v>Takkale Jenna</v>
          </cell>
          <cell r="BG1596" t="str">
            <v>F20-29</v>
          </cell>
          <cell r="BH1596">
            <v>831.32932531730125</v>
          </cell>
        </row>
        <row r="1597">
          <cell r="BF1597" t="str">
            <v>Talarico Carmen</v>
          </cell>
          <cell r="BG1597" t="str">
            <v>F60-69</v>
          </cell>
          <cell r="BH1597">
            <v>401.45161290322579</v>
          </cell>
        </row>
        <row r="1598">
          <cell r="BF1598" t="str">
            <v>Tessier Emilie</v>
          </cell>
          <cell r="BG1598" t="str">
            <v>F20-29</v>
          </cell>
          <cell r="BH1598">
            <v>892.38108601094427</v>
          </cell>
        </row>
        <row r="1599">
          <cell r="BF1599" t="str">
            <v>Therrien Richard</v>
          </cell>
          <cell r="BG1599" t="str">
            <v>M30-39</v>
          </cell>
          <cell r="BH1599">
            <v>693.70021723388845</v>
          </cell>
        </row>
        <row r="1600">
          <cell r="BF1600" t="str">
            <v>Thibault Kelsey</v>
          </cell>
          <cell r="BG1600" t="str">
            <v>F20-29</v>
          </cell>
          <cell r="BH1600">
            <v>627.42626670027732</v>
          </cell>
        </row>
        <row r="1601">
          <cell r="BF1601" t="str">
            <v>Thibodeau Havana</v>
          </cell>
          <cell r="BG1601" t="str">
            <v>F1-19</v>
          </cell>
          <cell r="BH1601">
            <v>913.39939681171904</v>
          </cell>
        </row>
        <row r="1602">
          <cell r="BF1602" t="str">
            <v>Thibodeau-Bello Démily</v>
          </cell>
          <cell r="BG1602" t="str">
            <v>F20-29</v>
          </cell>
          <cell r="BH1602">
            <v>542.97556719022691</v>
          </cell>
        </row>
        <row r="1603">
          <cell r="BF1603" t="str">
            <v>Thomas Grace</v>
          </cell>
          <cell r="BG1603" t="str">
            <v>F1-19</v>
          </cell>
          <cell r="BH1603">
            <v>915.8986175115208</v>
          </cell>
        </row>
        <row r="1604">
          <cell r="BF1604" t="str">
            <v>Thompson Doretha</v>
          </cell>
          <cell r="BG1604" t="str">
            <v>F40-49</v>
          </cell>
          <cell r="BH1604">
            <v>799.79879275653923</v>
          </cell>
        </row>
        <row r="1605">
          <cell r="BF1605" t="str">
            <v>Thompson Mercia</v>
          </cell>
          <cell r="BG1605" t="str">
            <v>F13-16</v>
          </cell>
          <cell r="BH1605">
            <v>512.46200607902733</v>
          </cell>
        </row>
        <row r="1606">
          <cell r="BF1606" t="str">
            <v>Thompson William</v>
          </cell>
          <cell r="BG1606" t="str">
            <v>M40-49</v>
          </cell>
          <cell r="BH1606">
            <v>433.93480791618157</v>
          </cell>
        </row>
        <row r="1607">
          <cell r="BF1607" t="str">
            <v>Thurlow Andrew</v>
          </cell>
          <cell r="BG1607" t="str">
            <v>M20-29</v>
          </cell>
          <cell r="BH1607">
            <v>387.87721123829346</v>
          </cell>
        </row>
        <row r="1608">
          <cell r="BF1608" t="str">
            <v>Tiessen Jacques</v>
          </cell>
          <cell r="BG1608" t="str">
            <v>M20-29</v>
          </cell>
          <cell r="BH1608">
            <v>1000</v>
          </cell>
        </row>
        <row r="1609">
          <cell r="BF1609" t="str">
            <v>Tilbury Janna</v>
          </cell>
          <cell r="BG1609" t="str">
            <v>F1-19</v>
          </cell>
          <cell r="BH1609">
            <v>512.4562487131974</v>
          </cell>
        </row>
        <row r="1610">
          <cell r="BF1610" t="str">
            <v>Timeriski Izabel</v>
          </cell>
          <cell r="BG1610" t="str">
            <v>F20-29</v>
          </cell>
          <cell r="BH1610">
            <v>663.8830897703549</v>
          </cell>
        </row>
        <row r="1611">
          <cell r="BF1611" t="str">
            <v>Tindall Tim</v>
          </cell>
          <cell r="BG1611" t="str">
            <v>M30-39</v>
          </cell>
          <cell r="BH1611">
            <v>1126.421923474664</v>
          </cell>
        </row>
        <row r="1612">
          <cell r="BF1612" t="str">
            <v>Todd Erin</v>
          </cell>
          <cell r="BG1612" t="str">
            <v>F50-59</v>
          </cell>
          <cell r="BH1612">
            <v>823.40756084930092</v>
          </cell>
        </row>
        <row r="1613">
          <cell r="BF1613" t="str">
            <v>Toffoli-Thompson Regan</v>
          </cell>
          <cell r="BG1613" t="str">
            <v>F20-29</v>
          </cell>
          <cell r="BH1613">
            <v>312.80148423005568</v>
          </cell>
        </row>
        <row r="1614">
          <cell r="BF1614" t="str">
            <v>Tran Eric</v>
          </cell>
          <cell r="BG1614" t="str">
            <v>M30-39</v>
          </cell>
          <cell r="BH1614">
            <v>600.07161745262226</v>
          </cell>
        </row>
        <row r="1615">
          <cell r="BF1615" t="str">
            <v>Treacy Andy</v>
          </cell>
          <cell r="BG1615" t="str">
            <v>M30-39</v>
          </cell>
          <cell r="BH1615">
            <v>684.77483917083623</v>
          </cell>
        </row>
        <row r="1616">
          <cell r="BF1616" t="str">
            <v>Tremblay Jaxson</v>
          </cell>
          <cell r="BG1616" t="str">
            <v>M13-16</v>
          </cell>
          <cell r="BH1616">
            <v>503.03643724696354</v>
          </cell>
        </row>
        <row r="1617">
          <cell r="BF1617" t="str">
            <v>Tremblay Jayden</v>
          </cell>
          <cell r="BG1617" t="str">
            <v>M20-29</v>
          </cell>
          <cell r="BH1617">
            <v>451.54451847365237</v>
          </cell>
        </row>
        <row r="1618">
          <cell r="BF1618" t="str">
            <v>Tremblay Nicolas</v>
          </cell>
          <cell r="BG1618" t="str">
            <v>M20-29</v>
          </cell>
          <cell r="BH1618">
            <v>337.85928407688237</v>
          </cell>
        </row>
        <row r="1619">
          <cell r="BF1619" t="str">
            <v>Tripodi Basilio</v>
          </cell>
          <cell r="BG1619" t="str">
            <v>M50-59</v>
          </cell>
          <cell r="BH1619">
            <v>724.93378736284524</v>
          </cell>
        </row>
        <row r="1620">
          <cell r="BF1620" t="str">
            <v>Trischler Tony</v>
          </cell>
          <cell r="BG1620" t="str">
            <v>M60-69</v>
          </cell>
          <cell r="BH1620">
            <v>895.83333333333326</v>
          </cell>
        </row>
        <row r="1621">
          <cell r="BF1621" t="str">
            <v>Trivedi Het</v>
          </cell>
          <cell r="BG1621" t="str">
            <v>M1-19</v>
          </cell>
          <cell r="BH1621">
            <v>548.13305152979069</v>
          </cell>
        </row>
        <row r="1622">
          <cell r="BF1622" t="str">
            <v>Trottier Kiersten</v>
          </cell>
          <cell r="BG1622" t="str">
            <v>F20-29</v>
          </cell>
          <cell r="BH1622">
            <v>474.48522829006265</v>
          </cell>
        </row>
        <row r="1623">
          <cell r="BF1623" t="str">
            <v>Trudeau Brittany</v>
          </cell>
          <cell r="BG1623" t="str">
            <v>F30-39</v>
          </cell>
          <cell r="BH1623">
            <v>692.13189683317012</v>
          </cell>
        </row>
        <row r="1624">
          <cell r="BF1624" t="str">
            <v>Truyens Charley</v>
          </cell>
          <cell r="BG1624" t="str">
            <v>F20-29</v>
          </cell>
          <cell r="BH1624">
            <v>792.67515923566873</v>
          </cell>
        </row>
        <row r="1625">
          <cell r="BF1625" t="str">
            <v>Tucker Kate</v>
          </cell>
          <cell r="BG1625" t="str">
            <v>F20-29</v>
          </cell>
          <cell r="BH1625">
            <v>971.5857011915673</v>
          </cell>
        </row>
        <row r="1626">
          <cell r="BF1626" t="str">
            <v>Turchaninov Denys</v>
          </cell>
          <cell r="BG1626" t="str">
            <v>M1-19</v>
          </cell>
          <cell r="BH1626">
            <v>810.65573770491812</v>
          </cell>
        </row>
        <row r="1627">
          <cell r="BF1627" t="str">
            <v>Turchaninov Vladyslav</v>
          </cell>
          <cell r="BG1627" t="str">
            <v>M20-29</v>
          </cell>
          <cell r="BH1627">
            <v>1091.6114790286977</v>
          </cell>
        </row>
        <row r="1628">
          <cell r="BF1628" t="str">
            <v>Turcotte Natasha</v>
          </cell>
          <cell r="BG1628" t="str">
            <v>F30-39</v>
          </cell>
          <cell r="BH1628">
            <v>725.02184678124081</v>
          </cell>
        </row>
        <row r="1629">
          <cell r="BF1629" t="str">
            <v>Turgeon Jeff</v>
          </cell>
          <cell r="BG1629" t="str">
            <v>M30-39</v>
          </cell>
          <cell r="BH1629">
            <v>636.09215017064844</v>
          </cell>
        </row>
        <row r="1630">
          <cell r="BF1630" t="str">
            <v>Turner Travis</v>
          </cell>
          <cell r="BG1630" t="str">
            <v>M30-39</v>
          </cell>
          <cell r="BH1630">
            <v>531.04212860310417</v>
          </cell>
        </row>
        <row r="1631">
          <cell r="BF1631" t="str">
            <v>Tworo Jill</v>
          </cell>
          <cell r="BG1631" t="str">
            <v>F30-39</v>
          </cell>
          <cell r="BH1631">
            <v>509.36555891238669</v>
          </cell>
        </row>
        <row r="1632">
          <cell r="BF1632" t="str">
            <v>Ulate AlejandraMariaParajeles</v>
          </cell>
          <cell r="BG1632" t="str">
            <v>F50-59</v>
          </cell>
          <cell r="BH1632">
            <v>691.90600522193211</v>
          </cell>
        </row>
        <row r="1633">
          <cell r="BF1633" t="str">
            <v>Unternahrer Fred</v>
          </cell>
          <cell r="BG1633" t="str">
            <v>M60-69</v>
          </cell>
          <cell r="BH1633">
            <v>920.45666066885894</v>
          </cell>
        </row>
        <row r="1634">
          <cell r="BF1634" t="str">
            <v>Urso Cindy</v>
          </cell>
          <cell r="BG1634" t="str">
            <v>F60-69</v>
          </cell>
          <cell r="BH1634">
            <v>259.2250922509225</v>
          </cell>
        </row>
        <row r="1635">
          <cell r="BF1635" t="str">
            <v>Vaillancourt Emma</v>
          </cell>
          <cell r="BG1635" t="str">
            <v>F20-29</v>
          </cell>
          <cell r="BH1635">
            <v>455.92212006489996</v>
          </cell>
        </row>
        <row r="1636">
          <cell r="BF1636" t="str">
            <v>Vaillancourt Jessica</v>
          </cell>
          <cell r="BG1636" t="str">
            <v>F30-39</v>
          </cell>
          <cell r="BH1636">
            <v>391.36490250696374</v>
          </cell>
        </row>
        <row r="1637">
          <cell r="BF1637" t="str">
            <v>Vaillancourt Justin</v>
          </cell>
          <cell r="BG1637" t="str">
            <v>M30-39</v>
          </cell>
          <cell r="BH1637">
            <v>290.07782101167311</v>
          </cell>
        </row>
        <row r="1638">
          <cell r="BF1638" t="str">
            <v>Vale Serenity</v>
          </cell>
          <cell r="BG1638" t="str">
            <v>F13-16</v>
          </cell>
          <cell r="BH1638">
            <v>415.68047337278102</v>
          </cell>
        </row>
        <row r="1639">
          <cell r="BF1639" t="str">
            <v>Valentia Serena</v>
          </cell>
          <cell r="BG1639" t="str">
            <v>F20-29</v>
          </cell>
          <cell r="BH1639">
            <v>956.57076846911275</v>
          </cell>
        </row>
        <row r="1640">
          <cell r="BF1640" t="str">
            <v>Valentim Kiiana</v>
          </cell>
          <cell r="BG1640" t="str">
            <v>F20-29</v>
          </cell>
          <cell r="BH1640">
            <v>681.35778811935393</v>
          </cell>
        </row>
        <row r="1641">
          <cell r="BF1641" t="str">
            <v>Valenzuela Nestor</v>
          </cell>
          <cell r="BG1641" t="str">
            <v>M40-49</v>
          </cell>
          <cell r="BH1641">
            <v>455.10688836104509</v>
          </cell>
        </row>
        <row r="1642">
          <cell r="BF1642" t="str">
            <v>Vallee Amy</v>
          </cell>
          <cell r="BG1642" t="str">
            <v>F30-39</v>
          </cell>
          <cell r="BH1642">
            <v>667.11337443044761</v>
          </cell>
        </row>
        <row r="1643">
          <cell r="BF1643" t="str">
            <v>Vallee Dennis</v>
          </cell>
          <cell r="BG1643" t="str">
            <v>M70+</v>
          </cell>
          <cell r="BH1643">
            <v>289.62703962703961</v>
          </cell>
        </row>
        <row r="1644">
          <cell r="BF1644" t="str">
            <v>Vallier Jess</v>
          </cell>
          <cell r="BG1644" t="str">
            <v>F40-49</v>
          </cell>
          <cell r="BH1644">
            <v>641.16434827408546</v>
          </cell>
        </row>
        <row r="1645">
          <cell r="BF1645" t="str">
            <v>VanAlstine Megan</v>
          </cell>
          <cell r="BG1645" t="str">
            <v>F30-39</v>
          </cell>
          <cell r="BH1645">
            <v>851.4056224899598</v>
          </cell>
        </row>
        <row r="1646">
          <cell r="BF1646" t="str">
            <v>VanBoerdonk Cassandra</v>
          </cell>
          <cell r="BG1646" t="str">
            <v>F30-39</v>
          </cell>
          <cell r="BH1646">
            <v>750.17692852087748</v>
          </cell>
        </row>
        <row r="1647">
          <cell r="BF1647" t="str">
            <v>VanDeKraats Faith</v>
          </cell>
          <cell r="BG1647" t="str">
            <v>F30-39</v>
          </cell>
          <cell r="BH1647">
            <v>385.28336380255939</v>
          </cell>
        </row>
        <row r="1648">
          <cell r="BF1648" t="str">
            <v>VandenBerg Mason</v>
          </cell>
          <cell r="BG1648" t="str">
            <v>M17-19</v>
          </cell>
          <cell r="BH1648">
            <v>376.13521695257316</v>
          </cell>
        </row>
        <row r="1649">
          <cell r="BF1649" t="str">
            <v>Vanderveen Jamieson</v>
          </cell>
          <cell r="BG1649" t="str">
            <v>M20-29</v>
          </cell>
          <cell r="BH1649">
            <v>658.55501813784758</v>
          </cell>
        </row>
        <row r="1650">
          <cell r="BF1650" t="str">
            <v>VanEsbroeck Finn</v>
          </cell>
          <cell r="BG1650" t="str">
            <v>F30-39</v>
          </cell>
          <cell r="BH1650">
            <v>531.72399060029909</v>
          </cell>
        </row>
        <row r="1651">
          <cell r="BF1651" t="str">
            <v>Vansteene Roxxy</v>
          </cell>
          <cell r="BG1651" t="str">
            <v>F30-39</v>
          </cell>
          <cell r="BH1651">
            <v>670.01232950604924</v>
          </cell>
        </row>
        <row r="1652">
          <cell r="BF1652" t="str">
            <v>Vargas Nancy</v>
          </cell>
          <cell r="BG1652" t="str">
            <v>F40-49</v>
          </cell>
          <cell r="BH1652">
            <v>360.71887034659818</v>
          </cell>
        </row>
        <row r="1653">
          <cell r="BF1653" t="str">
            <v>Veitch Cynthia</v>
          </cell>
          <cell r="BG1653" t="str">
            <v>F30-39</v>
          </cell>
          <cell r="BH1653">
            <v>887.15301994699405</v>
          </cell>
        </row>
        <row r="1654">
          <cell r="BF1654" t="str">
            <v>Velasquez Jairo</v>
          </cell>
          <cell r="BG1654" t="str">
            <v>M60-69</v>
          </cell>
          <cell r="BH1654">
            <v>200.83512931034483</v>
          </cell>
        </row>
        <row r="1655">
          <cell r="BF1655" t="str">
            <v>Velji Faheema</v>
          </cell>
          <cell r="BG1655" t="str">
            <v>F30-39</v>
          </cell>
          <cell r="BH1655">
            <v>381.10307414104881</v>
          </cell>
        </row>
        <row r="1656">
          <cell r="BF1656" t="str">
            <v>Venditti Natasha</v>
          </cell>
          <cell r="BG1656" t="str">
            <v>F30-39</v>
          </cell>
          <cell r="BH1656">
            <v>293.72822299651568</v>
          </cell>
        </row>
        <row r="1657">
          <cell r="BF1657" t="str">
            <v>Venkataraman Sharada</v>
          </cell>
          <cell r="BG1657" t="str">
            <v>F70+</v>
          </cell>
          <cell r="BH1657">
            <v>572.71499324628542</v>
          </cell>
        </row>
        <row r="1658">
          <cell r="BF1658" t="str">
            <v>Venne Caleb</v>
          </cell>
          <cell r="BG1658" t="str">
            <v>M-12</v>
          </cell>
          <cell r="BH1658">
            <v>502.69723533378288</v>
          </cell>
        </row>
        <row r="1659">
          <cell r="BF1659" t="str">
            <v>Venne Claude</v>
          </cell>
          <cell r="BG1659" t="str">
            <v>M50-59</v>
          </cell>
          <cell r="BH1659">
            <v>518.83871582356858</v>
          </cell>
        </row>
        <row r="1660">
          <cell r="BF1660" t="str">
            <v>Venne Danielle</v>
          </cell>
          <cell r="BG1660" t="str">
            <v>F30-39</v>
          </cell>
          <cell r="BH1660">
            <v>537.62755102040819</v>
          </cell>
        </row>
        <row r="1661">
          <cell r="BF1661" t="str">
            <v>Venturi Stephanie</v>
          </cell>
          <cell r="BG1661" t="str">
            <v>F50-59</v>
          </cell>
          <cell r="BH1661">
            <v>899.70292827839864</v>
          </cell>
        </row>
        <row r="1662">
          <cell r="BF1662" t="str">
            <v>Verlaan Cate</v>
          </cell>
          <cell r="BG1662" t="str">
            <v>F1-19</v>
          </cell>
          <cell r="BH1662">
            <v>935.15659461843848</v>
          </cell>
        </row>
        <row r="1663">
          <cell r="BF1663" t="str">
            <v>Vettoretti Matthew</v>
          </cell>
          <cell r="BG1663" t="str">
            <v>M30-39</v>
          </cell>
          <cell r="BH1663">
            <v>727.91365944934512</v>
          </cell>
        </row>
        <row r="1664">
          <cell r="BF1664" t="str">
            <v>Villagran Susana</v>
          </cell>
          <cell r="BG1664" t="str">
            <v>F30-39</v>
          </cell>
          <cell r="BH1664">
            <v>727.77777777777771</v>
          </cell>
        </row>
        <row r="1665">
          <cell r="BF1665" t="str">
            <v>Villeneuve Justin</v>
          </cell>
          <cell r="BG1665" t="str">
            <v>M40-49</v>
          </cell>
          <cell r="BH1665">
            <v>773.8348962773515</v>
          </cell>
        </row>
        <row r="1666">
          <cell r="BF1666" t="str">
            <v>Vine Lindsay</v>
          </cell>
          <cell r="BG1666" t="str">
            <v>F40-49</v>
          </cell>
          <cell r="BH1666">
            <v>552.37461162893919</v>
          </cell>
        </row>
        <row r="1667">
          <cell r="BF1667" t="str">
            <v>Vine Morgan</v>
          </cell>
          <cell r="BG1667" t="str">
            <v>F40-49</v>
          </cell>
          <cell r="BH1667">
            <v>552.37461162893919</v>
          </cell>
        </row>
        <row r="1668">
          <cell r="BF1668" t="str">
            <v>Visneskie Alyssa</v>
          </cell>
          <cell r="BG1668" t="str">
            <v>F20-29</v>
          </cell>
          <cell r="BH1668">
            <v>327.76049766718506</v>
          </cell>
        </row>
        <row r="1669">
          <cell r="BF1669" t="str">
            <v>Visneskie Wendy</v>
          </cell>
          <cell r="BG1669" t="str">
            <v>F50-59</v>
          </cell>
          <cell r="BH1669">
            <v>326.74418604651163</v>
          </cell>
        </row>
        <row r="1670">
          <cell r="BF1670" t="str">
            <v>Volney Kyle</v>
          </cell>
          <cell r="BG1670" t="str">
            <v>M30-39</v>
          </cell>
          <cell r="BH1670">
            <v>734.94438051400073</v>
          </cell>
        </row>
        <row r="1671">
          <cell r="BF1671" t="str">
            <v>Walker Brent</v>
          </cell>
          <cell r="BG1671" t="str">
            <v>M60-69</v>
          </cell>
          <cell r="BH1671">
            <v>877.01288244766499</v>
          </cell>
        </row>
        <row r="1672">
          <cell r="BF1672" t="str">
            <v>Walker-Murray Teagyn-Jane</v>
          </cell>
          <cell r="BG1672" t="str">
            <v>F1-19</v>
          </cell>
          <cell r="BH1672">
            <v>973.38371116708652</v>
          </cell>
        </row>
        <row r="1673">
          <cell r="BF1673" t="str">
            <v>Walkling Kristina</v>
          </cell>
          <cell r="BG1673" t="str">
            <v>F40-49</v>
          </cell>
          <cell r="BH1673">
            <v>363.20551486428263</v>
          </cell>
        </row>
        <row r="1674">
          <cell r="BF1674" t="str">
            <v>Walkling Noah</v>
          </cell>
          <cell r="BG1674" t="str">
            <v>M13-16</v>
          </cell>
          <cell r="BH1674">
            <v>508.17995910020448</v>
          </cell>
        </row>
        <row r="1675">
          <cell r="BF1675" t="str">
            <v>Walli Danielle</v>
          </cell>
          <cell r="BG1675" t="str">
            <v>F30-39</v>
          </cell>
          <cell r="BH1675">
            <v>293.6259143155695</v>
          </cell>
        </row>
        <row r="1676">
          <cell r="BF1676" t="str">
            <v>Wallingford Keon</v>
          </cell>
          <cell r="BG1676" t="str">
            <v>M20-29</v>
          </cell>
          <cell r="BH1676">
            <v>1239.4742831133362</v>
          </cell>
        </row>
        <row r="1677">
          <cell r="BF1677" t="str">
            <v>Wang Jing</v>
          </cell>
          <cell r="BG1677" t="str">
            <v>F30-39</v>
          </cell>
          <cell r="BH1677">
            <v>226.73480365788058</v>
          </cell>
        </row>
        <row r="1678">
          <cell r="BF1678" t="str">
            <v>Wang Xue</v>
          </cell>
          <cell r="BG1678" t="str">
            <v>F30-39</v>
          </cell>
          <cell r="BH1678">
            <v>656.8212330889188</v>
          </cell>
        </row>
        <row r="1679">
          <cell r="BF1679" t="str">
            <v>Ward Mara</v>
          </cell>
          <cell r="BG1679" t="str">
            <v>F17-19</v>
          </cell>
          <cell r="BH1679">
            <v>499.11190053285969</v>
          </cell>
        </row>
        <row r="1680">
          <cell r="BF1680" t="str">
            <v>Wasyliw Hailey</v>
          </cell>
          <cell r="BG1680" t="str">
            <v>F20-29</v>
          </cell>
          <cell r="BH1680">
            <v>472.00447928331465</v>
          </cell>
        </row>
        <row r="1681">
          <cell r="BF1681" t="str">
            <v>Waters Aubrey</v>
          </cell>
          <cell r="BG1681" t="str">
            <v>F13-16</v>
          </cell>
          <cell r="BH1681">
            <v>257.40458015267177</v>
          </cell>
        </row>
        <row r="1682">
          <cell r="BF1682" t="str">
            <v>Watson Alice</v>
          </cell>
          <cell r="BG1682" t="str">
            <v>F-12</v>
          </cell>
          <cell r="BH1682">
            <v>253.30528846153848</v>
          </cell>
        </row>
        <row r="1683">
          <cell r="BF1683" t="str">
            <v>Watson Brandon</v>
          </cell>
          <cell r="BG1683" t="str">
            <v>M30-39</v>
          </cell>
          <cell r="BH1683">
            <v>388.88888888888886</v>
          </cell>
        </row>
        <row r="1684">
          <cell r="BF1684" t="str">
            <v>Watson Collin</v>
          </cell>
          <cell r="BG1684" t="str">
            <v>M30-39</v>
          </cell>
          <cell r="BH1684">
            <v>227.98165137614677</v>
          </cell>
        </row>
        <row r="1685">
          <cell r="BF1685" t="str">
            <v>Watson Danielle</v>
          </cell>
          <cell r="BG1685" t="str">
            <v>F30-39</v>
          </cell>
          <cell r="BH1685">
            <v>378.70619946091648</v>
          </cell>
        </row>
        <row r="1686">
          <cell r="BF1686" t="str">
            <v>Watson Murphy</v>
          </cell>
          <cell r="BG1686" t="str">
            <v>M-12</v>
          </cell>
          <cell r="BH1686">
            <v>216.90427698574337</v>
          </cell>
        </row>
        <row r="1687">
          <cell r="BF1687" t="str">
            <v>Waugh Andy</v>
          </cell>
          <cell r="BG1687" t="str">
            <v>M50-59</v>
          </cell>
          <cell r="BH1687">
            <v>568.54599406528189</v>
          </cell>
        </row>
        <row r="1688">
          <cell r="BF1688" t="str">
            <v>Waugh Daniella</v>
          </cell>
          <cell r="BG1688" t="str">
            <v>F13-16</v>
          </cell>
          <cell r="BH1688">
            <v>362.58064516129036</v>
          </cell>
        </row>
        <row r="1689">
          <cell r="BF1689" t="str">
            <v>Weiman Kate</v>
          </cell>
          <cell r="BG1689" t="str">
            <v>F50-59</v>
          </cell>
          <cell r="BH1689">
            <v>300.10679957280172</v>
          </cell>
        </row>
        <row r="1690">
          <cell r="BF1690" t="str">
            <v>Weiman Mark</v>
          </cell>
          <cell r="BG1690" t="str">
            <v>M50-59</v>
          </cell>
          <cell r="BH1690">
            <v>313.49873843566024</v>
          </cell>
        </row>
        <row r="1691">
          <cell r="BF1691" t="str">
            <v>Wemigwans Robin</v>
          </cell>
          <cell r="BG1691" t="str">
            <v>F40-49</v>
          </cell>
          <cell r="BH1691">
            <v>301.71796707229777</v>
          </cell>
        </row>
        <row r="1692">
          <cell r="BF1692" t="str">
            <v>Wemigwans-Manitowabi Liza</v>
          </cell>
          <cell r="BG1692" t="str">
            <v>F20-29</v>
          </cell>
          <cell r="BH1692">
            <v>444.62025316455697</v>
          </cell>
        </row>
        <row r="1693">
          <cell r="BF1693" t="str">
            <v>West Jamie</v>
          </cell>
          <cell r="BG1693" t="str">
            <v>M50-59</v>
          </cell>
          <cell r="BH1693">
            <v>355</v>
          </cell>
        </row>
        <row r="1694">
          <cell r="BF1694" t="str">
            <v>West Jordan</v>
          </cell>
          <cell r="BG1694" t="str">
            <v>M30-39</v>
          </cell>
          <cell r="BH1694">
            <v>270.62146892655363</v>
          </cell>
        </row>
        <row r="1695">
          <cell r="BF1695" t="str">
            <v>West Shelby</v>
          </cell>
          <cell r="BG1695" t="str">
            <v>F30-39</v>
          </cell>
          <cell r="BH1695">
            <v>966.40546848949657</v>
          </cell>
        </row>
        <row r="1696">
          <cell r="BF1696" t="str">
            <v>Whalen Alana</v>
          </cell>
          <cell r="BG1696" t="str">
            <v>F-12</v>
          </cell>
          <cell r="BH1696">
            <v>414.45427728613572</v>
          </cell>
        </row>
        <row r="1697">
          <cell r="BF1697" t="str">
            <v>Whalen Cara</v>
          </cell>
          <cell r="BG1697" t="str">
            <v>F40-49</v>
          </cell>
          <cell r="BH1697">
            <v>554.60526315789468</v>
          </cell>
        </row>
        <row r="1698">
          <cell r="BF1698" t="str">
            <v>Whalen Dan</v>
          </cell>
          <cell r="BG1698" t="str">
            <v>M30-39</v>
          </cell>
          <cell r="BH1698">
            <v>1135.8185610010428</v>
          </cell>
        </row>
        <row r="1699">
          <cell r="BF1699" t="str">
            <v>Whalen Isaac</v>
          </cell>
          <cell r="BG1699" t="str">
            <v>M-12</v>
          </cell>
          <cell r="BH1699">
            <v>509.56937799043061</v>
          </cell>
        </row>
        <row r="1700">
          <cell r="BF1700" t="str">
            <v>Whalen Leah</v>
          </cell>
          <cell r="BG1700" t="str">
            <v>F-12</v>
          </cell>
          <cell r="BH1700">
            <v>448.40425531914894</v>
          </cell>
        </row>
        <row r="1701">
          <cell r="BF1701" t="str">
            <v>Whalen Oscar</v>
          </cell>
          <cell r="BG1701" t="str">
            <v>M60-69</v>
          </cell>
          <cell r="BH1701">
            <v>366.33906633906633</v>
          </cell>
        </row>
        <row r="1702">
          <cell r="BF1702" t="str">
            <v>Wheeler Elle</v>
          </cell>
          <cell r="BG1702" t="str">
            <v>F13-16</v>
          </cell>
          <cell r="BH1702">
            <v>433.86515697375194</v>
          </cell>
        </row>
        <row r="1703">
          <cell r="BF1703" t="str">
            <v>White Eva</v>
          </cell>
          <cell r="BG1703" t="str">
            <v>F20-29</v>
          </cell>
          <cell r="BH1703">
            <v>218.96103896103895</v>
          </cell>
        </row>
        <row r="1704">
          <cell r="BF1704" t="str">
            <v>White Mya</v>
          </cell>
          <cell r="BG1704" t="str">
            <v>F20-29</v>
          </cell>
          <cell r="BH1704">
            <v>389.91674375578168</v>
          </cell>
        </row>
        <row r="1705">
          <cell r="BF1705" t="str">
            <v>White Natalie</v>
          </cell>
          <cell r="BG1705" t="str">
            <v>F40-49</v>
          </cell>
          <cell r="BH1705">
            <v>254.5289855072464</v>
          </cell>
        </row>
        <row r="1706">
          <cell r="BF1706" t="str">
            <v>Whitsitt Kaitlyn</v>
          </cell>
          <cell r="BG1706" t="str">
            <v>F20-29</v>
          </cell>
          <cell r="BH1706">
            <v>1054.8040761858547</v>
          </cell>
        </row>
        <row r="1707">
          <cell r="BF1707" t="str">
            <v>Whorley Griffin</v>
          </cell>
          <cell r="BG1707" t="str">
            <v>M20-29</v>
          </cell>
          <cell r="BH1707">
            <v>737.07538232507784</v>
          </cell>
        </row>
        <row r="1708">
          <cell r="BF1708" t="str">
            <v>Whyte Bailey</v>
          </cell>
          <cell r="BG1708" t="str">
            <v>F20-29</v>
          </cell>
          <cell r="BH1708">
            <v>617.77115909655004</v>
          </cell>
        </row>
        <row r="1709">
          <cell r="BF1709" t="str">
            <v>Wichtacz Chelsea</v>
          </cell>
          <cell r="BG1709" t="str">
            <v>F30-39</v>
          </cell>
          <cell r="BH1709">
            <v>223.07488753638529</v>
          </cell>
        </row>
        <row r="1710">
          <cell r="BF1710" t="str">
            <v>Wieggers Jennifer</v>
          </cell>
          <cell r="BG1710" t="str">
            <v>F50-59</v>
          </cell>
          <cell r="BH1710">
            <v>495.59082892416222</v>
          </cell>
        </row>
        <row r="1711">
          <cell r="BF1711" t="str">
            <v>Wilkin Alan</v>
          </cell>
          <cell r="BG1711" t="str">
            <v>M20-29</v>
          </cell>
          <cell r="BH1711">
            <v>712.0343839541548</v>
          </cell>
        </row>
        <row r="1712">
          <cell r="BF1712" t="str">
            <v>Williams Dave</v>
          </cell>
          <cell r="BG1712" t="str">
            <v>M40-49</v>
          </cell>
          <cell r="BH1712">
            <v>425.30521642619311</v>
          </cell>
        </row>
        <row r="1713">
          <cell r="BF1713" t="str">
            <v>Wilson Brayden</v>
          </cell>
          <cell r="BG1713" t="str">
            <v>M13-16</v>
          </cell>
          <cell r="BH1713">
            <v>446.14003590664271</v>
          </cell>
        </row>
        <row r="1714">
          <cell r="BF1714" t="str">
            <v>Wilson Bryan</v>
          </cell>
          <cell r="BG1714" t="str">
            <v>M40-49</v>
          </cell>
          <cell r="BH1714">
            <v>359.97102848865279</v>
          </cell>
        </row>
        <row r="1715">
          <cell r="BF1715" t="str">
            <v>Wilson Eric</v>
          </cell>
          <cell r="BG1715" t="str">
            <v>M40-49</v>
          </cell>
          <cell r="BH1715">
            <v>536.71706263498913</v>
          </cell>
        </row>
        <row r="1716">
          <cell r="BF1716" t="str">
            <v>Wilson Jessica</v>
          </cell>
          <cell r="BG1716" t="str">
            <v>F30-39</v>
          </cell>
          <cell r="BH1716">
            <v>802.42240726722184</v>
          </cell>
        </row>
        <row r="1717">
          <cell r="BF1717" t="str">
            <v>Wilson Zoé</v>
          </cell>
          <cell r="BG1717" t="str">
            <v>F-12</v>
          </cell>
          <cell r="BH1717">
            <v>606.47482014388493</v>
          </cell>
        </row>
        <row r="1718">
          <cell r="BF1718" t="str">
            <v>Wilson-Izor Ana</v>
          </cell>
          <cell r="BG1718" t="str">
            <v>F20-29</v>
          </cell>
          <cell r="BH1718">
            <v>473.86172006745363</v>
          </cell>
        </row>
        <row r="1719">
          <cell r="BF1719" t="str">
            <v>Wiltmann Konrad</v>
          </cell>
          <cell r="BG1719" t="str">
            <v>M30-39</v>
          </cell>
          <cell r="BH1719">
            <v>795.18907869762018</v>
          </cell>
        </row>
        <row r="1720">
          <cell r="BF1720" t="str">
            <v>Winters Jesse</v>
          </cell>
          <cell r="BG1720" t="str">
            <v>M70+</v>
          </cell>
          <cell r="BH1720">
            <v>707.67281704781703</v>
          </cell>
        </row>
        <row r="1721">
          <cell r="BF1721" t="str">
            <v>Wiss Maxine</v>
          </cell>
          <cell r="BG1721" t="str">
            <v>F1-19</v>
          </cell>
          <cell r="BH1721">
            <v>866.83930761891781</v>
          </cell>
        </row>
        <row r="1722">
          <cell r="BF1722" t="str">
            <v>Withers Todd</v>
          </cell>
          <cell r="BG1722" t="str">
            <v>M60-69</v>
          </cell>
          <cell r="BH1722">
            <v>734.94438051400073</v>
          </cell>
        </row>
        <row r="1723">
          <cell r="BF1723" t="str">
            <v>Wolczak Barbara</v>
          </cell>
          <cell r="BG1723" t="str">
            <v>F40-49</v>
          </cell>
          <cell r="BH1723">
            <v>609.54446854663775</v>
          </cell>
        </row>
        <row r="1724">
          <cell r="BF1724" t="str">
            <v>Wong Felix</v>
          </cell>
          <cell r="BG1724" t="str">
            <v>M50-59</v>
          </cell>
          <cell r="BH1724">
            <v>960.53791887125226</v>
          </cell>
        </row>
        <row r="1725">
          <cell r="BF1725" t="str">
            <v>Woods Glenn</v>
          </cell>
          <cell r="BG1725" t="str">
            <v>M50-59</v>
          </cell>
          <cell r="BH1725">
            <v>549.62707974756177</v>
          </cell>
        </row>
        <row r="1726">
          <cell r="BF1726" t="str">
            <v>Wright Al</v>
          </cell>
          <cell r="BG1726" t="str">
            <v>M60-69</v>
          </cell>
          <cell r="BH1726">
            <v>625.43063849333942</v>
          </cell>
        </row>
        <row r="1727">
          <cell r="BF1727" t="str">
            <v>Xu Bianca</v>
          </cell>
          <cell r="BG1727" t="str">
            <v>F30-39</v>
          </cell>
          <cell r="BH1727">
            <v>385.98901098901098</v>
          </cell>
        </row>
        <row r="1728">
          <cell r="BF1728" t="str">
            <v>Y Jason</v>
          </cell>
          <cell r="BG1728" t="str">
            <v>M40-49</v>
          </cell>
          <cell r="BH1728">
            <v>533.7047353760446</v>
          </cell>
        </row>
        <row r="1729">
          <cell r="BF1729" t="str">
            <v>Yahya Mazen</v>
          </cell>
          <cell r="BG1729" t="str">
            <v>M40-49</v>
          </cell>
          <cell r="BH1729">
            <v>563.56063741721857</v>
          </cell>
        </row>
        <row r="1730">
          <cell r="BF1730" t="str">
            <v>Yang Erny-Au</v>
          </cell>
          <cell r="BG1730" t="str">
            <v>M20-29</v>
          </cell>
          <cell r="BH1730">
            <v>451.03578154425611</v>
          </cell>
        </row>
        <row r="1731">
          <cell r="BF1731" t="str">
            <v>Yoisten Marion</v>
          </cell>
          <cell r="BG1731" t="str">
            <v>F60-69</v>
          </cell>
          <cell r="BH1731">
            <v>453.46960731576115</v>
          </cell>
        </row>
        <row r="1732">
          <cell r="BF1732" t="str">
            <v>Yoo Pedro</v>
          </cell>
          <cell r="BG1732" t="str">
            <v>M50-59</v>
          </cell>
          <cell r="BH1732">
            <v>767.14241390009306</v>
          </cell>
        </row>
        <row r="1733">
          <cell r="BF1733" t="str">
            <v>Young Jon</v>
          </cell>
          <cell r="BG1733" t="str">
            <v>M70+</v>
          </cell>
          <cell r="BH1733">
            <v>510.96641535298147</v>
          </cell>
        </row>
        <row r="1734">
          <cell r="BF1734" t="str">
            <v>Young Rebecca</v>
          </cell>
          <cell r="BG1734" t="str">
            <v>F50-59</v>
          </cell>
          <cell r="BH1734">
            <v>231.02219786242807</v>
          </cell>
        </row>
        <row r="1735">
          <cell r="BF1735" t="str">
            <v>Yu Qingtao</v>
          </cell>
          <cell r="BG1735" t="str">
            <v>M30-39</v>
          </cell>
          <cell r="BH1735">
            <v>1116.6729394053443</v>
          </cell>
        </row>
        <row r="1736">
          <cell r="BF1736" t="str">
            <v>Yuill Brianna</v>
          </cell>
          <cell r="BG1736" t="str">
            <v>F30-39</v>
          </cell>
          <cell r="BH1736">
            <v>522.02181208053696</v>
          </cell>
        </row>
        <row r="1737">
          <cell r="BF1737" t="str">
            <v>Zafiris Alessandra</v>
          </cell>
          <cell r="BG1737" t="str">
            <v>F13-16</v>
          </cell>
          <cell r="BH1737">
            <v>398.77010406811729</v>
          </cell>
        </row>
        <row r="1738">
          <cell r="BF1738" t="str">
            <v>Zafiris Marika</v>
          </cell>
          <cell r="BG1738" t="str">
            <v>F13-16</v>
          </cell>
          <cell r="BH1738">
            <v>455.67567567567568</v>
          </cell>
        </row>
        <row r="1739">
          <cell r="BF1739" t="str">
            <v>Zakrzewski Maciej</v>
          </cell>
          <cell r="BG1739" t="str">
            <v>M40-49</v>
          </cell>
          <cell r="BH1739">
            <v>672.28070175438597</v>
          </cell>
        </row>
        <row r="1740">
          <cell r="BF1740" t="str">
            <v>Zanetti Jola</v>
          </cell>
          <cell r="BG1740" t="str">
            <v>F40-49</v>
          </cell>
          <cell r="BH1740">
            <v>313.15007429420507</v>
          </cell>
        </row>
        <row r="1741">
          <cell r="BF1741" t="str">
            <v>Zanini Ava</v>
          </cell>
          <cell r="BG1741" t="str">
            <v>F13-16</v>
          </cell>
          <cell r="BH1741">
            <v>513.71115173674582</v>
          </cell>
        </row>
        <row r="1742">
          <cell r="BF1742" t="str">
            <v>Zanini Danica</v>
          </cell>
          <cell r="BG1742" t="str">
            <v>F-12</v>
          </cell>
          <cell r="BH1742">
            <v>466.00331674958539</v>
          </cell>
        </row>
        <row r="1743">
          <cell r="BF1743" t="str">
            <v>Zanini Mike</v>
          </cell>
          <cell r="BG1743" t="str">
            <v>M50-59</v>
          </cell>
          <cell r="BH1743">
            <v>383.68502316006175</v>
          </cell>
        </row>
        <row r="1744">
          <cell r="BF1744" t="str">
            <v>Zannier Katelyn</v>
          </cell>
          <cell r="BG1744" t="str">
            <v>F20-29</v>
          </cell>
          <cell r="BH1744">
            <v>430.54136874361592</v>
          </cell>
        </row>
        <row r="1745">
          <cell r="BF1745" t="str">
            <v>Zazelenchuk Brandt</v>
          </cell>
          <cell r="BG1745" t="str">
            <v>M-12</v>
          </cell>
          <cell r="BH1745">
            <v>211.91017623649802</v>
          </cell>
        </row>
        <row r="1746">
          <cell r="BF1746" t="str">
            <v>Zazelenchuk Dylan</v>
          </cell>
          <cell r="BG1746" t="str">
            <v>M-12</v>
          </cell>
          <cell r="BH1746">
            <v>211.72962226640161</v>
          </cell>
        </row>
        <row r="1747">
          <cell r="BF1747" t="str">
            <v>Zazelenchuk Kristin</v>
          </cell>
          <cell r="BG1747" t="str">
            <v>F40-49</v>
          </cell>
          <cell r="BH1747">
            <v>239.55669224211422</v>
          </cell>
        </row>
        <row r="1748">
          <cell r="BF1748" t="str">
            <v>Zazulak Charlotte</v>
          </cell>
          <cell r="BG1748" t="str">
            <v>F-12</v>
          </cell>
          <cell r="BH1748">
            <v>326.9976726144298</v>
          </cell>
        </row>
        <row r="1749">
          <cell r="BF1749" t="str">
            <v>Zazulak Joel</v>
          </cell>
          <cell r="BG1749" t="str">
            <v>M40-49</v>
          </cell>
          <cell r="BH1749">
            <v>244.10609037328095</v>
          </cell>
        </row>
        <row r="1750">
          <cell r="BF1750" t="str">
            <v>Zazulak Nathan</v>
          </cell>
          <cell r="BG1750" t="str">
            <v>M-12</v>
          </cell>
          <cell r="BH1750">
            <v>264.64323748668795</v>
          </cell>
        </row>
        <row r="1751">
          <cell r="BF1751" t="str">
            <v>Zekic Damir</v>
          </cell>
          <cell r="BG1751" t="str">
            <v>M40-49</v>
          </cell>
          <cell r="BH1751">
            <v>502.35849056603774</v>
          </cell>
        </row>
        <row r="1752">
          <cell r="BF1752" t="str">
            <v>Zekic Violeta</v>
          </cell>
          <cell r="BG1752" t="str">
            <v>F40-49</v>
          </cell>
          <cell r="BH1752">
            <v>378.19650067294748</v>
          </cell>
        </row>
        <row r="1753">
          <cell r="BF1753" t="str">
            <v>Zinn Chloe</v>
          </cell>
          <cell r="BG1753" t="str">
            <v>F30-39</v>
          </cell>
          <cell r="BH1753">
            <v>744.31818181818176</v>
          </cell>
        </row>
        <row r="1754">
          <cell r="BF1754" t="str">
            <v>Zizza Amanda</v>
          </cell>
          <cell r="BG1754" t="str">
            <v>F40-49</v>
          </cell>
          <cell r="BH1754">
            <v>423.6180904522613</v>
          </cell>
        </row>
        <row r="1755">
          <cell r="BF1755" t="str">
            <v>Zuck Tessa</v>
          </cell>
          <cell r="BG1755" t="str">
            <v>F20-29</v>
          </cell>
          <cell r="BH1755">
            <v>438.6676066267184</v>
          </cell>
        </row>
        <row r="1756">
          <cell r="BF1756" t="str">
            <v>Zuliani Claire</v>
          </cell>
          <cell r="BG1756" t="str">
            <v>F70+</v>
          </cell>
          <cell r="BH1756">
            <v>310.49723756906076</v>
          </cell>
        </row>
        <row r="1757">
          <cell r="BF1757" t="str">
            <v>Zych Lisa</v>
          </cell>
          <cell r="BG1757" t="str">
            <v>F40-49</v>
          </cell>
          <cell r="BH1757">
            <v>988.03790585676563</v>
          </cell>
        </row>
        <row r="1758">
          <cell r="BF1758" t="str">
            <v>(blank)</v>
          </cell>
        </row>
      </sheetData>
      <sheetData sheetId="7">
        <row r="3">
          <cell r="CD3">
            <v>1250</v>
          </cell>
        </row>
        <row r="4">
          <cell r="CB4" t="str">
            <v>Athlete</v>
          </cell>
          <cell r="CC4" t="str">
            <v>Row Labels</v>
          </cell>
          <cell r="CD4" t="str">
            <v>Age Cat</v>
          </cell>
          <cell r="CE4" t="str">
            <v>Points</v>
          </cell>
        </row>
        <row r="5">
          <cell r="CB5" t="str">
            <v/>
          </cell>
          <cell r="CC5" t="str">
            <v>(blank)</v>
          </cell>
          <cell r="CD5" t="str">
            <v/>
          </cell>
          <cell r="CE5" t="e">
            <v>#VALUE!</v>
          </cell>
        </row>
        <row r="6">
          <cell r="CB6" t="str">
            <v/>
          </cell>
          <cell r="CD6" t="str">
            <v/>
          </cell>
          <cell r="CE6" t="e">
            <v>#VALUE!</v>
          </cell>
        </row>
        <row r="7">
          <cell r="CB7" t="str">
            <v>Jones Birdie</v>
          </cell>
          <cell r="CC7">
            <v>1.7476851851851855E-3</v>
          </cell>
          <cell r="CD7" t="str">
            <v>F12 Under</v>
          </cell>
          <cell r="CE7">
            <v>250</v>
          </cell>
        </row>
        <row r="8">
          <cell r="CB8" t="str">
            <v>Hodgins Gabby</v>
          </cell>
          <cell r="CC8">
            <v>1.1979166666666666E-2</v>
          </cell>
          <cell r="CD8" t="str">
            <v>F12 Under</v>
          </cell>
          <cell r="CE8">
            <v>500</v>
          </cell>
        </row>
        <row r="9">
          <cell r="CB9" t="str">
            <v>Godwin Roslyn</v>
          </cell>
          <cell r="CC9">
            <v>1.4502314814814815E-2</v>
          </cell>
          <cell r="CD9" t="str">
            <v>F12 Under</v>
          </cell>
          <cell r="CE9">
            <v>413.00877893056662</v>
          </cell>
        </row>
        <row r="10">
          <cell r="CB10" t="str">
            <v>Martinez Luciana</v>
          </cell>
          <cell r="CC10">
            <v>2.4456018518518516E-2</v>
          </cell>
          <cell r="CD10" t="str">
            <v>F12 Under</v>
          </cell>
          <cell r="CE10">
            <v>244.91244675816375</v>
          </cell>
        </row>
        <row r="11">
          <cell r="CB11" t="str">
            <v>Jones Miriam</v>
          </cell>
          <cell r="CC11">
            <v>2.9548611111111109E-2</v>
          </cell>
          <cell r="CD11" t="str">
            <v>F12 Under</v>
          </cell>
          <cell r="CE11">
            <v>202.70270270270268</v>
          </cell>
        </row>
        <row r="12">
          <cell r="CB12" t="str">
            <v>Wolczak Barbara</v>
          </cell>
          <cell r="CC12">
            <v>1.4710648148148139E-2</v>
          </cell>
          <cell r="CD12" t="str">
            <v>F40-49</v>
          </cell>
          <cell r="CE12">
            <v>407.1597167584581</v>
          </cell>
        </row>
        <row r="13">
          <cell r="CB13" t="str">
            <v>Lonsdale Jessica</v>
          </cell>
          <cell r="CC13">
            <v>1.7395833333333333E-2</v>
          </cell>
          <cell r="CD13" t="str">
            <v>F40-49</v>
          </cell>
          <cell r="CE13">
            <v>344.31137724550899</v>
          </cell>
        </row>
        <row r="14">
          <cell r="CB14" t="str">
            <v>Adams Jace</v>
          </cell>
          <cell r="CC14">
            <v>1.4618055555555551E-2</v>
          </cell>
          <cell r="CD14" t="str">
            <v>M13-19</v>
          </cell>
          <cell r="CE14">
            <v>500</v>
          </cell>
        </row>
        <row r="15">
          <cell r="CB15" t="str">
            <v>Laakso Aaron</v>
          </cell>
          <cell r="CC15">
            <v>1.4872685185185183E-2</v>
          </cell>
          <cell r="CD15" t="str">
            <v>M13-19</v>
          </cell>
          <cell r="CE15">
            <v>491.4396887159532</v>
          </cell>
        </row>
        <row r="16">
          <cell r="CB16" t="str">
            <v>Terris Liam</v>
          </cell>
          <cell r="CC16">
            <v>1.5520833333333331E-2</v>
          </cell>
          <cell r="CD16" t="str">
            <v>M12 Under</v>
          </cell>
          <cell r="CE16">
            <v>720.91722595078295</v>
          </cell>
        </row>
        <row r="17">
          <cell r="CB17" t="str">
            <v>Lonsdale Henry</v>
          </cell>
          <cell r="CC17">
            <v>1.7361111111111105E-2</v>
          </cell>
          <cell r="CD17" t="str">
            <v>M12 Under</v>
          </cell>
          <cell r="CE17">
            <v>421</v>
          </cell>
        </row>
        <row r="18">
          <cell r="CB18" t="str">
            <v>Terris Liam</v>
          </cell>
          <cell r="CC18">
            <v>2.3958333333333331E-3</v>
          </cell>
          <cell r="CD18" t="str">
            <v>M12 Under</v>
          </cell>
          <cell r="CE18">
            <v>720.91722595078295</v>
          </cell>
        </row>
        <row r="19">
          <cell r="CB19" t="str">
            <v>Laakso Julie</v>
          </cell>
          <cell r="CC19">
            <v>2.8472222222222232E-3</v>
          </cell>
          <cell r="CD19" t="str">
            <v>F12 Under</v>
          </cell>
          <cell r="CE19">
            <v>250</v>
          </cell>
        </row>
        <row r="20">
          <cell r="CB20" t="str">
            <v>Godwin Alison</v>
          </cell>
          <cell r="CC20">
            <v>2.556712962962962E-2</v>
          </cell>
          <cell r="CD20" t="str">
            <v>F40-49</v>
          </cell>
          <cell r="CE20">
            <v>750</v>
          </cell>
        </row>
        <row r="21">
          <cell r="CB21" t="str">
            <v>Lepay Jo</v>
          </cell>
          <cell r="CC21">
            <v>3.3194444444444443E-2</v>
          </cell>
          <cell r="CD21" t="str">
            <v>M20-29</v>
          </cell>
          <cell r="CE21">
            <v>750</v>
          </cell>
        </row>
        <row r="22">
          <cell r="CB22" t="str">
            <v>Laakso Nathan</v>
          </cell>
          <cell r="CC22">
            <v>3.4780092592592585E-2</v>
          </cell>
          <cell r="CD22" t="str">
            <v>M40-49</v>
          </cell>
          <cell r="CE22">
            <v>715.80698835274552</v>
          </cell>
        </row>
        <row r="23">
          <cell r="CB23" t="str">
            <v>Martinez Andres</v>
          </cell>
          <cell r="CC23">
            <v>4.1134259259259259E-2</v>
          </cell>
          <cell r="CD23" t="str">
            <v>M50-59</v>
          </cell>
          <cell r="CE23">
            <v>605.2335396736072</v>
          </cell>
        </row>
        <row r="24">
          <cell r="CB24" t="str">
            <v>Cuza Mani</v>
          </cell>
          <cell r="CC24">
            <v>3.9432870370370382E-2</v>
          </cell>
          <cell r="CD24" t="str">
            <v>F20-29</v>
          </cell>
          <cell r="CE24">
            <v>850</v>
          </cell>
        </row>
        <row r="25">
          <cell r="CB25" t="str">
            <v>Phipps Neil</v>
          </cell>
          <cell r="CC25">
            <v>3.7048611111111115E-2</v>
          </cell>
          <cell r="CD25" t="str">
            <v>M50-59</v>
          </cell>
          <cell r="CE25">
            <v>850</v>
          </cell>
        </row>
        <row r="26">
          <cell r="CB26" t="str">
            <v>McClure Scott</v>
          </cell>
          <cell r="CC26">
            <v>3.9456018518518529E-2</v>
          </cell>
          <cell r="CD26" t="str">
            <v>M60-69</v>
          </cell>
          <cell r="CE26">
            <v>798.13728366089742</v>
          </cell>
        </row>
        <row r="27">
          <cell r="CB27" t="str">
            <v>Hodgins Ryan</v>
          </cell>
          <cell r="CC27">
            <v>4.1354166666666678E-2</v>
          </cell>
          <cell r="CD27" t="str">
            <v>M40-49</v>
          </cell>
          <cell r="CE27">
            <v>761.50293870696885</v>
          </cell>
        </row>
        <row r="28">
          <cell r="CB28" t="str">
            <v>Phair Ryan</v>
          </cell>
          <cell r="CC28">
            <v>4.3356481481481482E-2</v>
          </cell>
          <cell r="CD28" t="str">
            <v>M30-39</v>
          </cell>
          <cell r="CE28">
            <v>726.33475707421258</v>
          </cell>
        </row>
        <row r="29">
          <cell r="CB29" t="str">
            <v>Hodgins Cameron</v>
          </cell>
          <cell r="CC29">
            <v>3.8240740740740742E-2</v>
          </cell>
          <cell r="CD29" t="str">
            <v>M13-19</v>
          </cell>
          <cell r="CE29">
            <v>823.50181598062954</v>
          </cell>
        </row>
        <row r="30">
          <cell r="CB30" t="str">
            <v>Pegues Nick</v>
          </cell>
          <cell r="CC30">
            <v>3.9942129629629633E-2</v>
          </cell>
          <cell r="CD30" t="str">
            <v>M13-19</v>
          </cell>
          <cell r="CE30">
            <v>788.42364532019701</v>
          </cell>
        </row>
        <row r="31">
          <cell r="CB31" t="str">
            <v>Aubrey Levi</v>
          </cell>
          <cell r="CC31">
            <v>4.3043981481481489E-2</v>
          </cell>
          <cell r="CD31" t="str">
            <v>M12 Under</v>
          </cell>
          <cell r="CE31">
            <v>731.60795912879803</v>
          </cell>
        </row>
        <row r="32">
          <cell r="CB32" t="str">
            <v>Zito Joe</v>
          </cell>
          <cell r="CC32">
            <v>4.4050925925925924E-2</v>
          </cell>
          <cell r="CD32" t="str">
            <v>M13-19</v>
          </cell>
          <cell r="CE32">
            <v>714.88439306358396</v>
          </cell>
        </row>
        <row r="33">
          <cell r="CB33" t="str">
            <v>Gough Richard</v>
          </cell>
          <cell r="CC33">
            <v>4.0694444444444436E-2</v>
          </cell>
          <cell r="CD33" t="str">
            <v>M50-59</v>
          </cell>
          <cell r="CE33">
            <v>1000</v>
          </cell>
        </row>
        <row r="34">
          <cell r="CB34" t="str">
            <v>Purdon Brandon</v>
          </cell>
          <cell r="CC34">
            <v>4.7986111111111104E-2</v>
          </cell>
          <cell r="CD34" t="str">
            <v>M30-39</v>
          </cell>
          <cell r="CE34">
            <v>848.04630969609252</v>
          </cell>
        </row>
        <row r="35">
          <cell r="CB35" t="str">
            <v>McIlraith Sara</v>
          </cell>
          <cell r="CC35">
            <v>5.5381944444444442E-2</v>
          </cell>
          <cell r="CD35" t="str">
            <v>F50-59</v>
          </cell>
          <cell r="CE35">
            <v>1250</v>
          </cell>
        </row>
        <row r="36">
          <cell r="CB36" t="str">
            <v>West Margot</v>
          </cell>
          <cell r="CC36">
            <v>5.7141203703703708E-2</v>
          </cell>
          <cell r="CD36" t="str">
            <v>F20-29</v>
          </cell>
          <cell r="CE36">
            <v>1211.5150901357097</v>
          </cell>
        </row>
        <row r="37">
          <cell r="CB37" t="str">
            <v>Mailloux Alexandre</v>
          </cell>
          <cell r="CC37">
            <v>4.1261574074074076E-2</v>
          </cell>
          <cell r="CD37" t="str">
            <v>M13-19</v>
          </cell>
          <cell r="CE37">
            <v>1250</v>
          </cell>
        </row>
        <row r="38">
          <cell r="CB38" t="str">
            <v>Abols Eden</v>
          </cell>
          <cell r="CC38">
            <v>4.7974537037037038E-2</v>
          </cell>
          <cell r="CD38" t="str">
            <v>M13-19</v>
          </cell>
          <cell r="CE38">
            <v>1075.090470446321</v>
          </cell>
        </row>
        <row r="39">
          <cell r="CB39" t="str">
            <v>Rioux Josh</v>
          </cell>
          <cell r="CC39">
            <v>4.4166666666666674E-2</v>
          </cell>
          <cell r="CD39" t="str">
            <v>M13-19</v>
          </cell>
          <cell r="CE39">
            <v>1167.7803983228512</v>
          </cell>
        </row>
        <row r="40">
          <cell r="CB40" t="str">
            <v>Guenette Paul</v>
          </cell>
          <cell r="CC40">
            <v>4.1655092592592591E-2</v>
          </cell>
          <cell r="CD40" t="str">
            <v>M30-39</v>
          </cell>
          <cell r="CE40">
            <v>1238.1911642122811</v>
          </cell>
        </row>
        <row r="41">
          <cell r="CB41" t="str">
            <v>Thompson Kelly</v>
          </cell>
          <cell r="CC41">
            <v>4.614583333333333E-2</v>
          </cell>
          <cell r="CD41" t="str">
            <v>M20-29</v>
          </cell>
          <cell r="CE41">
            <v>1117.6950087785303</v>
          </cell>
        </row>
        <row r="42">
          <cell r="CB42" t="str">
            <v>Rioux Marc</v>
          </cell>
          <cell r="CC42">
            <v>4.7453703703703706E-2</v>
          </cell>
          <cell r="CD42" t="str">
            <v>M50-59</v>
          </cell>
          <cell r="CE42">
            <v>1086.8902439024389</v>
          </cell>
        </row>
        <row r="43">
          <cell r="CB43" t="str">
            <v>Banks Mike</v>
          </cell>
          <cell r="CC43">
            <v>4.83912037037037E-2</v>
          </cell>
          <cell r="CD43" t="str">
            <v>M50-59</v>
          </cell>
          <cell r="CE43">
            <v>1065.833532647692</v>
          </cell>
        </row>
        <row r="44">
          <cell r="CB44" t="str">
            <v>Akerman Matt</v>
          </cell>
          <cell r="CC44">
            <v>5.3321759259259263E-2</v>
          </cell>
          <cell r="CD44" t="str">
            <v>M40-49</v>
          </cell>
          <cell r="CE44">
            <v>967.27805513349256</v>
          </cell>
        </row>
        <row r="45">
          <cell r="CB45" t="str">
            <v>Withers Todd</v>
          </cell>
          <cell r="CC45">
            <v>5.3877314814814822E-2</v>
          </cell>
          <cell r="CD45" t="str">
            <v>M60-69</v>
          </cell>
          <cell r="CE45">
            <v>957.30397422126737</v>
          </cell>
        </row>
        <row r="46">
          <cell r="CB46" t="str">
            <v>Lonsdale Joe</v>
          </cell>
          <cell r="CC46">
            <v>5.6747685185185193E-2</v>
          </cell>
          <cell r="CD46" t="str">
            <v>M40-49</v>
          </cell>
          <cell r="CE46">
            <v>908.88231694880676</v>
          </cell>
        </row>
        <row r="47">
          <cell r="CB47" t="str">
            <v>Howland Lance</v>
          </cell>
          <cell r="CC47">
            <v>5.8310185185185187E-2</v>
          </cell>
          <cell r="CD47" t="str">
            <v>M50-59</v>
          </cell>
          <cell r="CE47">
            <v>884.52759031361654</v>
          </cell>
        </row>
        <row r="48">
          <cell r="CB48" t="str">
            <v/>
          </cell>
          <cell r="CD48" t="str">
            <v/>
          </cell>
        </row>
        <row r="49">
          <cell r="CB49" t="str">
            <v/>
          </cell>
          <cell r="CD49" t="str">
            <v/>
          </cell>
        </row>
        <row r="50">
          <cell r="CB50" t="str">
            <v/>
          </cell>
          <cell r="CD50" t="str">
            <v/>
          </cell>
        </row>
        <row r="51">
          <cell r="CB51" t="str">
            <v/>
          </cell>
          <cell r="CD51" t="str">
            <v/>
          </cell>
        </row>
        <row r="52">
          <cell r="CB52" t="str">
            <v/>
          </cell>
          <cell r="CD52" t="str">
            <v/>
          </cell>
        </row>
        <row r="53">
          <cell r="CB53" t="str">
            <v/>
          </cell>
          <cell r="CD53" t="str">
            <v/>
          </cell>
        </row>
        <row r="54">
          <cell r="CB54" t="str">
            <v/>
          </cell>
          <cell r="CD54" t="str">
            <v/>
          </cell>
        </row>
        <row r="55">
          <cell r="CB55" t="str">
            <v/>
          </cell>
          <cell r="CD55" t="str">
            <v/>
          </cell>
        </row>
        <row r="56">
          <cell r="CB56" t="str">
            <v/>
          </cell>
          <cell r="CD56" t="str">
            <v/>
          </cell>
        </row>
        <row r="57">
          <cell r="CB57" t="str">
            <v/>
          </cell>
          <cell r="CD57" t="str">
            <v/>
          </cell>
        </row>
        <row r="58">
          <cell r="CB58" t="str">
            <v/>
          </cell>
          <cell r="CD58" t="str">
            <v/>
          </cell>
        </row>
        <row r="59">
          <cell r="CB59" t="str">
            <v/>
          </cell>
          <cell r="CD59" t="str">
            <v/>
          </cell>
        </row>
        <row r="60">
          <cell r="CB60" t="str">
            <v/>
          </cell>
          <cell r="CD60" t="str">
            <v/>
          </cell>
          <cell r="CE60" t="str">
            <v/>
          </cell>
        </row>
        <row r="61">
          <cell r="CB61" t="str">
            <v/>
          </cell>
          <cell r="CD61" t="str">
            <v/>
          </cell>
          <cell r="CE61" t="str">
            <v/>
          </cell>
        </row>
        <row r="62">
          <cell r="CB62" t="str">
            <v/>
          </cell>
          <cell r="CD62" t="str">
            <v/>
          </cell>
          <cell r="CE62" t="str">
            <v/>
          </cell>
        </row>
        <row r="63">
          <cell r="CB63" t="str">
            <v/>
          </cell>
          <cell r="CD63" t="str">
            <v/>
          </cell>
          <cell r="CE63" t="str">
            <v/>
          </cell>
        </row>
        <row r="75">
          <cell r="CB75" t="str">
            <v/>
          </cell>
          <cell r="CE75" t="str">
            <v/>
          </cell>
        </row>
        <row r="76">
          <cell r="CB76" t="str">
            <v/>
          </cell>
          <cell r="CE76" t="str">
            <v/>
          </cell>
        </row>
        <row r="77">
          <cell r="CB77" t="str">
            <v/>
          </cell>
          <cell r="CE77" t="str">
            <v/>
          </cell>
        </row>
        <row r="78">
          <cell r="CB78" t="str">
            <v/>
          </cell>
          <cell r="CE78" t="str">
            <v/>
          </cell>
        </row>
        <row r="79">
          <cell r="CB79" t="str">
            <v/>
          </cell>
          <cell r="CE79" t="str">
            <v/>
          </cell>
        </row>
        <row r="80">
          <cell r="CB80" t="str">
            <v/>
          </cell>
          <cell r="CE80" t="str">
            <v/>
          </cell>
        </row>
        <row r="81">
          <cell r="CB81" t="str">
            <v/>
          </cell>
          <cell r="CE81" t="str">
            <v/>
          </cell>
        </row>
        <row r="82">
          <cell r="CB82" t="str">
            <v/>
          </cell>
          <cell r="CE82" t="str">
            <v/>
          </cell>
        </row>
        <row r="83">
          <cell r="CB83" t="str">
            <v/>
          </cell>
          <cell r="CE83" t="str">
            <v/>
          </cell>
        </row>
        <row r="84">
          <cell r="CB84" t="str">
            <v/>
          </cell>
          <cell r="CE84" t="str">
            <v/>
          </cell>
        </row>
        <row r="85">
          <cell r="CB85" t="str">
            <v/>
          </cell>
          <cell r="CE85" t="str">
            <v/>
          </cell>
        </row>
        <row r="86">
          <cell r="CB86" t="str">
            <v/>
          </cell>
          <cell r="CE86" t="str">
            <v/>
          </cell>
        </row>
        <row r="87">
          <cell r="CB87" t="str">
            <v/>
          </cell>
          <cell r="CE87" t="str">
            <v/>
          </cell>
        </row>
        <row r="88">
          <cell r="CB88" t="str">
            <v/>
          </cell>
          <cell r="CE88" t="str">
            <v/>
          </cell>
        </row>
        <row r="89">
          <cell r="CB89" t="str">
            <v/>
          </cell>
          <cell r="CE89" t="str">
            <v/>
          </cell>
        </row>
        <row r="90">
          <cell r="CB90" t="str">
            <v/>
          </cell>
        </row>
        <row r="91">
          <cell r="CB91" t="str">
            <v/>
          </cell>
        </row>
        <row r="92">
          <cell r="CB92" t="str">
            <v/>
          </cell>
        </row>
        <row r="93">
          <cell r="CB93" t="str">
            <v/>
          </cell>
        </row>
        <row r="94">
          <cell r="CB94" t="str">
            <v/>
          </cell>
        </row>
        <row r="95">
          <cell r="CB95" t="str">
            <v/>
          </cell>
          <cell r="CD95" t="str">
            <v/>
          </cell>
        </row>
        <row r="96">
          <cell r="CB96" t="str">
            <v/>
          </cell>
          <cell r="CD96" t="str">
            <v/>
          </cell>
        </row>
        <row r="97">
          <cell r="CB97" t="str">
            <v/>
          </cell>
          <cell r="CD97" t="str">
            <v/>
          </cell>
        </row>
        <row r="98">
          <cell r="CB98" t="str">
            <v/>
          </cell>
          <cell r="CD98" t="str">
            <v/>
          </cell>
        </row>
        <row r="99">
          <cell r="CB99" t="str">
            <v/>
          </cell>
          <cell r="CD99" t="str">
            <v/>
          </cell>
        </row>
        <row r="100">
          <cell r="CB100" t="str">
            <v/>
          </cell>
          <cell r="CD100" t="str">
            <v/>
          </cell>
        </row>
        <row r="101">
          <cell r="CB101" t="str">
            <v/>
          </cell>
          <cell r="CD101" t="str">
            <v/>
          </cell>
        </row>
        <row r="102">
          <cell r="CB102" t="str">
            <v/>
          </cell>
          <cell r="CD102" t="str">
            <v/>
          </cell>
        </row>
        <row r="103">
          <cell r="CB103" t="str">
            <v/>
          </cell>
          <cell r="CD103" t="str">
            <v/>
          </cell>
        </row>
        <row r="104">
          <cell r="CB104" t="str">
            <v/>
          </cell>
          <cell r="CD104" t="str">
            <v/>
          </cell>
        </row>
        <row r="105">
          <cell r="CB105" t="str">
            <v/>
          </cell>
          <cell r="CD105" t="str">
            <v/>
          </cell>
        </row>
        <row r="106">
          <cell r="CB106" t="str">
            <v/>
          </cell>
          <cell r="CD106" t="str">
            <v/>
          </cell>
        </row>
        <row r="107">
          <cell r="CB107" t="str">
            <v/>
          </cell>
          <cell r="CD107" t="str">
            <v/>
          </cell>
        </row>
        <row r="108">
          <cell r="CB108" t="str">
            <v/>
          </cell>
          <cell r="CD108" t="str">
            <v/>
          </cell>
        </row>
        <row r="109">
          <cell r="CB109" t="str">
            <v/>
          </cell>
          <cell r="CD109" t="str">
            <v/>
          </cell>
        </row>
        <row r="110">
          <cell r="CB110" t="str">
            <v/>
          </cell>
          <cell r="CD110" t="str">
            <v/>
          </cell>
        </row>
        <row r="111">
          <cell r="CB111" t="str">
            <v/>
          </cell>
          <cell r="CD111" t="str">
            <v/>
          </cell>
        </row>
        <row r="112">
          <cell r="CB112" t="str">
            <v/>
          </cell>
          <cell r="CD112" t="str">
            <v/>
          </cell>
        </row>
        <row r="113">
          <cell r="CB113" t="str">
            <v/>
          </cell>
          <cell r="CD113" t="str">
            <v/>
          </cell>
        </row>
        <row r="114">
          <cell r="CB114" t="str">
            <v/>
          </cell>
          <cell r="CD114" t="str">
            <v/>
          </cell>
        </row>
        <row r="115">
          <cell r="CB115" t="str">
            <v/>
          </cell>
          <cell r="CD115" t="str">
            <v/>
          </cell>
        </row>
        <row r="116">
          <cell r="CB116" t="str">
            <v/>
          </cell>
          <cell r="CD116" t="str">
            <v/>
          </cell>
        </row>
        <row r="117">
          <cell r="CB117" t="str">
            <v/>
          </cell>
          <cell r="CD117" t="str">
            <v/>
          </cell>
        </row>
        <row r="118">
          <cell r="CB118" t="str">
            <v/>
          </cell>
          <cell r="CD118" t="str">
            <v/>
          </cell>
        </row>
        <row r="119">
          <cell r="CB119" t="str">
            <v/>
          </cell>
          <cell r="CD119" t="str">
            <v/>
          </cell>
        </row>
        <row r="120">
          <cell r="CB120" t="str">
            <v/>
          </cell>
          <cell r="CD120" t="str">
            <v/>
          </cell>
        </row>
        <row r="121">
          <cell r="CB121" t="str">
            <v/>
          </cell>
          <cell r="CD121" t="str">
            <v/>
          </cell>
        </row>
        <row r="122">
          <cell r="CB122" t="str">
            <v/>
          </cell>
          <cell r="CD122" t="str">
            <v/>
          </cell>
        </row>
        <row r="123">
          <cell r="CB123" t="str">
            <v/>
          </cell>
          <cell r="CD123" t="str">
            <v/>
          </cell>
        </row>
        <row r="124">
          <cell r="CB124" t="str">
            <v/>
          </cell>
          <cell r="CD124" t="str">
            <v/>
          </cell>
        </row>
        <row r="125">
          <cell r="CB125" t="str">
            <v/>
          </cell>
          <cell r="CD125" t="str">
            <v/>
          </cell>
        </row>
        <row r="126">
          <cell r="CB126" t="str">
            <v/>
          </cell>
          <cell r="CD126" t="str">
            <v/>
          </cell>
        </row>
        <row r="127">
          <cell r="CB127" t="str">
            <v/>
          </cell>
          <cell r="CD127" t="str">
            <v/>
          </cell>
        </row>
        <row r="128">
          <cell r="CB128" t="str">
            <v/>
          </cell>
          <cell r="CD128" t="str">
            <v/>
          </cell>
        </row>
        <row r="129">
          <cell r="CB129" t="str">
            <v/>
          </cell>
          <cell r="CD129" t="str">
            <v/>
          </cell>
        </row>
        <row r="130">
          <cell r="CB130" t="str">
            <v/>
          </cell>
          <cell r="CD130" t="str">
            <v/>
          </cell>
        </row>
        <row r="131">
          <cell r="CB131" t="str">
            <v/>
          </cell>
          <cell r="CD131" t="str">
            <v/>
          </cell>
        </row>
        <row r="132">
          <cell r="CB132" t="str">
            <v/>
          </cell>
          <cell r="CD132" t="str">
            <v/>
          </cell>
        </row>
        <row r="133">
          <cell r="CB133" t="str">
            <v/>
          </cell>
          <cell r="CD133" t="str">
            <v/>
          </cell>
        </row>
        <row r="134">
          <cell r="CB134" t="str">
            <v/>
          </cell>
          <cell r="CD134" t="str">
            <v/>
          </cell>
        </row>
        <row r="135">
          <cell r="CB135" t="str">
            <v/>
          </cell>
          <cell r="CD135" t="str">
            <v/>
          </cell>
        </row>
        <row r="136">
          <cell r="CB136" t="str">
            <v/>
          </cell>
          <cell r="CD136" t="str">
            <v/>
          </cell>
        </row>
        <row r="137">
          <cell r="CB137" t="str">
            <v/>
          </cell>
          <cell r="CD137" t="str">
            <v/>
          </cell>
        </row>
        <row r="138">
          <cell r="CB138" t="str">
            <v/>
          </cell>
          <cell r="CD138" t="str">
            <v/>
          </cell>
        </row>
        <row r="139">
          <cell r="CB139" t="str">
            <v/>
          </cell>
          <cell r="CD139" t="str">
            <v/>
          </cell>
        </row>
        <row r="140">
          <cell r="CB140" t="str">
            <v/>
          </cell>
          <cell r="CD140" t="str">
            <v/>
          </cell>
        </row>
        <row r="141">
          <cell r="CB141" t="str">
            <v/>
          </cell>
          <cell r="CD141" t="str">
            <v/>
          </cell>
        </row>
        <row r="142">
          <cell r="CB142" t="str">
            <v/>
          </cell>
          <cell r="CD142" t="str">
            <v/>
          </cell>
        </row>
        <row r="143">
          <cell r="CB143" t="str">
            <v/>
          </cell>
          <cell r="CD143" t="str">
            <v/>
          </cell>
        </row>
        <row r="144">
          <cell r="CB144" t="str">
            <v/>
          </cell>
          <cell r="CD144" t="str">
            <v/>
          </cell>
        </row>
        <row r="145">
          <cell r="CB145" t="str">
            <v/>
          </cell>
          <cell r="CD145" t="str">
            <v/>
          </cell>
        </row>
        <row r="146">
          <cell r="CB146" t="str">
            <v/>
          </cell>
          <cell r="CD146" t="str">
            <v/>
          </cell>
        </row>
        <row r="147">
          <cell r="CB147" t="str">
            <v/>
          </cell>
          <cell r="CD147" t="str">
            <v/>
          </cell>
        </row>
        <row r="148">
          <cell r="CB148" t="str">
            <v/>
          </cell>
          <cell r="CD148" t="str">
            <v/>
          </cell>
        </row>
        <row r="149">
          <cell r="CB149" t="str">
            <v/>
          </cell>
          <cell r="CD149" t="str">
            <v/>
          </cell>
        </row>
        <row r="150">
          <cell r="CB150" t="str">
            <v/>
          </cell>
          <cell r="CD150" t="str">
            <v/>
          </cell>
        </row>
        <row r="151">
          <cell r="CB151" t="str">
            <v/>
          </cell>
          <cell r="CD151" t="str">
            <v/>
          </cell>
        </row>
        <row r="152">
          <cell r="CB152" t="str">
            <v/>
          </cell>
          <cell r="CD152" t="str">
            <v/>
          </cell>
        </row>
        <row r="153">
          <cell r="CB153" t="str">
            <v/>
          </cell>
          <cell r="CD153" t="str">
            <v/>
          </cell>
        </row>
        <row r="154">
          <cell r="CB154" t="str">
            <v/>
          </cell>
          <cell r="CD154" t="str">
            <v/>
          </cell>
        </row>
        <row r="155">
          <cell r="CB155" t="str">
            <v/>
          </cell>
          <cell r="CD155" t="str">
            <v/>
          </cell>
        </row>
        <row r="156">
          <cell r="CB156" t="str">
            <v/>
          </cell>
          <cell r="CD156" t="str">
            <v/>
          </cell>
        </row>
        <row r="157">
          <cell r="CB157" t="str">
            <v/>
          </cell>
          <cell r="CD157" t="str">
            <v/>
          </cell>
        </row>
        <row r="158">
          <cell r="CB158" t="str">
            <v/>
          </cell>
          <cell r="CD158" t="str">
            <v/>
          </cell>
        </row>
        <row r="159">
          <cell r="CB159" t="str">
            <v/>
          </cell>
          <cell r="CD159" t="str">
            <v/>
          </cell>
        </row>
        <row r="160">
          <cell r="CB160" t="str">
            <v/>
          </cell>
          <cell r="CD160" t="str">
            <v/>
          </cell>
        </row>
        <row r="161">
          <cell r="CB161" t="str">
            <v/>
          </cell>
          <cell r="CD161" t="str">
            <v/>
          </cell>
        </row>
        <row r="162">
          <cell r="CB162" t="str">
            <v/>
          </cell>
          <cell r="CD162" t="str">
            <v/>
          </cell>
        </row>
        <row r="163">
          <cell r="CB163" t="str">
            <v/>
          </cell>
          <cell r="CD163" t="str">
            <v/>
          </cell>
        </row>
        <row r="164">
          <cell r="CB164" t="str">
            <v/>
          </cell>
          <cell r="CD164" t="str">
            <v/>
          </cell>
        </row>
        <row r="165">
          <cell r="CB165" t="str">
            <v/>
          </cell>
          <cell r="CD165" t="str">
            <v/>
          </cell>
        </row>
        <row r="166">
          <cell r="CB166" t="str">
            <v/>
          </cell>
          <cell r="CD166" t="str">
            <v/>
          </cell>
        </row>
        <row r="167">
          <cell r="CB167" t="str">
            <v/>
          </cell>
          <cell r="CD167" t="str">
            <v/>
          </cell>
        </row>
        <row r="168">
          <cell r="CB168" t="str">
            <v/>
          </cell>
          <cell r="CD168" t="str">
            <v/>
          </cell>
        </row>
        <row r="169">
          <cell r="CB169" t="str">
            <v/>
          </cell>
          <cell r="CD169" t="str">
            <v/>
          </cell>
        </row>
        <row r="170">
          <cell r="CB170" t="str">
            <v/>
          </cell>
          <cell r="CD170" t="str">
            <v/>
          </cell>
        </row>
        <row r="171">
          <cell r="CB171" t="str">
            <v/>
          </cell>
          <cell r="CD171" t="str">
            <v/>
          </cell>
        </row>
        <row r="172">
          <cell r="CB172" t="str">
            <v/>
          </cell>
          <cell r="CD172" t="str">
            <v/>
          </cell>
        </row>
        <row r="173">
          <cell r="CB173" t="str">
            <v/>
          </cell>
          <cell r="CD173" t="str">
            <v/>
          </cell>
        </row>
        <row r="174">
          <cell r="CB174" t="str">
            <v/>
          </cell>
          <cell r="CD174" t="str">
            <v/>
          </cell>
        </row>
        <row r="175">
          <cell r="CB175" t="str">
            <v/>
          </cell>
          <cell r="CD175" t="str">
            <v/>
          </cell>
        </row>
        <row r="176">
          <cell r="CB176" t="str">
            <v/>
          </cell>
          <cell r="CD176" t="str">
            <v/>
          </cell>
        </row>
        <row r="177">
          <cell r="CB177" t="str">
            <v/>
          </cell>
          <cell r="CD177" t="str">
            <v/>
          </cell>
        </row>
        <row r="178">
          <cell r="CB178" t="str">
            <v/>
          </cell>
          <cell r="CD178" t="str">
            <v/>
          </cell>
        </row>
        <row r="179">
          <cell r="CB179" t="str">
            <v/>
          </cell>
          <cell r="CD179" t="str">
            <v/>
          </cell>
        </row>
        <row r="180">
          <cell r="CB180" t="str">
            <v/>
          </cell>
          <cell r="CD180" t="str">
            <v/>
          </cell>
        </row>
        <row r="181">
          <cell r="CB181" t="str">
            <v/>
          </cell>
          <cell r="CD181" t="str">
            <v/>
          </cell>
        </row>
        <row r="182">
          <cell r="CB182" t="str">
            <v/>
          </cell>
          <cell r="CD182" t="str">
            <v/>
          </cell>
        </row>
        <row r="183">
          <cell r="CB183" t="str">
            <v/>
          </cell>
          <cell r="CD183" t="str">
            <v/>
          </cell>
        </row>
        <row r="184">
          <cell r="CB184" t="str">
            <v/>
          </cell>
          <cell r="CD184" t="str">
            <v/>
          </cell>
        </row>
        <row r="185">
          <cell r="CB185" t="str">
            <v/>
          </cell>
          <cell r="CD185" t="str">
            <v/>
          </cell>
        </row>
        <row r="186">
          <cell r="CB186" t="str">
            <v/>
          </cell>
          <cell r="CD186" t="str">
            <v/>
          </cell>
        </row>
        <row r="187">
          <cell r="CB187" t="str">
            <v/>
          </cell>
          <cell r="CD187" t="str">
            <v/>
          </cell>
        </row>
        <row r="188">
          <cell r="CB188" t="str">
            <v/>
          </cell>
          <cell r="CD188" t="str">
            <v/>
          </cell>
        </row>
        <row r="189">
          <cell r="CB189" t="str">
            <v/>
          </cell>
          <cell r="CD189" t="str">
            <v/>
          </cell>
        </row>
        <row r="190">
          <cell r="CB190" t="str">
            <v/>
          </cell>
          <cell r="CD190" t="str">
            <v/>
          </cell>
        </row>
        <row r="191">
          <cell r="CB191" t="str">
            <v/>
          </cell>
          <cell r="CD191" t="str">
            <v/>
          </cell>
        </row>
        <row r="192">
          <cell r="CB192" t="str">
            <v/>
          </cell>
          <cell r="CD192" t="str">
            <v/>
          </cell>
        </row>
        <row r="193">
          <cell r="CB193" t="str">
            <v/>
          </cell>
          <cell r="CD193" t="str">
            <v/>
          </cell>
        </row>
        <row r="194">
          <cell r="CB194" t="str">
            <v/>
          </cell>
          <cell r="CD194" t="str">
            <v/>
          </cell>
        </row>
        <row r="195">
          <cell r="CB195" t="str">
            <v/>
          </cell>
          <cell r="CD195" t="str">
            <v/>
          </cell>
        </row>
        <row r="196">
          <cell r="CB196" t="str">
            <v/>
          </cell>
          <cell r="CD196" t="str">
            <v/>
          </cell>
        </row>
        <row r="197">
          <cell r="CB197" t="str">
            <v/>
          </cell>
          <cell r="CD197" t="str">
            <v/>
          </cell>
        </row>
        <row r="198">
          <cell r="CB198" t="str">
            <v/>
          </cell>
          <cell r="CD198" t="str">
            <v/>
          </cell>
        </row>
        <row r="199">
          <cell r="CB199" t="str">
            <v/>
          </cell>
          <cell r="CD199" t="str">
            <v/>
          </cell>
        </row>
        <row r="200">
          <cell r="CB200" t="str">
            <v/>
          </cell>
          <cell r="CD200" t="str">
            <v/>
          </cell>
        </row>
        <row r="201">
          <cell r="CB201" t="str">
            <v/>
          </cell>
          <cell r="CD201" t="str">
            <v/>
          </cell>
        </row>
        <row r="202">
          <cell r="CB202" t="str">
            <v/>
          </cell>
          <cell r="CD202" t="str">
            <v/>
          </cell>
        </row>
        <row r="203">
          <cell r="CB203" t="str">
            <v/>
          </cell>
          <cell r="CD203" t="str">
            <v/>
          </cell>
        </row>
        <row r="204">
          <cell r="CB204" t="str">
            <v/>
          </cell>
          <cell r="CD204" t="str">
            <v/>
          </cell>
        </row>
        <row r="205">
          <cell r="CB205" t="str">
            <v/>
          </cell>
          <cell r="CD205" t="str">
            <v/>
          </cell>
        </row>
        <row r="206">
          <cell r="CB206" t="str">
            <v/>
          </cell>
          <cell r="CD206" t="str">
            <v/>
          </cell>
        </row>
        <row r="207">
          <cell r="CB207" t="str">
            <v/>
          </cell>
          <cell r="CD207" t="str">
            <v/>
          </cell>
        </row>
        <row r="208">
          <cell r="CB208" t="str">
            <v/>
          </cell>
          <cell r="CD208" t="str">
            <v/>
          </cell>
        </row>
        <row r="209">
          <cell r="CB209" t="str">
            <v/>
          </cell>
          <cell r="CD209" t="str">
            <v/>
          </cell>
        </row>
        <row r="210">
          <cell r="CB210" t="str">
            <v/>
          </cell>
          <cell r="CD210" t="str">
            <v/>
          </cell>
        </row>
        <row r="211">
          <cell r="CB211" t="str">
            <v/>
          </cell>
          <cell r="CD211" t="str">
            <v/>
          </cell>
        </row>
        <row r="212">
          <cell r="CB212" t="str">
            <v/>
          </cell>
          <cell r="CD212" t="str">
            <v/>
          </cell>
        </row>
        <row r="213">
          <cell r="CB213" t="str">
            <v/>
          </cell>
          <cell r="CD213" t="str">
            <v/>
          </cell>
        </row>
        <row r="214">
          <cell r="CB214" t="str">
            <v/>
          </cell>
          <cell r="CD214" t="str">
            <v/>
          </cell>
        </row>
        <row r="215">
          <cell r="CB215" t="str">
            <v/>
          </cell>
          <cell r="CD215" t="str">
            <v/>
          </cell>
        </row>
        <row r="216">
          <cell r="CB216" t="str">
            <v/>
          </cell>
          <cell r="CD216" t="str">
            <v/>
          </cell>
        </row>
        <row r="217">
          <cell r="CB217" t="str">
            <v/>
          </cell>
          <cell r="CD217" t="str">
            <v/>
          </cell>
        </row>
        <row r="218">
          <cell r="CB218" t="str">
            <v/>
          </cell>
          <cell r="CD218" t="str">
            <v/>
          </cell>
        </row>
        <row r="219">
          <cell r="CB219" t="str">
            <v/>
          </cell>
          <cell r="CD219" t="str">
            <v/>
          </cell>
        </row>
        <row r="220">
          <cell r="CB220" t="str">
            <v/>
          </cell>
          <cell r="CD220" t="str">
            <v/>
          </cell>
        </row>
        <row r="221">
          <cell r="CB221" t="str">
            <v/>
          </cell>
          <cell r="CD221" t="str">
            <v/>
          </cell>
        </row>
        <row r="222">
          <cell r="CB222" t="str">
            <v/>
          </cell>
          <cell r="CD222" t="str">
            <v/>
          </cell>
        </row>
        <row r="223">
          <cell r="CB223" t="str">
            <v/>
          </cell>
          <cell r="CD223" t="str">
            <v/>
          </cell>
        </row>
        <row r="224">
          <cell r="CB224" t="str">
            <v/>
          </cell>
          <cell r="CD224" t="str">
            <v/>
          </cell>
        </row>
        <row r="225">
          <cell r="CB225" t="str">
            <v/>
          </cell>
          <cell r="CD225" t="str">
            <v/>
          </cell>
        </row>
        <row r="226">
          <cell r="CB226" t="str">
            <v/>
          </cell>
          <cell r="CD226" t="str">
            <v/>
          </cell>
        </row>
        <row r="227">
          <cell r="CB227" t="str">
            <v/>
          </cell>
          <cell r="CD227" t="str">
            <v/>
          </cell>
        </row>
        <row r="228">
          <cell r="CB228" t="str">
            <v/>
          </cell>
          <cell r="CD228" t="str">
            <v/>
          </cell>
        </row>
        <row r="229">
          <cell r="CB229" t="str">
            <v/>
          </cell>
          <cell r="CD229" t="str">
            <v/>
          </cell>
        </row>
        <row r="230">
          <cell r="CB230" t="str">
            <v/>
          </cell>
          <cell r="CD230" t="str">
            <v/>
          </cell>
        </row>
        <row r="231">
          <cell r="CB231" t="str">
            <v/>
          </cell>
          <cell r="CD231" t="str">
            <v/>
          </cell>
        </row>
        <row r="232">
          <cell r="CB232" t="str">
            <v/>
          </cell>
          <cell r="CD232" t="str">
            <v/>
          </cell>
        </row>
        <row r="233">
          <cell r="CB233" t="str">
            <v/>
          </cell>
          <cell r="CD233" t="str">
            <v/>
          </cell>
        </row>
        <row r="234">
          <cell r="CB234" t="str">
            <v/>
          </cell>
          <cell r="CD234" t="str">
            <v/>
          </cell>
        </row>
        <row r="235">
          <cell r="CB235" t="str">
            <v/>
          </cell>
          <cell r="CD235" t="str">
            <v/>
          </cell>
        </row>
        <row r="236">
          <cell r="CB236" t="str">
            <v/>
          </cell>
          <cell r="CD236" t="str">
            <v/>
          </cell>
        </row>
        <row r="237">
          <cell r="CB237" t="str">
            <v/>
          </cell>
          <cell r="CD237" t="str">
            <v/>
          </cell>
        </row>
        <row r="238">
          <cell r="CB238" t="str">
            <v/>
          </cell>
          <cell r="CD238" t="str">
            <v/>
          </cell>
        </row>
        <row r="239">
          <cell r="CB239" t="str">
            <v/>
          </cell>
          <cell r="CD239" t="str">
            <v/>
          </cell>
        </row>
        <row r="240">
          <cell r="CB240" t="str">
            <v/>
          </cell>
          <cell r="CD240" t="str">
            <v/>
          </cell>
        </row>
        <row r="241">
          <cell r="CB241" t="str">
            <v/>
          </cell>
          <cell r="CD241" t="str">
            <v/>
          </cell>
        </row>
        <row r="242">
          <cell r="CB242" t="str">
            <v/>
          </cell>
          <cell r="CD242" t="str">
            <v/>
          </cell>
        </row>
        <row r="243">
          <cell r="CB243" t="str">
            <v/>
          </cell>
          <cell r="CD243" t="str">
            <v/>
          </cell>
        </row>
        <row r="244">
          <cell r="CB244" t="str">
            <v/>
          </cell>
          <cell r="CD244" t="str">
            <v/>
          </cell>
        </row>
        <row r="245">
          <cell r="CB245" t="str">
            <v/>
          </cell>
          <cell r="CD245" t="str">
            <v/>
          </cell>
        </row>
        <row r="246">
          <cell r="CB246" t="str">
            <v/>
          </cell>
          <cell r="CD246" t="str">
            <v/>
          </cell>
        </row>
        <row r="247">
          <cell r="CB247" t="str">
            <v/>
          </cell>
          <cell r="CD247" t="str">
            <v/>
          </cell>
        </row>
        <row r="248">
          <cell r="CB248" t="str">
            <v/>
          </cell>
          <cell r="CD248" t="str">
            <v/>
          </cell>
        </row>
        <row r="249">
          <cell r="CB249" t="str">
            <v/>
          </cell>
          <cell r="CD249" t="str">
            <v/>
          </cell>
        </row>
        <row r="250">
          <cell r="CB250" t="str">
            <v/>
          </cell>
          <cell r="CD250" t="str">
            <v/>
          </cell>
        </row>
        <row r="251">
          <cell r="CB251" t="str">
            <v/>
          </cell>
          <cell r="CD251" t="str">
            <v/>
          </cell>
        </row>
        <row r="252">
          <cell r="CB252" t="str">
            <v/>
          </cell>
          <cell r="CD252" t="str">
            <v/>
          </cell>
        </row>
        <row r="253">
          <cell r="CB253" t="str">
            <v/>
          </cell>
          <cell r="CD253" t="str">
            <v/>
          </cell>
        </row>
        <row r="254">
          <cell r="CB254" t="str">
            <v/>
          </cell>
          <cell r="CD254" t="str">
            <v/>
          </cell>
        </row>
        <row r="255">
          <cell r="CB255" t="str">
            <v/>
          </cell>
          <cell r="CD255" t="str">
            <v/>
          </cell>
        </row>
        <row r="256">
          <cell r="CB256" t="str">
            <v/>
          </cell>
          <cell r="CD256" t="str">
            <v/>
          </cell>
        </row>
        <row r="257">
          <cell r="CB257" t="str">
            <v/>
          </cell>
          <cell r="CD257" t="str">
            <v/>
          </cell>
        </row>
        <row r="258">
          <cell r="CB258" t="str">
            <v/>
          </cell>
          <cell r="CD258" t="str">
            <v/>
          </cell>
        </row>
        <row r="259">
          <cell r="CB259" t="str">
            <v/>
          </cell>
          <cell r="CD259" t="str">
            <v/>
          </cell>
        </row>
        <row r="260">
          <cell r="CB260" t="str">
            <v/>
          </cell>
          <cell r="CD260" t="str">
            <v/>
          </cell>
        </row>
        <row r="261">
          <cell r="CB261" t="str">
            <v/>
          </cell>
          <cell r="CD261" t="str">
            <v/>
          </cell>
        </row>
        <row r="262">
          <cell r="CB262" t="str">
            <v/>
          </cell>
          <cell r="CD262" t="str">
            <v/>
          </cell>
        </row>
        <row r="263">
          <cell r="CB263" t="str">
            <v/>
          </cell>
          <cell r="CD263" t="str">
            <v/>
          </cell>
        </row>
        <row r="264">
          <cell r="CB264" t="str">
            <v/>
          </cell>
          <cell r="CD264" t="str">
            <v/>
          </cell>
        </row>
        <row r="265">
          <cell r="CB265" t="str">
            <v/>
          </cell>
          <cell r="CD265" t="str">
            <v/>
          </cell>
        </row>
        <row r="266">
          <cell r="CB266" t="str">
            <v/>
          </cell>
          <cell r="CD266" t="str">
            <v/>
          </cell>
          <cell r="CE266" t="str">
            <v/>
          </cell>
        </row>
        <row r="267">
          <cell r="CB267" t="str">
            <v/>
          </cell>
          <cell r="CD267" t="str">
            <v/>
          </cell>
          <cell r="CE267" t="str">
            <v/>
          </cell>
        </row>
        <row r="268">
          <cell r="CB268" t="str">
            <v/>
          </cell>
          <cell r="CD268" t="str">
            <v/>
          </cell>
          <cell r="CE268" t="str">
            <v/>
          </cell>
        </row>
        <row r="269">
          <cell r="CB269" t="str">
            <v/>
          </cell>
          <cell r="CD269" t="str">
            <v/>
          </cell>
          <cell r="CE269" t="str">
            <v/>
          </cell>
        </row>
        <row r="270">
          <cell r="CB270" t="str">
            <v/>
          </cell>
          <cell r="CD270" t="str">
            <v/>
          </cell>
          <cell r="CE270" t="str">
            <v/>
          </cell>
        </row>
        <row r="271">
          <cell r="CB271" t="str">
            <v/>
          </cell>
          <cell r="CD271" t="str">
            <v/>
          </cell>
          <cell r="CE271" t="str">
            <v/>
          </cell>
        </row>
        <row r="272">
          <cell r="CB272" t="str">
            <v/>
          </cell>
          <cell r="CD272" t="str">
            <v/>
          </cell>
          <cell r="CE272" t="str">
            <v/>
          </cell>
        </row>
        <row r="273">
          <cell r="CB273" t="str">
            <v/>
          </cell>
          <cell r="CD273" t="str">
            <v/>
          </cell>
          <cell r="CE273" t="str">
            <v/>
          </cell>
        </row>
        <row r="274">
          <cell r="CB274" t="str">
            <v/>
          </cell>
          <cell r="CD274" t="str">
            <v/>
          </cell>
          <cell r="CE274" t="str">
            <v/>
          </cell>
        </row>
        <row r="275">
          <cell r="CB275" t="str">
            <v/>
          </cell>
          <cell r="CD275" t="str">
            <v/>
          </cell>
          <cell r="CE275" t="str">
            <v/>
          </cell>
        </row>
        <row r="276">
          <cell r="CB276" t="str">
            <v/>
          </cell>
          <cell r="CD276" t="str">
            <v/>
          </cell>
          <cell r="CE276" t="str">
            <v/>
          </cell>
        </row>
        <row r="277">
          <cell r="CB277" t="str">
            <v/>
          </cell>
          <cell r="CD277" t="str">
            <v/>
          </cell>
          <cell r="CE277" t="str">
            <v/>
          </cell>
        </row>
        <row r="278">
          <cell r="CB278" t="str">
            <v/>
          </cell>
          <cell r="CD278" t="str">
            <v/>
          </cell>
          <cell r="CE278" t="str">
            <v/>
          </cell>
        </row>
        <row r="279">
          <cell r="CB279" t="str">
            <v/>
          </cell>
          <cell r="CD279" t="str">
            <v/>
          </cell>
          <cell r="CE279" t="str">
            <v/>
          </cell>
        </row>
        <row r="280">
          <cell r="CB280" t="str">
            <v/>
          </cell>
          <cell r="CD280" t="str">
            <v/>
          </cell>
          <cell r="CE280" t="str">
            <v/>
          </cell>
        </row>
        <row r="281">
          <cell r="CB281" t="str">
            <v/>
          </cell>
          <cell r="CD281" t="str">
            <v/>
          </cell>
          <cell r="CE281" t="str">
            <v/>
          </cell>
        </row>
        <row r="282">
          <cell r="CB282" t="str">
            <v/>
          </cell>
          <cell r="CD282" t="str">
            <v/>
          </cell>
          <cell r="CE282" t="str">
            <v/>
          </cell>
        </row>
        <row r="283">
          <cell r="CB283" t="str">
            <v/>
          </cell>
          <cell r="CD283" t="str">
            <v/>
          </cell>
          <cell r="CE283" t="str">
            <v/>
          </cell>
        </row>
        <row r="284">
          <cell r="CB284" t="str">
            <v/>
          </cell>
          <cell r="CD284" t="str">
            <v/>
          </cell>
          <cell r="CE284" t="str">
            <v/>
          </cell>
        </row>
        <row r="285">
          <cell r="CB285" t="str">
            <v/>
          </cell>
          <cell r="CD285" t="str">
            <v/>
          </cell>
          <cell r="CE285" t="str">
            <v/>
          </cell>
        </row>
        <row r="286">
          <cell r="CB286" t="str">
            <v/>
          </cell>
          <cell r="CD286" t="str">
            <v/>
          </cell>
          <cell r="CE286" t="str">
            <v/>
          </cell>
        </row>
        <row r="287">
          <cell r="CB287" t="str">
            <v/>
          </cell>
          <cell r="CD287" t="str">
            <v/>
          </cell>
          <cell r="CE287" t="str">
            <v/>
          </cell>
        </row>
        <row r="288">
          <cell r="CB288" t="str">
            <v/>
          </cell>
          <cell r="CD288" t="str">
            <v/>
          </cell>
          <cell r="CE288" t="str">
            <v/>
          </cell>
        </row>
        <row r="289">
          <cell r="CB289" t="str">
            <v/>
          </cell>
          <cell r="CD289" t="str">
            <v/>
          </cell>
          <cell r="CE289" t="str">
            <v/>
          </cell>
        </row>
        <row r="290">
          <cell r="CB290" t="str">
            <v/>
          </cell>
          <cell r="CD290" t="str">
            <v/>
          </cell>
          <cell r="CE290" t="str">
            <v/>
          </cell>
        </row>
        <row r="291">
          <cell r="CB291" t="str">
            <v/>
          </cell>
          <cell r="CD291" t="str">
            <v/>
          </cell>
          <cell r="CE291" t="str">
            <v/>
          </cell>
        </row>
        <row r="292">
          <cell r="CB292" t="str">
            <v/>
          </cell>
          <cell r="CD292" t="str">
            <v/>
          </cell>
          <cell r="CE292" t="str">
            <v/>
          </cell>
        </row>
        <row r="293">
          <cell r="CB293" t="str">
            <v/>
          </cell>
          <cell r="CD293" t="str">
            <v/>
          </cell>
          <cell r="CE293" t="str">
            <v/>
          </cell>
        </row>
        <row r="294">
          <cell r="CB294" t="str">
            <v/>
          </cell>
          <cell r="CD294" t="str">
            <v/>
          </cell>
          <cell r="CE294" t="str">
            <v/>
          </cell>
        </row>
        <row r="295">
          <cell r="CB295" t="str">
            <v/>
          </cell>
          <cell r="CD295" t="str">
            <v/>
          </cell>
          <cell r="CE295" t="str">
            <v/>
          </cell>
        </row>
        <row r="296">
          <cell r="CB296" t="str">
            <v/>
          </cell>
          <cell r="CD296" t="str">
            <v/>
          </cell>
          <cell r="CE296" t="str">
            <v/>
          </cell>
        </row>
        <row r="297">
          <cell r="CB297" t="str">
            <v/>
          </cell>
          <cell r="CD297" t="str">
            <v/>
          </cell>
          <cell r="CE297" t="str">
            <v/>
          </cell>
        </row>
        <row r="298">
          <cell r="CB298" t="str">
            <v/>
          </cell>
          <cell r="CD298" t="str">
            <v/>
          </cell>
          <cell r="CE298" t="str">
            <v/>
          </cell>
        </row>
        <row r="299">
          <cell r="CB299" t="str">
            <v/>
          </cell>
          <cell r="CD299" t="str">
            <v/>
          </cell>
          <cell r="CE299" t="str">
            <v/>
          </cell>
        </row>
        <row r="300">
          <cell r="CB300" t="str">
            <v/>
          </cell>
          <cell r="CD300" t="str">
            <v/>
          </cell>
          <cell r="CE300" t="str">
            <v/>
          </cell>
        </row>
      </sheetData>
      <sheetData sheetId="8">
        <row r="2">
          <cell r="BJ2" t="str">
            <v>Abols Kerry</v>
          </cell>
          <cell r="BK2" t="str">
            <v>M50-59</v>
          </cell>
          <cell r="BL2">
            <v>1000</v>
          </cell>
        </row>
        <row r="3">
          <cell r="BJ3" t="str">
            <v>Larmer John</v>
          </cell>
          <cell r="BK3" t="str">
            <v>M70-79</v>
          </cell>
          <cell r="BL3">
            <v>930.37584719654956</v>
          </cell>
        </row>
        <row r="4">
          <cell r="BJ4" t="str">
            <v>Laakso Chantal</v>
          </cell>
          <cell r="BK4" t="str">
            <v>F40-49</v>
          </cell>
          <cell r="BL4">
            <v>861.21673003802289</v>
          </cell>
        </row>
        <row r="5">
          <cell r="BJ5" t="str">
            <v>McIlraith Sara</v>
          </cell>
          <cell r="BK5" t="str">
            <v>F50-59</v>
          </cell>
          <cell r="BL5">
            <v>1000</v>
          </cell>
        </row>
        <row r="6">
          <cell r="BJ6" t="str">
            <v>Haloren Stacy</v>
          </cell>
          <cell r="BK6" t="str">
            <v>F40-49</v>
          </cell>
          <cell r="BL6">
            <v>850.06567836367037</v>
          </cell>
        </row>
        <row r="7">
          <cell r="BJ7" t="str">
            <v>Boudreau Tanya</v>
          </cell>
          <cell r="BK7" t="str">
            <v>F40-49</v>
          </cell>
          <cell r="BL7">
            <v>738.86804762681459</v>
          </cell>
        </row>
        <row r="8">
          <cell r="BJ8" t="str">
            <v>Gauld Lisanne</v>
          </cell>
          <cell r="BK8" t="str">
            <v>F40-49</v>
          </cell>
          <cell r="BL8">
            <v>728.17874939720309</v>
          </cell>
        </row>
        <row r="9">
          <cell r="BJ9" t="str">
            <v>Thompson Sean</v>
          </cell>
          <cell r="BK9" t="str">
            <v>M60-69</v>
          </cell>
          <cell r="BL9">
            <v>916.81845780206436</v>
          </cell>
        </row>
        <row r="10">
          <cell r="BJ10" t="str">
            <v>Renout Karen</v>
          </cell>
          <cell r="BK10" t="str">
            <v>F60-69</v>
          </cell>
          <cell r="BL10">
            <v>1000</v>
          </cell>
        </row>
        <row r="11">
          <cell r="BJ11" t="str">
            <v>Luoma Steffon</v>
          </cell>
          <cell r="BK11" t="str">
            <v>M50-59</v>
          </cell>
          <cell r="BL11">
            <v>705.28846153846155</v>
          </cell>
        </row>
        <row r="12">
          <cell r="BJ12" t="str">
            <v>Phipps Neil</v>
          </cell>
          <cell r="BK12" t="str">
            <v>M50-59</v>
          </cell>
          <cell r="BL12">
            <v>1000</v>
          </cell>
        </row>
        <row r="13">
          <cell r="BJ13" t="str">
            <v>Pendrak Joanne</v>
          </cell>
          <cell r="BK13" t="str">
            <v>F60-69</v>
          </cell>
          <cell r="BL13">
            <v>930.37584719654956</v>
          </cell>
        </row>
        <row r="14">
          <cell r="BJ14" t="str">
            <v>Laakso Nathan</v>
          </cell>
          <cell r="BK14" t="str">
            <v>M40-49</v>
          </cell>
          <cell r="BL14">
            <v>861.21673003802289</v>
          </cell>
        </row>
        <row r="15">
          <cell r="BJ15" t="str">
            <v>Walushka Shelley</v>
          </cell>
          <cell r="BK15" t="str">
            <v>F30-39</v>
          </cell>
          <cell r="BL15">
            <v>850.06567836367037</v>
          </cell>
        </row>
        <row r="16">
          <cell r="BJ16" t="str">
            <v>(blank)</v>
          </cell>
          <cell r="BK16" t="str">
            <v/>
          </cell>
          <cell r="BL16">
            <v>738.86804762681459</v>
          </cell>
        </row>
        <row r="17">
          <cell r="BJ17" t="str">
            <v>Gauld Keir</v>
          </cell>
          <cell r="BK17" t="str">
            <v>M13-19</v>
          </cell>
          <cell r="BL17">
            <v>728.17874939720309</v>
          </cell>
        </row>
        <row r="18">
          <cell r="BJ18" t="str">
            <v>Broughton Karen</v>
          </cell>
          <cell r="BK18" t="str">
            <v>F60-69</v>
          </cell>
          <cell r="BL18">
            <v>1000</v>
          </cell>
        </row>
        <row r="19">
          <cell r="BJ19" t="str">
            <v>Abols Eden</v>
          </cell>
          <cell r="BK19" t="str">
            <v>M13-19</v>
          </cell>
          <cell r="BL19">
            <v>1000</v>
          </cell>
        </row>
        <row r="20">
          <cell r="BJ20" t="str">
            <v>Kearney Stephen</v>
          </cell>
          <cell r="BK20" t="str">
            <v>M30-39</v>
          </cell>
          <cell r="BL20">
            <v>907.60981645700133</v>
          </cell>
        </row>
        <row r="21">
          <cell r="BJ21" t="str">
            <v>Luoma Julian</v>
          </cell>
          <cell r="BK21" t="str">
            <v>M13-19</v>
          </cell>
          <cell r="BL21">
            <v>705.28846153846155</v>
          </cell>
        </row>
        <row r="22">
          <cell r="BJ22" t="str">
            <v>Butler Dereck</v>
          </cell>
          <cell r="BK22" t="str">
            <v>M40-49</v>
          </cell>
          <cell r="BL22">
            <v>945.88836812952707</v>
          </cell>
        </row>
        <row r="23">
          <cell r="BJ23" t="str">
            <v>Donato Randy</v>
          </cell>
          <cell r="BK23" t="str">
            <v>M50-59</v>
          </cell>
          <cell r="BL23">
            <v>1000</v>
          </cell>
        </row>
        <row r="24">
          <cell r="BJ24" t="str">
            <v>Demers Rick</v>
          </cell>
          <cell r="BK24" t="str">
            <v>M70-79</v>
          </cell>
          <cell r="BL24">
            <v>750</v>
          </cell>
        </row>
        <row r="25">
          <cell r="BJ25" t="str">
            <v>Thomas Luke</v>
          </cell>
          <cell r="BK25" t="str">
            <v>M13-19</v>
          </cell>
          <cell r="BL25">
            <v>747.91144527986637</v>
          </cell>
        </row>
        <row r="26">
          <cell r="BJ26" t="str">
            <v>Nyck J.</v>
          </cell>
          <cell r="BK26" t="str">
            <v>M60-69</v>
          </cell>
          <cell r="BL26">
            <v>639.46428571428567</v>
          </cell>
        </row>
        <row r="27">
          <cell r="BJ27" t="str">
            <v>Jekic Danika</v>
          </cell>
          <cell r="BK27" t="str">
            <v>F20-29</v>
          </cell>
          <cell r="BL27">
            <v>750</v>
          </cell>
        </row>
        <row r="28">
          <cell r="BJ28" t="str">
            <v>Laakso Suzanne</v>
          </cell>
          <cell r="BK28" t="str">
            <v>F70-79</v>
          </cell>
          <cell r="BL28">
            <v>714.09233399829009</v>
          </cell>
        </row>
        <row r="29">
          <cell r="BJ29" t="str">
            <v>Lonsdale Henry</v>
          </cell>
          <cell r="BK29" t="str">
            <v>M12 Under</v>
          </cell>
          <cell r="BL29">
            <v>750</v>
          </cell>
        </row>
        <row r="30">
          <cell r="BJ30" t="str">
            <v>Laakso Isaac</v>
          </cell>
          <cell r="BK30" t="str">
            <v>M13-19</v>
          </cell>
          <cell r="BL30">
            <v>714.09233399829009</v>
          </cell>
        </row>
        <row r="31">
          <cell r="BJ31" t="str">
            <v>Desilets Oscar</v>
          </cell>
          <cell r="BK31" t="str">
            <v>M12 Under</v>
          </cell>
          <cell r="BL31">
            <v>382.37063778580023</v>
          </cell>
        </row>
        <row r="32">
          <cell r="BJ32" t="str">
            <v>Laakso Aaron</v>
          </cell>
          <cell r="BK32" t="str">
            <v>M13-19</v>
          </cell>
          <cell r="BL32">
            <v>500</v>
          </cell>
        </row>
        <row r="33">
          <cell r="BJ33" t="str">
            <v>Laakso Julie</v>
          </cell>
          <cell r="BK33" t="str">
            <v>F12 Under</v>
          </cell>
          <cell r="BL33">
            <v>360.93502377179078</v>
          </cell>
        </row>
        <row r="34">
          <cell r="BJ34" t="str">
            <v>Purdon Brandon</v>
          </cell>
          <cell r="BK34" t="str">
            <v>M30-39</v>
          </cell>
          <cell r="BL34">
            <v>916.81845780206436</v>
          </cell>
        </row>
        <row r="35">
          <cell r="BJ35" t="str">
            <v>?? Suzanne</v>
          </cell>
          <cell r="BK35" t="str">
            <v>F70-79</v>
          </cell>
          <cell r="BL35">
            <v>500</v>
          </cell>
        </row>
        <row r="36">
          <cell r="BJ36" t="str">
            <v>Stewart Andre</v>
          </cell>
          <cell r="BK36" t="str">
            <v>M50-59</v>
          </cell>
          <cell r="BL36">
            <v>907.60981645700133</v>
          </cell>
        </row>
        <row r="37">
          <cell r="BJ37" t="str">
            <v>Lonsdale Jessica</v>
          </cell>
          <cell r="BK37" t="str">
            <v>F40-49</v>
          </cell>
          <cell r="BL37">
            <v>750</v>
          </cell>
        </row>
        <row r="38">
          <cell r="BJ38" t="str">
            <v>Grand Total</v>
          </cell>
        </row>
      </sheetData>
      <sheetData sheetId="9">
        <row r="5">
          <cell r="AX5" t="str">
            <v>(blank)</v>
          </cell>
          <cell r="AZ5">
            <v>0</v>
          </cell>
        </row>
        <row r="6">
          <cell r="AX6" t="str">
            <v>Green Hudson</v>
          </cell>
          <cell r="AY6">
            <v>9.3402777777777772E-3</v>
          </cell>
          <cell r="AZ6">
            <v>750</v>
          </cell>
        </row>
        <row r="7">
          <cell r="AX7" t="str">
            <v>Hester Daxton</v>
          </cell>
          <cell r="AY7">
            <v>1.0405092592592593E-2</v>
          </cell>
          <cell r="AZ7">
            <v>673.24805339265856</v>
          </cell>
        </row>
        <row r="8">
          <cell r="AX8" t="str">
            <v>Snider Noah</v>
          </cell>
          <cell r="AY8">
            <v>1.0717592592592593E-2</v>
          </cell>
          <cell r="AZ8">
            <v>653.61771058315333</v>
          </cell>
        </row>
        <row r="9">
          <cell r="AX9" t="str">
            <v>Herranen Brooke</v>
          </cell>
          <cell r="AY9">
            <v>1.0972222222222222E-2</v>
          </cell>
          <cell r="AZ9">
            <v>750</v>
          </cell>
        </row>
        <row r="10">
          <cell r="AX10" t="str">
            <v>Commito Mike</v>
          </cell>
          <cell r="AY10">
            <v>1.0972222222222222E-2</v>
          </cell>
          <cell r="AZ10">
            <v>638.44936708860757</v>
          </cell>
        </row>
        <row r="11">
          <cell r="AX11" t="str">
            <v>Gatien Charlie</v>
          </cell>
          <cell r="AY11">
            <v>1.1284722222222222E-2</v>
          </cell>
          <cell r="AZ11">
            <v>729.23076923076928</v>
          </cell>
        </row>
        <row r="12">
          <cell r="AX12" t="str">
            <v>Guillet Jacob</v>
          </cell>
          <cell r="AY12">
            <v>1.1331018518518518E-2</v>
          </cell>
          <cell r="AZ12">
            <v>618.23289070480087</v>
          </cell>
        </row>
        <row r="13">
          <cell r="AX13" t="str">
            <v>Ethelston Abigail</v>
          </cell>
          <cell r="AY13">
            <v>1.1678240740740741E-2</v>
          </cell>
          <cell r="AZ13">
            <v>704.65807730426161</v>
          </cell>
        </row>
        <row r="14">
          <cell r="AX14" t="str">
            <v>Kovalchuk Christine</v>
          </cell>
          <cell r="AY14">
            <v>1.1712962962962963E-2</v>
          </cell>
          <cell r="AZ14">
            <v>702.56916996047426</v>
          </cell>
        </row>
        <row r="15">
          <cell r="AX15" t="str">
            <v>Ethelston Erin</v>
          </cell>
          <cell r="AY15">
            <v>1.1724537037037037E-2</v>
          </cell>
          <cell r="AZ15">
            <v>701.87561697926947</v>
          </cell>
        </row>
        <row r="16">
          <cell r="AX16" t="str">
            <v>Gervais Max</v>
          </cell>
          <cell r="AY16">
            <v>1.1747685185185186E-2</v>
          </cell>
          <cell r="AZ16">
            <v>596.30541871921173</v>
          </cell>
        </row>
        <row r="17">
          <cell r="AX17" t="str">
            <v>Ovaska Niko</v>
          </cell>
          <cell r="AY17">
            <v>1.3263888888888889E-2</v>
          </cell>
          <cell r="AZ17">
            <v>528.14136125654443</v>
          </cell>
        </row>
        <row r="18">
          <cell r="AX18" t="str">
            <v>Ethelston Liam</v>
          </cell>
          <cell r="AY18">
            <v>1.3368055555555555E-2</v>
          </cell>
          <cell r="AZ18">
            <v>524.02597402597405</v>
          </cell>
        </row>
        <row r="19">
          <cell r="AX19" t="str">
            <v>Guillet Sherrie</v>
          </cell>
          <cell r="AY19">
            <v>1.380787037037037E-2</v>
          </cell>
          <cell r="AZ19">
            <v>595.9765297569154</v>
          </cell>
        </row>
        <row r="20">
          <cell r="AX20" t="str">
            <v>Omri Karim</v>
          </cell>
          <cell r="AY20">
            <v>1.4004629629629629E-2</v>
          </cell>
          <cell r="AZ20">
            <v>500.2066115702479</v>
          </cell>
        </row>
        <row r="21">
          <cell r="AX21" t="str">
            <v>McIlraith Sara</v>
          </cell>
          <cell r="AY21">
            <v>1.412037037037037E-2</v>
          </cell>
          <cell r="AZ21">
            <v>582.78688524590166</v>
          </cell>
        </row>
        <row r="22">
          <cell r="AX22" t="str">
            <v>Derro Marina</v>
          </cell>
          <cell r="AY22">
            <v>1.4641203703703703E-2</v>
          </cell>
          <cell r="AZ22">
            <v>562.05533596837938</v>
          </cell>
        </row>
        <row r="23">
          <cell r="AX23" t="str">
            <v>Boulay Maryse</v>
          </cell>
          <cell r="AY23">
            <v>1.4756944444444444E-2</v>
          </cell>
          <cell r="AZ23">
            <v>557.64705882352939</v>
          </cell>
        </row>
        <row r="24">
          <cell r="AX24" t="str">
            <v>Abols Jennifer</v>
          </cell>
          <cell r="AY24">
            <v>1.5057870370370371E-2</v>
          </cell>
          <cell r="AZ24">
            <v>546.50269023827821</v>
          </cell>
        </row>
        <row r="25">
          <cell r="AX25" t="str">
            <v>Broughton Karen</v>
          </cell>
          <cell r="AY25">
            <v>1.5335648148148149E-2</v>
          </cell>
          <cell r="AZ25">
            <v>536.60377358490564</v>
          </cell>
        </row>
        <row r="26">
          <cell r="AX26" t="str">
            <v>Chan Kevin</v>
          </cell>
          <cell r="AY26">
            <v>1.5740740740740739E-2</v>
          </cell>
          <cell r="AZ26">
            <v>445.03676470588232</v>
          </cell>
        </row>
        <row r="27">
          <cell r="AX27" t="str">
            <v>Laakso Nathan</v>
          </cell>
          <cell r="AY27">
            <v>1.6226851851851853E-2</v>
          </cell>
          <cell r="AZ27">
            <v>431.70470756062764</v>
          </cell>
        </row>
        <row r="28">
          <cell r="AX28" t="str">
            <v>Laakso Chantal</v>
          </cell>
          <cell r="AY28">
            <v>1.6261574074074074E-2</v>
          </cell>
          <cell r="AZ28">
            <v>506.04982206405691</v>
          </cell>
        </row>
        <row r="29">
          <cell r="AX29" t="str">
            <v>Bourcier Elana</v>
          </cell>
          <cell r="AY29">
            <v>1.6296296296296295E-2</v>
          </cell>
          <cell r="AZ29">
            <v>504.97159090909093</v>
          </cell>
        </row>
        <row r="30">
          <cell r="AX30" t="str">
            <v>Thibault Emilie</v>
          </cell>
          <cell r="AY30">
            <v>1.6331018518518519E-2</v>
          </cell>
          <cell r="AZ30">
            <v>503.89794472005667</v>
          </cell>
        </row>
        <row r="31">
          <cell r="AX31" t="str">
            <v>Gunn Donald</v>
          </cell>
          <cell r="AY31">
            <v>1.6400462962962964E-2</v>
          </cell>
          <cell r="AZ31">
            <v>427.13479181369087</v>
          </cell>
        </row>
        <row r="32">
          <cell r="AX32" t="str">
            <v>Phipps Neil</v>
          </cell>
          <cell r="AY32">
            <v>1.6689814814814814E-2</v>
          </cell>
          <cell r="AZ32">
            <v>419.7295423023578</v>
          </cell>
        </row>
        <row r="33">
          <cell r="AX33" t="str">
            <v>Michel Bruno</v>
          </cell>
          <cell r="AY33">
            <v>1.6886574074074075E-2</v>
          </cell>
          <cell r="AZ33">
            <v>414.83893077450307</v>
          </cell>
        </row>
        <row r="34">
          <cell r="AX34" t="str">
            <v>Gilbert Chris</v>
          </cell>
          <cell r="AY34">
            <v>1.7256944444444443E-2</v>
          </cell>
          <cell r="AZ34">
            <v>405.93561368209259</v>
          </cell>
        </row>
        <row r="35">
          <cell r="AX35" t="str">
            <v>Hnatiuk Cory</v>
          </cell>
          <cell r="AY35">
            <v>1.8078703703703704E-2</v>
          </cell>
          <cell r="AZ35">
            <v>387.48399487836099</v>
          </cell>
        </row>
        <row r="36">
          <cell r="AX36" t="str">
            <v>Hunter Leah</v>
          </cell>
          <cell r="AY36">
            <v>1.8194444444444444E-2</v>
          </cell>
          <cell r="AZ36">
            <v>452.29007633587787</v>
          </cell>
        </row>
        <row r="37">
          <cell r="AX37" t="str">
            <v>MacDonald Chantal</v>
          </cell>
          <cell r="AY37">
            <v>1.8217592592592594E-2</v>
          </cell>
          <cell r="AZ37">
            <v>451.71537484116891</v>
          </cell>
        </row>
        <row r="38">
          <cell r="AX38" t="str">
            <v>Patrie Mel</v>
          </cell>
          <cell r="AY38">
            <v>1.8379629629629631E-2</v>
          </cell>
          <cell r="AZ38">
            <v>447.73299748110827</v>
          </cell>
        </row>
        <row r="39">
          <cell r="AX39" t="str">
            <v>Purdon Brandon</v>
          </cell>
          <cell r="AY39">
            <v>1.8541666666666668E-2</v>
          </cell>
          <cell r="AZ39">
            <v>377.8089887640449</v>
          </cell>
        </row>
        <row r="40">
          <cell r="AX40" t="str">
            <v>Laakso Aaron</v>
          </cell>
          <cell r="AY40">
            <v>1.8645833333333334E-2</v>
          </cell>
          <cell r="AZ40">
            <v>375.69832402234636</v>
          </cell>
        </row>
        <row r="41">
          <cell r="AX41" t="str">
            <v>Woollings Christian</v>
          </cell>
          <cell r="AY41">
            <v>1.954861111111111E-2</v>
          </cell>
          <cell r="AZ41">
            <v>358.34813499111897</v>
          </cell>
        </row>
        <row r="42">
          <cell r="AX42" t="str">
            <v>Hamilton Jenna</v>
          </cell>
          <cell r="AY42">
            <v>2.0416666666666666E-2</v>
          </cell>
          <cell r="AZ42">
            <v>403.0612244897959</v>
          </cell>
        </row>
        <row r="43">
          <cell r="AX43" t="str">
            <v>Dow John</v>
          </cell>
          <cell r="AY43">
            <v>2.0462962962962964E-2</v>
          </cell>
          <cell r="AZ43">
            <v>342.33597285067873</v>
          </cell>
        </row>
        <row r="44">
          <cell r="AX44" t="str">
            <v>Masih Robert</v>
          </cell>
          <cell r="AY44">
            <v>2.0462962962962964E-2</v>
          </cell>
          <cell r="AZ44">
            <v>342.33597285067873</v>
          </cell>
        </row>
        <row r="45">
          <cell r="AX45" t="str">
            <v>Hey Amanda</v>
          </cell>
          <cell r="AY45">
            <v>2.0590277777777777E-2</v>
          </cell>
          <cell r="AZ45">
            <v>399.6627318718381</v>
          </cell>
        </row>
        <row r="46">
          <cell r="AX46" t="str">
            <v>Bobiwash Helen</v>
          </cell>
          <cell r="AY46">
            <v>2.0706018518518519E-2</v>
          </cell>
          <cell r="AZ46">
            <v>397.42873113471211</v>
          </cell>
        </row>
        <row r="47">
          <cell r="AX47" t="str">
            <v>Renout Karen</v>
          </cell>
          <cell r="AY47">
            <v>2.0856481481481483E-2</v>
          </cell>
          <cell r="AZ47">
            <v>394.56159822419528</v>
          </cell>
        </row>
        <row r="48">
          <cell r="AX48" t="str">
            <v>Felsbourg-Linton Jolene</v>
          </cell>
          <cell r="AY48">
            <v>2.1435185185185186E-2</v>
          </cell>
          <cell r="AZ48">
            <v>383.9092872570194</v>
          </cell>
        </row>
        <row r="49">
          <cell r="AX49" t="str">
            <v>Mathew Lyra</v>
          </cell>
          <cell r="AY49">
            <v>2.5347222222222222E-2</v>
          </cell>
          <cell r="AZ49">
            <v>324.65753424657532</v>
          </cell>
        </row>
        <row r="50">
          <cell r="AX50" t="str">
            <v>Mathew Kyra</v>
          </cell>
          <cell r="AY50">
            <v>2.5347222222222222E-2</v>
          </cell>
          <cell r="AZ50">
            <v>324.65753424657532</v>
          </cell>
        </row>
        <row r="51">
          <cell r="AX51" t="str">
            <v>Bleker Stephanie</v>
          </cell>
          <cell r="AY51">
            <v>2.9120370370370369E-2</v>
          </cell>
          <cell r="AZ51">
            <v>282.59141494435607</v>
          </cell>
        </row>
        <row r="52">
          <cell r="AX52" t="str">
            <v>Mclean Owen</v>
          </cell>
          <cell r="AY52">
            <v>3.5509259259259261E-2</v>
          </cell>
          <cell r="AZ52">
            <v>1250</v>
          </cell>
        </row>
        <row r="53">
          <cell r="AX53" t="str">
            <v>Paul Jeff</v>
          </cell>
          <cell r="AY53">
            <v>3.5844907407407409E-2</v>
          </cell>
          <cell r="AZ53">
            <v>1238.2951243138523</v>
          </cell>
        </row>
        <row r="54">
          <cell r="AX54" t="str">
            <v>Moustgaard Maureen</v>
          </cell>
          <cell r="AY54">
            <v>3.7442129629629631E-2</v>
          </cell>
          <cell r="AZ54">
            <v>219.78361669242656</v>
          </cell>
        </row>
        <row r="55">
          <cell r="AX55" t="str">
            <v>Flannigan Tamara</v>
          </cell>
          <cell r="AY55">
            <v>3.7488425925925925E-2</v>
          </cell>
          <cell r="AZ55">
            <v>1250</v>
          </cell>
        </row>
        <row r="56">
          <cell r="AX56" t="str">
            <v>Mclean Violet</v>
          </cell>
          <cell r="AY56">
            <v>3.8414351851851852E-2</v>
          </cell>
          <cell r="AZ56">
            <v>1219.8704429044892</v>
          </cell>
        </row>
        <row r="57">
          <cell r="AX57" t="str">
            <v>Howard Genna</v>
          </cell>
          <cell r="AY57">
            <v>3.9768518518518516E-2</v>
          </cell>
          <cell r="AZ57">
            <v>1178.3323632130384</v>
          </cell>
        </row>
        <row r="58">
          <cell r="AX58" t="str">
            <v>Mathur Neel</v>
          </cell>
          <cell r="AY58">
            <v>4.0185185185185185E-2</v>
          </cell>
          <cell r="AZ58">
            <v>1104.5506912442397</v>
          </cell>
        </row>
        <row r="59">
          <cell r="AX59" t="str">
            <v>Lahnalampi Clinton</v>
          </cell>
          <cell r="AY59">
            <v>4.0196759259259258E-2</v>
          </cell>
          <cell r="AZ59">
            <v>1104.2326518859775</v>
          </cell>
        </row>
        <row r="60">
          <cell r="AX60" t="str">
            <v>Oliphant Lawrie</v>
          </cell>
          <cell r="AY60">
            <v>4.0254629629629626E-2</v>
          </cell>
          <cell r="AZ60">
            <v>1102.6451983898794</v>
          </cell>
        </row>
        <row r="61">
          <cell r="AX61" t="str">
            <v>Falvo Julie</v>
          </cell>
          <cell r="AY61">
            <v>4.1388888888888892E-2</v>
          </cell>
          <cell r="AZ61">
            <v>1132.2007829977629</v>
          </cell>
        </row>
        <row r="62">
          <cell r="AX62" t="str">
            <v>Vendramin Courtney</v>
          </cell>
          <cell r="AY62">
            <v>4.3611111111111114E-2</v>
          </cell>
          <cell r="AZ62">
            <v>1074.5090233545645</v>
          </cell>
        </row>
        <row r="63">
          <cell r="AX63" t="str">
            <v>Mongeon Henry</v>
          </cell>
          <cell r="AY63">
            <v>4.3888888888888887E-2</v>
          </cell>
          <cell r="AZ63">
            <v>1011.3396624472574</v>
          </cell>
        </row>
        <row r="64">
          <cell r="AX64" t="str">
            <v>Mathew Sophia</v>
          </cell>
          <cell r="AY64">
            <v>4.4155092592592593E-2</v>
          </cell>
          <cell r="AZ64">
            <v>1061.2712975098295</v>
          </cell>
        </row>
        <row r="65">
          <cell r="AX65" t="str">
            <v>Maguhnn Jordyn</v>
          </cell>
          <cell r="AY65">
            <v>4.490740740740741E-2</v>
          </cell>
          <cell r="AZ65">
            <v>1043.4922680412371</v>
          </cell>
        </row>
        <row r="66">
          <cell r="AX66" t="str">
            <v>Woollings Tina</v>
          </cell>
          <cell r="AY66">
            <v>4.5266203703703704E-2</v>
          </cell>
          <cell r="AZ66">
            <v>1035.2211710559959</v>
          </cell>
        </row>
        <row r="67">
          <cell r="AX67" t="str">
            <v>Hopkins Scott</v>
          </cell>
          <cell r="AY67">
            <v>4.6493055555555558E-2</v>
          </cell>
          <cell r="AZ67">
            <v>954.6925566343042</v>
          </cell>
        </row>
        <row r="68">
          <cell r="AX68" t="str">
            <v>Perreault Abiguèle</v>
          </cell>
          <cell r="AY68">
            <v>4.9328703703703701E-2</v>
          </cell>
          <cell r="AZ68">
            <v>949.9648052557485</v>
          </cell>
        </row>
        <row r="69">
          <cell r="AX69" t="str">
            <v>Gatien Lola</v>
          </cell>
          <cell r="AY69">
            <v>6.805555555555555E-2</v>
          </cell>
          <cell r="AZ69">
            <v>250</v>
          </cell>
        </row>
        <row r="70">
          <cell r="AX70" t="str">
            <v>Patrie Isabelle</v>
          </cell>
          <cell r="AY70">
            <v>6.8750000000000006E-2</v>
          </cell>
          <cell r="AZ70">
            <v>247.47474747474743</v>
          </cell>
        </row>
        <row r="71">
          <cell r="AX71" t="str">
            <v>Laakso Julie</v>
          </cell>
          <cell r="AY71">
            <v>6.9444444444444448E-2</v>
          </cell>
          <cell r="AZ71">
            <v>245</v>
          </cell>
        </row>
        <row r="72">
          <cell r="AX72" t="str">
            <v>Raynar Everlee</v>
          </cell>
          <cell r="AY72">
            <v>9.4444444444444442E-2</v>
          </cell>
          <cell r="AZ72">
            <v>180.14705882352942</v>
          </cell>
        </row>
        <row r="73">
          <cell r="AX73" t="str">
            <v>Falvo Nathan</v>
          </cell>
          <cell r="AY73">
            <v>0.1</v>
          </cell>
          <cell r="AZ73">
            <v>250</v>
          </cell>
        </row>
        <row r="74">
          <cell r="AX74" t="str">
            <v>Falvo Helena</v>
          </cell>
          <cell r="AY74">
            <v>0.10555555555555556</v>
          </cell>
          <cell r="AZ74">
            <v>161.18421052631578</v>
          </cell>
        </row>
      </sheetData>
      <sheetData sheetId="10">
        <row r="4">
          <cell r="A4" t="str">
            <v>Hann Alex</v>
          </cell>
          <cell r="B4">
            <v>373.44550109729323</v>
          </cell>
        </row>
        <row r="5">
          <cell r="A5" t="str">
            <v>Derecka Ania</v>
          </cell>
          <cell r="B5">
            <v>372.68061587050926</v>
          </cell>
        </row>
        <row r="6">
          <cell r="A6" t="str">
            <v>Heffernan Cathy</v>
          </cell>
          <cell r="B6">
            <v>423.66096079514085</v>
          </cell>
        </row>
        <row r="7">
          <cell r="A7" t="str">
            <v>Laakso Chantal</v>
          </cell>
          <cell r="B7">
            <v>355.00695410292064</v>
          </cell>
        </row>
        <row r="8">
          <cell r="A8" t="str">
            <v>Lahnalampi Clinton</v>
          </cell>
          <cell r="B8">
            <v>1471.1421066975549</v>
          </cell>
        </row>
        <row r="9">
          <cell r="A9" t="str">
            <v>Lacroix Corey</v>
          </cell>
          <cell r="B9">
            <v>681.85531914893591</v>
          </cell>
        </row>
        <row r="10">
          <cell r="A10" t="str">
            <v>Whalen Dan</v>
          </cell>
          <cell r="B10">
            <v>1594.3987090404303</v>
          </cell>
        </row>
        <row r="11">
          <cell r="A11" t="str">
            <v>Potvin Danika</v>
          </cell>
          <cell r="B11">
            <v>500</v>
          </cell>
        </row>
        <row r="12">
          <cell r="A12" t="str">
            <v>Smrek Donna</v>
          </cell>
          <cell r="B12">
            <v>287.54188242461157</v>
          </cell>
        </row>
        <row r="13">
          <cell r="A13" t="str">
            <v>Cuza Finlay</v>
          </cell>
          <cell r="B13">
            <v>729.378541987777</v>
          </cell>
        </row>
        <row r="14">
          <cell r="A14" t="str">
            <v>Dale Gracie</v>
          </cell>
          <cell r="B14">
            <v>822.86995361653203</v>
          </cell>
        </row>
        <row r="15">
          <cell r="A15" t="str">
            <v>Dyke Helen</v>
          </cell>
          <cell r="B15">
            <v>454.78036175710599</v>
          </cell>
        </row>
        <row r="16">
          <cell r="A16" t="str">
            <v>Lonsdale Jessica</v>
          </cell>
          <cell r="B16">
            <v>703.40127570110099</v>
          </cell>
        </row>
        <row r="17">
          <cell r="A17" t="str">
            <v>Westby Johanna</v>
          </cell>
          <cell r="B17">
            <v>459.08273381294953</v>
          </cell>
        </row>
        <row r="18">
          <cell r="A18" t="str">
            <v>Falvo Julie</v>
          </cell>
          <cell r="B18">
            <v>815.76160738528392</v>
          </cell>
        </row>
        <row r="19">
          <cell r="A19" t="str">
            <v>Ward Kaeden</v>
          </cell>
          <cell r="B19">
            <v>1552.4417324638321</v>
          </cell>
        </row>
        <row r="20">
          <cell r="A20" t="str">
            <v>Bursey Laydon</v>
          </cell>
          <cell r="B20">
            <v>402.57033692254254</v>
          </cell>
        </row>
        <row r="21">
          <cell r="A21" t="str">
            <v>Maki Lea</v>
          </cell>
          <cell r="B21">
            <v>425.22522522522519</v>
          </cell>
        </row>
        <row r="22">
          <cell r="A22" t="str">
            <v>DaSilva Leticia</v>
          </cell>
          <cell r="B22">
            <v>431.40286758504368</v>
          </cell>
        </row>
        <row r="23">
          <cell r="A23" t="str">
            <v>Conroy Linda</v>
          </cell>
          <cell r="B23">
            <v>723.13046019716762</v>
          </cell>
        </row>
        <row r="24">
          <cell r="A24" t="str">
            <v>Nener Maija</v>
          </cell>
          <cell r="B24">
            <v>1443.7246051457109</v>
          </cell>
        </row>
        <row r="25">
          <cell r="A25" t="str">
            <v>Kendall Michele</v>
          </cell>
          <cell r="B25">
            <v>404.51664025356575</v>
          </cell>
        </row>
        <row r="26">
          <cell r="A26" t="str">
            <v>Commito Mike</v>
          </cell>
          <cell r="B26">
            <v>473.90396659707721</v>
          </cell>
        </row>
        <row r="27">
          <cell r="A27" t="str">
            <v>Steels Rachel</v>
          </cell>
          <cell r="B27">
            <v>459.01884534848938</v>
          </cell>
        </row>
        <row r="28">
          <cell r="A28" t="str">
            <v>Benoit Romana</v>
          </cell>
          <cell r="B28">
            <v>418.09991809991806</v>
          </cell>
        </row>
        <row r="29">
          <cell r="A29" t="str">
            <v>Walushka Shelley</v>
          </cell>
          <cell r="B29">
            <v>493.72384937238462</v>
          </cell>
        </row>
        <row r="30">
          <cell r="A30" t="str">
            <v>Halet Suzanne</v>
          </cell>
          <cell r="B30">
            <v>500</v>
          </cell>
        </row>
        <row r="31">
          <cell r="A31" t="str">
            <v>Marrello Yvonne</v>
          </cell>
          <cell r="B31">
            <v>289.56324446965397</v>
          </cell>
        </row>
        <row r="32">
          <cell r="A32" t="str">
            <v>Harranen Brooke</v>
          </cell>
          <cell r="B32">
            <v>500</v>
          </cell>
        </row>
        <row r="33">
          <cell r="A33" t="str">
            <v>Flannigan Tamara</v>
          </cell>
          <cell r="B33">
            <v>893.35799427301004</v>
          </cell>
        </row>
        <row r="34">
          <cell r="A34" t="str">
            <v>Mourrre Carol</v>
          </cell>
          <cell r="B34">
            <v>450.17636684303346</v>
          </cell>
        </row>
        <row r="35">
          <cell r="A35" t="str">
            <v>Oberthier Anna</v>
          </cell>
          <cell r="B35">
            <v>447.02276707530643</v>
          </cell>
        </row>
        <row r="36">
          <cell r="A36" t="str">
            <v>Gauthier Jaz</v>
          </cell>
          <cell r="B36">
            <v>443.14236111111109</v>
          </cell>
        </row>
        <row r="37">
          <cell r="A37" t="str">
            <v>Mcilraith Sara</v>
          </cell>
          <cell r="B37">
            <v>1855.4085863718401</v>
          </cell>
        </row>
        <row r="38">
          <cell r="A38" t="str">
            <v>Anderson Keegan</v>
          </cell>
          <cell r="B38">
            <v>393.90432098765422</v>
          </cell>
        </row>
        <row r="39">
          <cell r="A39" t="str">
            <v>Young Laura</v>
          </cell>
          <cell r="B39">
            <v>384.70233609645811</v>
          </cell>
        </row>
        <row r="40">
          <cell r="A40" t="str">
            <v>Abols Jennifer</v>
          </cell>
          <cell r="B40">
            <v>364.90350250178699</v>
          </cell>
        </row>
        <row r="41">
          <cell r="A41" t="str">
            <v>Baldisera Tara</v>
          </cell>
          <cell r="B41">
            <v>807.35609202948262</v>
          </cell>
        </row>
        <row r="42">
          <cell r="A42" t="str">
            <v>Kennedy Erin</v>
          </cell>
          <cell r="B42">
            <v>1491.7151050666109</v>
          </cell>
        </row>
        <row r="43">
          <cell r="A43" t="str">
            <v>Booth Sarah</v>
          </cell>
          <cell r="B43">
            <v>1546.0974240141347</v>
          </cell>
        </row>
        <row r="44">
          <cell r="A44" t="str">
            <v>West Margot</v>
          </cell>
          <cell r="B44">
            <v>1657.8103269128178</v>
          </cell>
        </row>
        <row r="45">
          <cell r="A45" t="str">
            <v>Zazelenchuk Kristin</v>
          </cell>
          <cell r="B45">
            <v>1371.4553323488917</v>
          </cell>
        </row>
        <row r="46">
          <cell r="A46" t="str">
            <v>Anderson Cecilia</v>
          </cell>
          <cell r="B46">
            <v>317.47512437810946</v>
          </cell>
        </row>
        <row r="47">
          <cell r="A47" t="str">
            <v>McGregor Noah</v>
          </cell>
          <cell r="B47">
            <v>797.75066717499055</v>
          </cell>
        </row>
        <row r="48">
          <cell r="A48" t="str">
            <v>Green Hudson</v>
          </cell>
          <cell r="B48">
            <v>1379.9271512121345</v>
          </cell>
        </row>
        <row r="49">
          <cell r="A49" t="str">
            <v>Luoma Julian</v>
          </cell>
          <cell r="B49">
            <v>1469.2702381567788</v>
          </cell>
        </row>
        <row r="50">
          <cell r="A50" t="str">
            <v>Thompson Patrick</v>
          </cell>
          <cell r="B50">
            <v>409.00900900900899</v>
          </cell>
        </row>
        <row r="51">
          <cell r="A51" t="str">
            <v>Thompson Kasey</v>
          </cell>
          <cell r="B51">
            <v>444.29939077458658</v>
          </cell>
        </row>
        <row r="52">
          <cell r="A52" t="str">
            <v>Thompson Kelly</v>
          </cell>
          <cell r="B52">
            <v>353.00101729399773</v>
          </cell>
        </row>
        <row r="53">
          <cell r="A53" t="str">
            <v>Bursey Eran</v>
          </cell>
          <cell r="B53">
            <v>358.32675611681134</v>
          </cell>
        </row>
        <row r="54">
          <cell r="A54" t="str">
            <v>Ward Colin</v>
          </cell>
          <cell r="B54">
            <v>1391.244758147179</v>
          </cell>
        </row>
        <row r="55">
          <cell r="A55" t="str">
            <v>Masih Robert</v>
          </cell>
          <cell r="B55">
            <v>337.04528582034152</v>
          </cell>
        </row>
        <row r="56">
          <cell r="A56" t="str">
            <v>Abols Eden</v>
          </cell>
          <cell r="B56">
            <v>1395.7081734567182</v>
          </cell>
        </row>
        <row r="57">
          <cell r="A57" t="str">
            <v>Gunn Don</v>
          </cell>
          <cell r="B57">
            <v>310.74606433949344</v>
          </cell>
        </row>
        <row r="58">
          <cell r="A58" t="str">
            <v>Mann James</v>
          </cell>
          <cell r="B58">
            <v>1331.4239917568045</v>
          </cell>
        </row>
        <row r="59">
          <cell r="A59" t="str">
            <v>Buckingham Tyler</v>
          </cell>
          <cell r="B59">
            <v>1153.9722126575525</v>
          </cell>
        </row>
        <row r="60">
          <cell r="A60" t="str">
            <v>MacIntyre Clark</v>
          </cell>
          <cell r="B60">
            <v>571.94997871655642</v>
          </cell>
        </row>
        <row r="61">
          <cell r="A61" t="str">
            <v>Laakso Aaron</v>
          </cell>
          <cell r="B61">
            <v>264.87747957993003</v>
          </cell>
        </row>
        <row r="62">
          <cell r="A62" t="str">
            <v>Richardson Dave</v>
          </cell>
          <cell r="B62">
            <v>1143.9652478916507</v>
          </cell>
        </row>
        <row r="63">
          <cell r="A63" t="str">
            <v>Sanchioni Victoria</v>
          </cell>
          <cell r="B63">
            <v>479.83114446529083</v>
          </cell>
        </row>
        <row r="64">
          <cell r="A64" t="str">
            <v>Heneberry Jocelyne</v>
          </cell>
          <cell r="B64">
            <v>460.39603960396045</v>
          </cell>
        </row>
        <row r="65">
          <cell r="A65" t="str">
            <v>Florentis Aglaia</v>
          </cell>
          <cell r="B65">
            <v>414.72972972972974</v>
          </cell>
        </row>
        <row r="66">
          <cell r="A66" t="str">
            <v>Anderson Tina</v>
          </cell>
          <cell r="B66">
            <v>404.02843601895734</v>
          </cell>
        </row>
        <row r="67">
          <cell r="A67" t="str">
            <v>Clark Emily</v>
          </cell>
          <cell r="B67">
            <v>381.52660367976137</v>
          </cell>
        </row>
        <row r="68">
          <cell r="A68" t="str">
            <v>Moland Krysta</v>
          </cell>
          <cell r="B68">
            <v>345.6859653075017</v>
          </cell>
        </row>
        <row r="69">
          <cell r="A69" t="str">
            <v>Larmer James</v>
          </cell>
          <cell r="B69">
            <v>500</v>
          </cell>
        </row>
        <row r="70">
          <cell r="A70" t="str">
            <v>Kim Erik</v>
          </cell>
          <cell r="B70">
            <v>454.86656200941906</v>
          </cell>
        </row>
        <row r="71">
          <cell r="A71" t="str">
            <v>Lanteigne Marc</v>
          </cell>
          <cell r="B71">
            <v>447.4903474903474</v>
          </cell>
        </row>
        <row r="72">
          <cell r="A72" t="str">
            <v>Ovaska Luukas</v>
          </cell>
          <cell r="B72">
            <v>433.75748502994014</v>
          </cell>
        </row>
        <row r="73">
          <cell r="A73" t="str">
            <v>Abols Kerry</v>
          </cell>
          <cell r="B73">
            <v>755.13932031429704</v>
          </cell>
        </row>
        <row r="74">
          <cell r="A74" t="str">
            <v>Gore Chris</v>
          </cell>
          <cell r="B74">
            <v>396.23931623931628</v>
          </cell>
        </row>
        <row r="75">
          <cell r="A75" t="str">
            <v>Bradley Richard</v>
          </cell>
          <cell r="B75">
            <v>391.95130199526545</v>
          </cell>
        </row>
        <row r="76">
          <cell r="A76" t="str">
            <v>Kendall Geoff</v>
          </cell>
          <cell r="B76">
            <v>388.79570613887961</v>
          </cell>
        </row>
        <row r="77">
          <cell r="A77" t="str">
            <v>Young Macarthur</v>
          </cell>
          <cell r="B77">
            <v>693.79856560034318</v>
          </cell>
        </row>
        <row r="78">
          <cell r="A78" t="str">
            <v>Oberthier John</v>
          </cell>
          <cell r="B78">
            <v>674.21448149047615</v>
          </cell>
        </row>
        <row r="79">
          <cell r="A79" t="str">
            <v>Lonsdale Joe</v>
          </cell>
          <cell r="B79">
            <v>703.77157120057325</v>
          </cell>
        </row>
        <row r="80">
          <cell r="A80" t="str">
            <v>Purdon Brandon</v>
          </cell>
          <cell r="B80">
            <v>327.95698924731181</v>
          </cell>
        </row>
        <row r="81">
          <cell r="A81" t="str">
            <v>Elson Jason</v>
          </cell>
          <cell r="B81">
            <v>552.55676367682804</v>
          </cell>
        </row>
        <row r="82">
          <cell r="A82" t="str">
            <v>Beyers Jack</v>
          </cell>
          <cell r="B82">
            <v>587.52241063631243</v>
          </cell>
        </row>
        <row r="83">
          <cell r="A83" t="str">
            <v>Bradley Anthea</v>
          </cell>
          <cell r="B83">
            <v>366.66666666666657</v>
          </cell>
        </row>
        <row r="84">
          <cell r="A84" t="str">
            <v>Ritchie Ixta</v>
          </cell>
          <cell r="B84">
            <v>709.46406340068529</v>
          </cell>
        </row>
        <row r="85">
          <cell r="A85" t="str">
            <v>Gauthier Maxine</v>
          </cell>
          <cell r="B85">
            <v>333.01797540208128</v>
          </cell>
        </row>
        <row r="86">
          <cell r="A86" t="str">
            <v>Larose Mariane</v>
          </cell>
          <cell r="B86">
            <v>310.40564373897701</v>
          </cell>
        </row>
        <row r="87">
          <cell r="A87" t="str">
            <v>Kabaroff Lynn</v>
          </cell>
          <cell r="B87">
            <v>253.05535585909419</v>
          </cell>
        </row>
        <row r="88">
          <cell r="A88" t="str">
            <v>Laakso Nathan</v>
          </cell>
          <cell r="B88">
            <v>500</v>
          </cell>
        </row>
        <row r="89">
          <cell r="A89" t="str">
            <v>Donato Randy</v>
          </cell>
          <cell r="B89">
            <v>389.23163208076255</v>
          </cell>
        </row>
        <row r="90">
          <cell r="A90" t="str">
            <v>Gibeault Dane</v>
          </cell>
          <cell r="B90">
            <v>366.42027455121416</v>
          </cell>
        </row>
        <row r="91">
          <cell r="A91" t="str">
            <v>Young-Gregoris Glen</v>
          </cell>
          <cell r="B91">
            <v>344.75906607054128</v>
          </cell>
        </row>
        <row r="92">
          <cell r="A92" t="str">
            <v>Larmer John</v>
          </cell>
          <cell r="B92">
            <v>342.54689042448155</v>
          </cell>
        </row>
        <row r="93">
          <cell r="A93" t="str">
            <v>Hopkins Scott</v>
          </cell>
          <cell r="B93">
            <v>342.04041399704261</v>
          </cell>
        </row>
        <row r="94">
          <cell r="A94" t="str">
            <v>Halonen Stacy</v>
          </cell>
          <cell r="B94">
            <v>338.04188991719411</v>
          </cell>
        </row>
        <row r="95">
          <cell r="A95" t="str">
            <v>Bursey Liam</v>
          </cell>
          <cell r="B95">
            <v>327.66761095372982</v>
          </cell>
        </row>
        <row r="96">
          <cell r="A96" t="str">
            <v>Kosar John</v>
          </cell>
          <cell r="B96">
            <v>318.93382352941148</v>
          </cell>
        </row>
        <row r="97">
          <cell r="A97" t="str">
            <v>Korsuko Cameron</v>
          </cell>
          <cell r="B97">
            <v>590.68291792203047</v>
          </cell>
        </row>
        <row r="98">
          <cell r="A98" t="str">
            <v>Jacobs Craig</v>
          </cell>
          <cell r="B98">
            <v>277.59999999999974</v>
          </cell>
        </row>
        <row r="99">
          <cell r="A99" t="str">
            <v>Beyers Ross</v>
          </cell>
          <cell r="B99">
            <v>238.73409012727885</v>
          </cell>
        </row>
        <row r="100">
          <cell r="A100" t="str">
            <v>King Bridget</v>
          </cell>
          <cell r="B100">
            <v>438.45796562935459</v>
          </cell>
        </row>
        <row r="101">
          <cell r="A101" t="str">
            <v>Gravelle Blaise</v>
          </cell>
          <cell r="B101">
            <v>427.14932126696823</v>
          </cell>
        </row>
        <row r="102">
          <cell r="A102" t="str">
            <v>Wolczak Barbara</v>
          </cell>
          <cell r="B102">
            <v>426.18510158013521</v>
          </cell>
        </row>
        <row r="103">
          <cell r="A103" t="str">
            <v>Olivier Kary</v>
          </cell>
          <cell r="B103">
            <v>379.72646822204359</v>
          </cell>
        </row>
        <row r="104">
          <cell r="A104" t="str">
            <v>Marcotte Karli</v>
          </cell>
          <cell r="B104">
            <v>340.6712378202817</v>
          </cell>
        </row>
        <row r="105">
          <cell r="A105" t="str">
            <v>Purdon Alexis</v>
          </cell>
          <cell r="B105">
            <v>308.69849574885541</v>
          </cell>
        </row>
        <row r="106">
          <cell r="A106" t="str">
            <v>Rida Alaa</v>
          </cell>
          <cell r="B106">
            <v>273.54390031874834</v>
          </cell>
        </row>
        <row r="107">
          <cell r="A107" t="str">
            <v>Mashinter Kendyn</v>
          </cell>
          <cell r="B107">
            <v>500</v>
          </cell>
        </row>
        <row r="108">
          <cell r="A108" t="str">
            <v>Cayen Marc</v>
          </cell>
          <cell r="B108">
            <v>405.08298755186757</v>
          </cell>
        </row>
        <row r="109">
          <cell r="A109" t="str">
            <v>Crowe Casey</v>
          </cell>
          <cell r="B109">
            <v>400.92402464065765</v>
          </cell>
        </row>
        <row r="110">
          <cell r="A110" t="str">
            <v>Gieselman T</v>
          </cell>
          <cell r="B110">
            <v>394.24533064109073</v>
          </cell>
        </row>
        <row r="111">
          <cell r="A111" t="str">
            <v>Cacciotti Kristofer</v>
          </cell>
          <cell r="B111">
            <v>368.22253653936821</v>
          </cell>
        </row>
        <row r="112">
          <cell r="A112" t="str">
            <v>Gonder Steven</v>
          </cell>
          <cell r="B112">
            <v>361.90917516218735</v>
          </cell>
        </row>
        <row r="113">
          <cell r="A113" t="str">
            <v>Green Aaron</v>
          </cell>
          <cell r="B113">
            <v>298.43332059610265</v>
          </cell>
        </row>
        <row r="114">
          <cell r="A114" t="str">
            <v>Lafreniere Ryan</v>
          </cell>
          <cell r="B114">
            <v>271.84128089105479</v>
          </cell>
        </row>
        <row r="116">
          <cell r="A116" t="str">
            <v>Currie Findley</v>
          </cell>
          <cell r="B116">
            <v>500</v>
          </cell>
        </row>
        <row r="117">
          <cell r="A117" t="str">
            <v>Falvo Helena</v>
          </cell>
          <cell r="B117">
            <v>284.04605263157896</v>
          </cell>
        </row>
        <row r="118">
          <cell r="A118" t="str">
            <v>Gauld Finlay</v>
          </cell>
          <cell r="B118">
            <v>327.96391752577318</v>
          </cell>
        </row>
        <row r="119">
          <cell r="A119" t="str">
            <v>Gervais Max</v>
          </cell>
          <cell r="B119">
            <v>499.6727748691099</v>
          </cell>
        </row>
        <row r="120">
          <cell r="A120" t="str">
            <v>Hodgins Cameron</v>
          </cell>
          <cell r="B120">
            <v>495.13618677042797</v>
          </cell>
        </row>
        <row r="121">
          <cell r="A121" t="str">
            <v>Hodgins Gabby</v>
          </cell>
          <cell r="B121">
            <v>500</v>
          </cell>
        </row>
        <row r="122">
          <cell r="A122" t="str">
            <v>Kolari Caleb</v>
          </cell>
          <cell r="B122">
            <v>391.33777549974371</v>
          </cell>
        </row>
        <row r="123">
          <cell r="A123" t="str">
            <v>Kolari Joshua</v>
          </cell>
          <cell r="B123">
            <v>265.16720923350107</v>
          </cell>
        </row>
        <row r="124">
          <cell r="A124" t="str">
            <v>Legault Ryker</v>
          </cell>
          <cell r="B124">
            <v>288.3810749919536</v>
          </cell>
        </row>
        <row r="125">
          <cell r="A125" t="str">
            <v>Lonsdale Henry</v>
          </cell>
          <cell r="B125">
            <v>500</v>
          </cell>
        </row>
        <row r="126">
          <cell r="A126" t="str">
            <v>Luoma Olivia</v>
          </cell>
          <cell r="B126">
            <v>492.73678094131316</v>
          </cell>
        </row>
        <row r="127">
          <cell r="A127" t="str">
            <v>Snider Luca</v>
          </cell>
          <cell r="B127">
            <v>329.66321243523316</v>
          </cell>
        </row>
        <row r="128">
          <cell r="A128" t="str">
            <v>Snider Noah</v>
          </cell>
          <cell r="B128">
            <v>487.23675813656661</v>
          </cell>
        </row>
        <row r="129">
          <cell r="A129" t="str">
            <v>Tremblay Max</v>
          </cell>
          <cell r="B129">
            <v>375.18427518427518</v>
          </cell>
        </row>
        <row r="130">
          <cell r="A130" t="str">
            <v>Wallace Brendan</v>
          </cell>
          <cell r="B130">
            <v>342.9919137466307</v>
          </cell>
        </row>
        <row r="131">
          <cell r="A131" t="str">
            <v>Westby Lauren</v>
          </cell>
          <cell r="B131">
            <v>500</v>
          </cell>
        </row>
        <row r="132">
          <cell r="A132" t="str">
            <v>Whalen Alana</v>
          </cell>
          <cell r="B132">
            <v>411.25121241513096</v>
          </cell>
        </row>
        <row r="133">
          <cell r="A133" t="str">
            <v>Whalen Isaac</v>
          </cell>
          <cell r="B133">
            <v>468.11771919068053</v>
          </cell>
        </row>
        <row r="134">
          <cell r="A134" t="str">
            <v>Whalen Leah</v>
          </cell>
          <cell r="B134">
            <v>363.5789473684211</v>
          </cell>
        </row>
      </sheetData>
      <sheetData sheetId="11">
        <row r="2">
          <cell r="A2" t="str">
            <v>Abols Eden</v>
          </cell>
          <cell r="B2">
            <v>750</v>
          </cell>
        </row>
        <row r="3">
          <cell r="A3" t="str">
            <v>Adam Renee</v>
          </cell>
          <cell r="B3">
            <v>172.5</v>
          </cell>
        </row>
        <row r="4">
          <cell r="A4" t="str">
            <v>Anderson Carole G</v>
          </cell>
          <cell r="B4">
            <v>351.44312393887941</v>
          </cell>
        </row>
        <row r="5">
          <cell r="A5" t="str">
            <v>Arbour-Perron Manon</v>
          </cell>
          <cell r="B5">
            <v>265</v>
          </cell>
        </row>
        <row r="6">
          <cell r="A6" t="str">
            <v>Arnold Marissa</v>
          </cell>
          <cell r="B6">
            <v>820.95344673231864</v>
          </cell>
        </row>
        <row r="7">
          <cell r="A7" t="str">
            <v>Arsenault Danielle</v>
          </cell>
          <cell r="B7">
            <v>262.13592233009706</v>
          </cell>
        </row>
        <row r="8">
          <cell r="A8" t="str">
            <v>Arsenault Gayle</v>
          </cell>
          <cell r="B8">
            <v>261.58382476832344</v>
          </cell>
        </row>
        <row r="9">
          <cell r="A9" t="str">
            <v>Aubrey Aurora</v>
          </cell>
          <cell r="B9">
            <v>207.03125</v>
          </cell>
        </row>
        <row r="10">
          <cell r="A10" t="str">
            <v>Aubrey Levi</v>
          </cell>
          <cell r="B10">
            <v>629.86651835372629</v>
          </cell>
        </row>
        <row r="11">
          <cell r="A11" t="str">
            <v>Ayotte Chloé</v>
          </cell>
          <cell r="B11">
            <v>194.85294117647058</v>
          </cell>
        </row>
        <row r="12">
          <cell r="A12" t="str">
            <v>Ayotte Isabelle</v>
          </cell>
          <cell r="B12">
            <v>181.50684931506851</v>
          </cell>
        </row>
        <row r="13">
          <cell r="A13" t="str">
            <v>Babij Ben</v>
          </cell>
          <cell r="B13">
            <v>637.66891891891885</v>
          </cell>
        </row>
        <row r="14">
          <cell r="A14" t="str">
            <v>Babij Emma</v>
          </cell>
          <cell r="B14">
            <v>437.32394366197184</v>
          </cell>
        </row>
        <row r="15">
          <cell r="A15" t="str">
            <v>Babij Steven</v>
          </cell>
          <cell r="B15">
            <v>671.75843694493801</v>
          </cell>
        </row>
        <row r="16">
          <cell r="A16" t="str">
            <v>Bailey Petri</v>
          </cell>
          <cell r="B16">
            <v>912.6447876447877</v>
          </cell>
        </row>
        <row r="17">
          <cell r="A17" t="str">
            <v>Baril Holly</v>
          </cell>
          <cell r="B17">
            <v>481.39534883720927</v>
          </cell>
        </row>
        <row r="18">
          <cell r="A18" t="str">
            <v>Basaraba Alisha</v>
          </cell>
          <cell r="B18">
            <v>265</v>
          </cell>
        </row>
        <row r="19">
          <cell r="A19" t="str">
            <v>Battaion Mira</v>
          </cell>
          <cell r="B19">
            <v>750.25278058645097</v>
          </cell>
        </row>
        <row r="20">
          <cell r="A20" t="str">
            <v>Bauer Carson</v>
          </cell>
          <cell r="B20">
            <v>211.52409413522599</v>
          </cell>
        </row>
        <row r="21">
          <cell r="A21" t="str">
            <v>Bauer Elizabeth</v>
          </cell>
          <cell r="B21">
            <v>334.77088948787059</v>
          </cell>
        </row>
        <row r="22">
          <cell r="A22" t="str">
            <v>Bauer Mark</v>
          </cell>
          <cell r="B22">
            <v>305.25606469002696</v>
          </cell>
        </row>
        <row r="23">
          <cell r="A23" t="str">
            <v>Bauer Shawna</v>
          </cell>
          <cell r="B23">
            <v>231.88946975354742</v>
          </cell>
        </row>
        <row r="24">
          <cell r="A24" t="str">
            <v>Beaudry Renee</v>
          </cell>
          <cell r="B24">
            <v>595.98393574297188</v>
          </cell>
        </row>
        <row r="25">
          <cell r="A25" t="str">
            <v>Beilhartz Amber</v>
          </cell>
          <cell r="B25">
            <v>426.21825669183249</v>
          </cell>
        </row>
        <row r="26">
          <cell r="A26" t="str">
            <v>Beilhartz Faya</v>
          </cell>
          <cell r="B26">
            <v>426.21825669183249</v>
          </cell>
        </row>
        <row r="27">
          <cell r="A27" t="str">
            <v>Beilhartz Keith</v>
          </cell>
          <cell r="B27">
            <v>464.90147783251228</v>
          </cell>
        </row>
        <row r="28">
          <cell r="A28" t="str">
            <v>Beilhartz Killian</v>
          </cell>
          <cell r="B28">
            <v>464.90147783251228</v>
          </cell>
        </row>
        <row r="29">
          <cell r="A29" t="str">
            <v>Benoit Aubrielle</v>
          </cell>
          <cell r="B29">
            <v>178.65168539325842</v>
          </cell>
        </row>
        <row r="30">
          <cell r="A30" t="str">
            <v>Benoit Emmett</v>
          </cell>
          <cell r="B30">
            <v>177.06013363028953</v>
          </cell>
        </row>
        <row r="31">
          <cell r="A31" t="str">
            <v>Benoit Romana</v>
          </cell>
          <cell r="B31">
            <v>767.58620689655163</v>
          </cell>
        </row>
        <row r="32">
          <cell r="A32" t="str">
            <v>Berry Alex</v>
          </cell>
          <cell r="B32">
            <v>113.57142857142857</v>
          </cell>
        </row>
        <row r="33">
          <cell r="A33" t="str">
            <v>Berry Edith</v>
          </cell>
          <cell r="B33">
            <v>154.66926070038909</v>
          </cell>
        </row>
        <row r="34">
          <cell r="A34" t="str">
            <v>Berry Walter</v>
          </cell>
          <cell r="B34">
            <v>110.04273504273505</v>
          </cell>
        </row>
        <row r="35">
          <cell r="A35" t="str">
            <v>Beviss-Challinor Emma</v>
          </cell>
          <cell r="B35">
            <v>610.03014524527271</v>
          </cell>
        </row>
        <row r="36">
          <cell r="A36" t="str">
            <v>Beviss-Challinor Innes</v>
          </cell>
          <cell r="B36">
            <v>514.3051771117166</v>
          </cell>
        </row>
        <row r="37">
          <cell r="A37" t="str">
            <v>Beviss-Challinor Iona</v>
          </cell>
          <cell r="B37">
            <v>131.40495867768595</v>
          </cell>
        </row>
        <row r="38">
          <cell r="A38" t="str">
            <v>Beviss-Challinor Jemima</v>
          </cell>
          <cell r="B38">
            <v>592.55725190839689</v>
          </cell>
        </row>
        <row r="39">
          <cell r="A39" t="str">
            <v>Beviss-Challinor Kenneth</v>
          </cell>
          <cell r="B39">
            <v>677.77777777777783</v>
          </cell>
        </row>
        <row r="40">
          <cell r="A40" t="str">
            <v>Bilgasem Ahmed</v>
          </cell>
          <cell r="B40">
            <v>582.20443349753691</v>
          </cell>
        </row>
        <row r="41">
          <cell r="A41" t="str">
            <v>Bilgasem Asma</v>
          </cell>
          <cell r="B41">
            <v>679.07260524710193</v>
          </cell>
        </row>
        <row r="42">
          <cell r="A42" t="str">
            <v>Bird Connie</v>
          </cell>
          <cell r="B42">
            <v>248.79807692307691</v>
          </cell>
        </row>
        <row r="43">
          <cell r="A43" t="str">
            <v>Boisvenue Kelsey</v>
          </cell>
          <cell r="B43">
            <v>673.52496217851728</v>
          </cell>
        </row>
        <row r="44">
          <cell r="A44" t="str">
            <v>Boland Lindsay</v>
          </cell>
          <cell r="B44">
            <v>820.7964601769911</v>
          </cell>
        </row>
        <row r="45">
          <cell r="A45" t="str">
            <v>Boucher Presley</v>
          </cell>
          <cell r="B45">
            <v>492.85714285714278</v>
          </cell>
        </row>
        <row r="46">
          <cell r="A46" t="str">
            <v>Breckon Emilia</v>
          </cell>
          <cell r="B46">
            <v>679.43107221006562</v>
          </cell>
        </row>
        <row r="47">
          <cell r="A47" t="str">
            <v>Breckon Ewa</v>
          </cell>
          <cell r="B47">
            <v>750</v>
          </cell>
        </row>
        <row r="48">
          <cell r="A48" t="str">
            <v>Briscoe Amy</v>
          </cell>
          <cell r="B48">
            <v>972.05240174672497</v>
          </cell>
        </row>
        <row r="49">
          <cell r="A49" t="str">
            <v>Brule Sylvie</v>
          </cell>
          <cell r="B49">
            <v>595.8244111349037</v>
          </cell>
        </row>
        <row r="50">
          <cell r="A50" t="str">
            <v>Bryson Carole-Ann</v>
          </cell>
          <cell r="B50">
            <v>579.8319327731092</v>
          </cell>
        </row>
        <row r="51">
          <cell r="A51" t="str">
            <v>Bryson Ethan</v>
          </cell>
          <cell r="B51">
            <v>639.83050847457616</v>
          </cell>
        </row>
        <row r="52">
          <cell r="A52" t="str">
            <v>Bryson Keith</v>
          </cell>
          <cell r="B52">
            <v>647.60273972602749</v>
          </cell>
        </row>
        <row r="53">
          <cell r="A53" t="str">
            <v>Bujold Janie</v>
          </cell>
          <cell r="B53">
            <v>454.27944403803951</v>
          </cell>
        </row>
        <row r="54">
          <cell r="A54" t="str">
            <v>Burger Matthew</v>
          </cell>
          <cell r="B54">
            <v>594.09362236883442</v>
          </cell>
        </row>
        <row r="55">
          <cell r="A55" t="str">
            <v>Burke Gina</v>
          </cell>
          <cell r="B55">
            <v>742.74274274274262</v>
          </cell>
        </row>
        <row r="56">
          <cell r="A56" t="str">
            <v>Burton Cecil</v>
          </cell>
          <cell r="B56">
            <v>470.63215530114491</v>
          </cell>
        </row>
        <row r="57">
          <cell r="A57" t="str">
            <v>Burton Tania</v>
          </cell>
          <cell r="B57">
            <v>554.00696864111501</v>
          </cell>
        </row>
        <row r="58">
          <cell r="A58" t="str">
            <v>Cameletti Robyn</v>
          </cell>
          <cell r="B58">
            <v>771.30977130977124</v>
          </cell>
        </row>
        <row r="59">
          <cell r="A59" t="str">
            <v>Cameron Melanie</v>
          </cell>
          <cell r="B59">
            <v>263.02414231257939</v>
          </cell>
        </row>
        <row r="60">
          <cell r="A60" t="str">
            <v>Campbell Alex</v>
          </cell>
          <cell r="B60">
            <v>687.19660194174753</v>
          </cell>
        </row>
        <row r="61">
          <cell r="A61" t="str">
            <v>Caron Vanessa</v>
          </cell>
          <cell r="B61">
            <v>673.52496217851728</v>
          </cell>
        </row>
        <row r="62">
          <cell r="A62" t="str">
            <v>Carrey Valerie</v>
          </cell>
          <cell r="B62">
            <v>549.2227979274611</v>
          </cell>
        </row>
        <row r="63">
          <cell r="A63" t="str">
            <v>Castonguay Henry</v>
          </cell>
          <cell r="B63">
            <v>100.32467532467531</v>
          </cell>
        </row>
        <row r="64">
          <cell r="A64" t="str">
            <v>Castonguay Jenna</v>
          </cell>
          <cell r="B64">
            <v>103.11284046692606</v>
          </cell>
        </row>
        <row r="65">
          <cell r="A65" t="str">
            <v>Castonguay Neil</v>
          </cell>
          <cell r="B65">
            <v>100.32467532467531</v>
          </cell>
        </row>
        <row r="66">
          <cell r="A66" t="str">
            <v>Cecchetto Leo</v>
          </cell>
          <cell r="B66">
            <v>541.3479923518164</v>
          </cell>
        </row>
        <row r="67">
          <cell r="A67" t="str">
            <v>Champaigne Jill</v>
          </cell>
          <cell r="B67">
            <v>375.68058076225043</v>
          </cell>
        </row>
        <row r="68">
          <cell r="A68" t="str">
            <v>Champaigne Lindsey</v>
          </cell>
          <cell r="B68">
            <v>376.13567534827376</v>
          </cell>
        </row>
        <row r="69">
          <cell r="A69" t="str">
            <v>Charbonneau Ava</v>
          </cell>
          <cell r="B69">
            <v>172.5</v>
          </cell>
        </row>
        <row r="70">
          <cell r="A70" t="str">
            <v>Charbonneau Lyndsay</v>
          </cell>
          <cell r="B70">
            <v>611.22047244094483</v>
          </cell>
        </row>
        <row r="71">
          <cell r="A71" t="str">
            <v>Charbonneau Madison</v>
          </cell>
          <cell r="B71">
            <v>595.397890699904</v>
          </cell>
        </row>
        <row r="72">
          <cell r="A72" t="str">
            <v>Charbonneau Nancy</v>
          </cell>
          <cell r="B72">
            <v>455.61261922230375</v>
          </cell>
        </row>
        <row r="73">
          <cell r="A73" t="str">
            <v>Charbonneau Robin</v>
          </cell>
          <cell r="B73">
            <v>415.13929618768327</v>
          </cell>
        </row>
        <row r="74">
          <cell r="A74" t="str">
            <v>Chaumont Hendrix</v>
          </cell>
          <cell r="B74">
            <v>509.21762589928056</v>
          </cell>
        </row>
        <row r="75">
          <cell r="A75" t="str">
            <v>Chaumont Vinny</v>
          </cell>
          <cell r="B75">
            <v>482.32538330494037</v>
          </cell>
        </row>
        <row r="76">
          <cell r="A76" t="str">
            <v>Christakos Athena</v>
          </cell>
          <cell r="B76">
            <v>538.20116054158609</v>
          </cell>
        </row>
        <row r="77">
          <cell r="A77" t="str">
            <v>Clarke Cooper</v>
          </cell>
          <cell r="B77">
            <v>108.64978902953587</v>
          </cell>
        </row>
        <row r="78">
          <cell r="A78" t="str">
            <v>Clarke Lily</v>
          </cell>
          <cell r="B78">
            <v>175.49668874172187</v>
          </cell>
        </row>
        <row r="79">
          <cell r="A79" t="str">
            <v>Clement Keith</v>
          </cell>
          <cell r="B79">
            <v>588.36341008089619</v>
          </cell>
        </row>
        <row r="80">
          <cell r="A80" t="str">
            <v>Cloutier Angele</v>
          </cell>
          <cell r="B80">
            <v>560.14091595369905</v>
          </cell>
        </row>
        <row r="81">
          <cell r="A81" t="str">
            <v>Connolly Dustin</v>
          </cell>
          <cell r="B81">
            <v>817.19965427830596</v>
          </cell>
        </row>
        <row r="82">
          <cell r="A82" t="str">
            <v>Connolly Xander</v>
          </cell>
          <cell r="B82">
            <v>565.68431568431561</v>
          </cell>
        </row>
        <row r="83">
          <cell r="A83" t="str">
            <v>Connors Bouchard Noemi</v>
          </cell>
          <cell r="B83">
            <v>265</v>
          </cell>
        </row>
        <row r="84">
          <cell r="A84" t="str">
            <v>Conroy Austin</v>
          </cell>
          <cell r="B84">
            <v>563.80441264162209</v>
          </cell>
        </row>
        <row r="85">
          <cell r="A85" t="str">
            <v>Conroy Grace</v>
          </cell>
          <cell r="B85">
            <v>301.89596499756925</v>
          </cell>
        </row>
        <row r="86">
          <cell r="A86" t="str">
            <v>Conroy Linda</v>
          </cell>
          <cell r="B86">
            <v>635.81833761782343</v>
          </cell>
        </row>
        <row r="87">
          <cell r="A87" t="str">
            <v>Conroy Tessa</v>
          </cell>
          <cell r="B87">
            <v>295.15209125475286</v>
          </cell>
        </row>
        <row r="88">
          <cell r="A88" t="str">
            <v>Cormier Jocelyn</v>
          </cell>
          <cell r="B88">
            <v>100.45513654096229</v>
          </cell>
        </row>
        <row r="89">
          <cell r="A89" t="str">
            <v>Cormier Melissa</v>
          </cell>
          <cell r="B89">
            <v>104.60526315789473</v>
          </cell>
        </row>
        <row r="90">
          <cell r="A90" t="str">
            <v>Cote Alex</v>
          </cell>
          <cell r="B90">
            <v>719.45701357466055</v>
          </cell>
        </row>
        <row r="91">
          <cell r="A91" t="str">
            <v>Côté Amélia</v>
          </cell>
          <cell r="B91">
            <v>366.15566037735846</v>
          </cell>
        </row>
        <row r="92">
          <cell r="A92" t="str">
            <v>Côté Audrey</v>
          </cell>
          <cell r="B92">
            <v>522.72727272727263</v>
          </cell>
        </row>
        <row r="93">
          <cell r="A93" t="str">
            <v>Cote Shayla</v>
          </cell>
          <cell r="B93">
            <v>502.02101859337102</v>
          </cell>
        </row>
        <row r="94">
          <cell r="A94" t="str">
            <v>Croskery Maya</v>
          </cell>
          <cell r="B94">
            <v>625.37764350453165</v>
          </cell>
        </row>
        <row r="95">
          <cell r="A95" t="str">
            <v>Cundari Callie-Rae</v>
          </cell>
          <cell r="B95">
            <v>149.15572232645403</v>
          </cell>
        </row>
        <row r="96">
          <cell r="A96" t="str">
            <v>Cundari Missy</v>
          </cell>
          <cell r="B96">
            <v>495.21531100478467</v>
          </cell>
        </row>
        <row r="97">
          <cell r="A97" t="str">
            <v>Cuomo Jessica</v>
          </cell>
          <cell r="B97">
            <v>265</v>
          </cell>
        </row>
        <row r="98">
          <cell r="A98" t="str">
            <v>Curle-Dominelli Allison</v>
          </cell>
          <cell r="B98">
            <v>304.11361410381977</v>
          </cell>
        </row>
        <row r="99">
          <cell r="A99" t="str">
            <v>DaSilva Leticia</v>
          </cell>
          <cell r="B99">
            <v>722.09302325581382</v>
          </cell>
        </row>
        <row r="100">
          <cell r="A100" t="str">
            <v>Day Barbara</v>
          </cell>
          <cell r="B100">
            <v>394.68085106382978</v>
          </cell>
        </row>
        <row r="101">
          <cell r="A101" t="str">
            <v>DeBartolo lincoln</v>
          </cell>
          <cell r="B101">
            <v>114.2751479289941</v>
          </cell>
        </row>
        <row r="102">
          <cell r="A102" t="str">
            <v>Debartolo Sarah</v>
          </cell>
          <cell r="B102">
            <v>117.4298375184638</v>
          </cell>
        </row>
        <row r="103">
          <cell r="A103" t="str">
            <v>Debruyn Carmen</v>
          </cell>
          <cell r="B103">
            <v>441.99288256227749</v>
          </cell>
        </row>
        <row r="104">
          <cell r="A104" t="str">
            <v>Delsaut Jack</v>
          </cell>
          <cell r="B104">
            <v>508.76010781671152</v>
          </cell>
        </row>
        <row r="105">
          <cell r="A105" t="str">
            <v>Delsaut James</v>
          </cell>
          <cell r="B105">
            <v>462.24489795918362</v>
          </cell>
        </row>
        <row r="106">
          <cell r="A106" t="str">
            <v>Denomme Adam</v>
          </cell>
          <cell r="B106">
            <v>603.76756066411258</v>
          </cell>
        </row>
        <row r="107">
          <cell r="A107" t="str">
            <v>Denomme Addison</v>
          </cell>
          <cell r="B107">
            <v>639.28329952670731</v>
          </cell>
        </row>
        <row r="108">
          <cell r="A108" t="str">
            <v>Denomme Anabelle</v>
          </cell>
          <cell r="B108">
            <v>701.69491525423723</v>
          </cell>
        </row>
        <row r="109">
          <cell r="A109" t="str">
            <v>Denomme Julie</v>
          </cell>
          <cell r="B109">
            <v>665.86897995812149</v>
          </cell>
        </row>
        <row r="110">
          <cell r="A110" t="str">
            <v>Derecka Ania</v>
          </cell>
          <cell r="B110">
            <v>815.98240469208201</v>
          </cell>
        </row>
        <row r="111">
          <cell r="A111" t="str">
            <v>Desjardins Samantha</v>
          </cell>
          <cell r="B111">
            <v>482.14285714285711</v>
          </cell>
        </row>
        <row r="112">
          <cell r="A112" t="str">
            <v>Desloges Falon</v>
          </cell>
          <cell r="B112">
            <v>424.47026657552976</v>
          </cell>
        </row>
        <row r="113">
          <cell r="A113" t="str">
            <v>Desmarais Renee</v>
          </cell>
          <cell r="B113">
            <v>384.52012383900927</v>
          </cell>
        </row>
        <row r="114">
          <cell r="A114" t="str">
            <v>Despot Dax</v>
          </cell>
          <cell r="B114">
            <v>458.13106796116506</v>
          </cell>
        </row>
        <row r="115">
          <cell r="A115" t="str">
            <v>Dickieson Emily</v>
          </cell>
          <cell r="B115">
            <v>435.78947368421046</v>
          </cell>
        </row>
        <row r="116">
          <cell r="A116" t="str">
            <v>Dickieson Finnigan</v>
          </cell>
          <cell r="B116">
            <v>163.66525423728814</v>
          </cell>
        </row>
        <row r="117">
          <cell r="A117" t="str">
            <v>Dickieson Oliver</v>
          </cell>
          <cell r="B117">
            <v>163.66525423728814</v>
          </cell>
        </row>
        <row r="118">
          <cell r="A118" t="str">
            <v>Dickieson Scott</v>
          </cell>
          <cell r="B118">
            <v>363.6801541425819</v>
          </cell>
        </row>
        <row r="119">
          <cell r="A119" t="str">
            <v>Diotte Annie</v>
          </cell>
          <cell r="B119">
            <v>432.15031315240077</v>
          </cell>
        </row>
        <row r="120">
          <cell r="A120" t="str">
            <v>Diotte-Ayotte Geneviève</v>
          </cell>
          <cell r="B120">
            <v>433.65921787709493</v>
          </cell>
        </row>
        <row r="121">
          <cell r="A121" t="str">
            <v>Dominelli Declan</v>
          </cell>
          <cell r="B121">
            <v>277.16593245227602</v>
          </cell>
        </row>
        <row r="122">
          <cell r="A122" t="str">
            <v>Dominelli Kyle</v>
          </cell>
          <cell r="B122">
            <v>277.16593245227602</v>
          </cell>
        </row>
        <row r="123">
          <cell r="A123" t="str">
            <v>DUBIEN Gilles</v>
          </cell>
          <cell r="B123">
            <v>158.95061728395063</v>
          </cell>
        </row>
        <row r="124">
          <cell r="A124" t="str">
            <v>Dubien Holly</v>
          </cell>
          <cell r="B124">
            <v>170.2355460385439</v>
          </cell>
        </row>
        <row r="125">
          <cell r="A125" t="str">
            <v>Dubien Louie</v>
          </cell>
          <cell r="B125">
            <v>350.61919504643964</v>
          </cell>
        </row>
        <row r="126">
          <cell r="A126" t="str">
            <v>Dugas Danielle</v>
          </cell>
          <cell r="B126">
            <v>376.59187386294724</v>
          </cell>
        </row>
        <row r="127">
          <cell r="A127" t="str">
            <v>Dugas Emmett</v>
          </cell>
          <cell r="B127">
            <v>343.59830097087377</v>
          </cell>
        </row>
        <row r="128">
          <cell r="A128" t="str">
            <v>Dupuis Aldrin</v>
          </cell>
          <cell r="B128">
            <v>127.2652388797364</v>
          </cell>
        </row>
        <row r="129">
          <cell r="A129" t="str">
            <v>Dupuis Ruskin</v>
          </cell>
          <cell r="B129">
            <v>173.20627802690584</v>
          </cell>
        </row>
        <row r="130">
          <cell r="A130" t="str">
            <v>Dwyer Riley</v>
          </cell>
          <cell r="B130">
            <v>275.27953330092362</v>
          </cell>
        </row>
        <row r="131">
          <cell r="A131" t="str">
            <v>Eady James</v>
          </cell>
          <cell r="B131">
            <v>448.33729216152017</v>
          </cell>
        </row>
        <row r="132">
          <cell r="A132" t="str">
            <v>Eady Olivia</v>
          </cell>
          <cell r="B132">
            <v>485.91549295774644</v>
          </cell>
        </row>
        <row r="133">
          <cell r="A133" t="str">
            <v>Fahey Jakob</v>
          </cell>
          <cell r="B133">
            <v>393.22916666666669</v>
          </cell>
        </row>
        <row r="134">
          <cell r="A134" t="str">
            <v>Fahey Kirstin</v>
          </cell>
          <cell r="B134">
            <v>432.15031315240077</v>
          </cell>
        </row>
        <row r="135">
          <cell r="A135" t="str">
            <v>Falk Allison</v>
          </cell>
          <cell r="B135">
            <v>531.67808219178073</v>
          </cell>
        </row>
        <row r="136">
          <cell r="A136" t="str">
            <v>Faucher Gabby</v>
          </cell>
          <cell r="B136">
            <v>431.54968728283529</v>
          </cell>
        </row>
        <row r="137">
          <cell r="A137" t="str">
            <v>Fedec Eddy</v>
          </cell>
          <cell r="B137">
            <v>179.86425339366514</v>
          </cell>
        </row>
        <row r="138">
          <cell r="A138" t="str">
            <v>Fedec Orson</v>
          </cell>
          <cell r="B138">
            <v>156.69371196754565</v>
          </cell>
        </row>
        <row r="139">
          <cell r="A139" t="str">
            <v>Ferrier Rob</v>
          </cell>
          <cell r="B139">
            <v>616.7645140247879</v>
          </cell>
        </row>
        <row r="140">
          <cell r="A140" t="str">
            <v>Fisher Lachlan</v>
          </cell>
          <cell r="B140">
            <v>157.29166666666666</v>
          </cell>
        </row>
        <row r="141">
          <cell r="A141" t="str">
            <v>Flannigan Tamara</v>
          </cell>
          <cell r="B141">
            <v>428.27586206896541</v>
          </cell>
        </row>
        <row r="142">
          <cell r="A142" t="str">
            <v>Fleming Kayla</v>
          </cell>
          <cell r="B142">
            <v>283.82084095063982</v>
          </cell>
        </row>
        <row r="143">
          <cell r="A143" t="str">
            <v>Fleming Wyatt</v>
          </cell>
          <cell r="B143">
            <v>258.9163237311385</v>
          </cell>
        </row>
        <row r="144">
          <cell r="A144" t="str">
            <v>Fortin Andre</v>
          </cell>
          <cell r="B144">
            <v>258.7979890310786</v>
          </cell>
        </row>
        <row r="145">
          <cell r="A145" t="str">
            <v>Fortin Laurie</v>
          </cell>
          <cell r="B145">
            <v>294.31279620853081</v>
          </cell>
        </row>
        <row r="146">
          <cell r="A146" t="str">
            <v>Fox Logan</v>
          </cell>
          <cell r="B146">
            <v>239.02490502321655</v>
          </cell>
        </row>
        <row r="147">
          <cell r="A147" t="str">
            <v>Fox-Recollet Aurel</v>
          </cell>
          <cell r="B147">
            <v>972.73662551440339</v>
          </cell>
        </row>
        <row r="148">
          <cell r="A148" t="str">
            <v>Francis Helen</v>
          </cell>
          <cell r="B148">
            <v>514.32532347504628</v>
          </cell>
        </row>
        <row r="149">
          <cell r="A149" t="str">
            <v>Frappier Andre</v>
          </cell>
          <cell r="B149">
            <v>679.97123336929167</v>
          </cell>
        </row>
        <row r="150">
          <cell r="A150" t="str">
            <v>Frappier Brianna</v>
          </cell>
          <cell r="B150">
            <v>640.57553956834533</v>
          </cell>
        </row>
        <row r="151">
          <cell r="A151" t="str">
            <v>Frescura Amy</v>
          </cell>
          <cell r="B151">
            <v>700.44052863436116</v>
          </cell>
        </row>
        <row r="152">
          <cell r="A152" t="str">
            <v>Frescura Beau</v>
          </cell>
          <cell r="B152">
            <v>645.83333333333337</v>
          </cell>
        </row>
        <row r="153">
          <cell r="A153" t="str">
            <v>Frescura Mauro</v>
          </cell>
          <cell r="B153">
            <v>832.67283135182743</v>
          </cell>
        </row>
        <row r="154">
          <cell r="A154" t="str">
            <v>Frescura Milena</v>
          </cell>
          <cell r="B154">
            <v>760.50563717116506</v>
          </cell>
        </row>
        <row r="155">
          <cell r="A155" t="str">
            <v>Furtado Pedro</v>
          </cell>
          <cell r="B155">
            <v>527.72600186393277</v>
          </cell>
        </row>
        <row r="156">
          <cell r="A156" t="str">
            <v>Furtado Sofia</v>
          </cell>
          <cell r="B156">
            <v>417.05842847548689</v>
          </cell>
        </row>
        <row r="157">
          <cell r="A157" t="str">
            <v>Gattoni Ayla</v>
          </cell>
          <cell r="B157">
            <v>158.68263473053892</v>
          </cell>
        </row>
        <row r="158">
          <cell r="A158" t="str">
            <v>Gattoni Carter</v>
          </cell>
          <cell r="B158">
            <v>223.26589595375722</v>
          </cell>
        </row>
        <row r="159">
          <cell r="A159" t="str">
            <v>Gauld Finlay</v>
          </cell>
          <cell r="B159">
            <v>436.58442559753269</v>
          </cell>
        </row>
        <row r="160">
          <cell r="A160" t="str">
            <v>Gauld Keir</v>
          </cell>
          <cell r="B160">
            <v>538.77259752616555</v>
          </cell>
        </row>
        <row r="161">
          <cell r="A161" t="str">
            <v>Gauld Lisanne</v>
          </cell>
          <cell r="B161">
            <v>713.23293816084572</v>
          </cell>
        </row>
        <row r="162">
          <cell r="A162" t="str">
            <v>Gieselman Augustin</v>
          </cell>
          <cell r="B162">
            <v>674.91060786650769</v>
          </cell>
        </row>
        <row r="163">
          <cell r="A163" t="str">
            <v>Gieselman Clare</v>
          </cell>
          <cell r="B163">
            <v>754.57627118644064</v>
          </cell>
        </row>
        <row r="164">
          <cell r="A164" t="str">
            <v>Gieselman Jimmy</v>
          </cell>
          <cell r="B164">
            <v>837.46678476527904</v>
          </cell>
        </row>
        <row r="165">
          <cell r="A165" t="str">
            <v>Gieselman Marguerite</v>
          </cell>
          <cell r="B165">
            <v>712.9735935706085</v>
          </cell>
        </row>
        <row r="166">
          <cell r="A166" t="str">
            <v>Gieselman McLaren</v>
          </cell>
          <cell r="B166">
            <v>844.46130500758716</v>
          </cell>
        </row>
        <row r="167">
          <cell r="A167" t="str">
            <v>Gieselman Tejada</v>
          </cell>
          <cell r="B167">
            <v>852.18566922036962</v>
          </cell>
        </row>
        <row r="168">
          <cell r="A168" t="str">
            <v>Gilbert Harper</v>
          </cell>
          <cell r="B168">
            <v>357.30724971231302</v>
          </cell>
        </row>
        <row r="169">
          <cell r="A169" t="str">
            <v>Gould Drew</v>
          </cell>
          <cell r="B169">
            <v>483.97435897435889</v>
          </cell>
        </row>
        <row r="170">
          <cell r="A170" t="str">
            <v>Gould Isabelle</v>
          </cell>
          <cell r="B170">
            <v>531.22326775021384</v>
          </cell>
        </row>
        <row r="171">
          <cell r="A171" t="str">
            <v>Graham Lucas</v>
          </cell>
          <cell r="B171">
            <v>712.2641509433962</v>
          </cell>
        </row>
        <row r="172">
          <cell r="A172" t="str">
            <v>Green Aaron</v>
          </cell>
          <cell r="B172">
            <v>537.23908918406073</v>
          </cell>
        </row>
        <row r="173">
          <cell r="A173" t="str">
            <v>Green Addison</v>
          </cell>
          <cell r="B173">
            <v>205.42635658914728</v>
          </cell>
        </row>
        <row r="174">
          <cell r="A174" t="str">
            <v>Green Aiden</v>
          </cell>
          <cell r="B174">
            <v>128.96494156928216</v>
          </cell>
        </row>
        <row r="175">
          <cell r="A175" t="str">
            <v>Green Freddie</v>
          </cell>
          <cell r="B175">
            <v>135.5263157894737</v>
          </cell>
        </row>
        <row r="176">
          <cell r="A176" t="str">
            <v>Green Stephanie</v>
          </cell>
          <cell r="B176">
            <v>147.76951672862455</v>
          </cell>
        </row>
        <row r="177">
          <cell r="A177" t="str">
            <v>Grewal Karisinder</v>
          </cell>
          <cell r="B177">
            <v>568.68131868131866</v>
          </cell>
        </row>
        <row r="178">
          <cell r="A178" t="str">
            <v>Grewal Ratvinder</v>
          </cell>
          <cell r="B178">
            <v>518.06953339432755</v>
          </cell>
        </row>
        <row r="179">
          <cell r="A179" t="str">
            <v>Grewal Sehaj</v>
          </cell>
          <cell r="B179">
            <v>162.28991596638656</v>
          </cell>
        </row>
        <row r="180">
          <cell r="A180" t="str">
            <v>Guy Robyn</v>
          </cell>
          <cell r="B180">
            <v>367.02127659574461</v>
          </cell>
        </row>
        <row r="181">
          <cell r="A181" t="str">
            <v>Halet Suzanne</v>
          </cell>
          <cell r="B181">
            <v>635.39037467254013</v>
          </cell>
        </row>
        <row r="182">
          <cell r="A182" t="str">
            <v>Halonen Stacy</v>
          </cell>
          <cell r="B182">
            <v>470.28102462074111</v>
          </cell>
        </row>
        <row r="183">
          <cell r="A183" t="str">
            <v>Hanley Ciara</v>
          </cell>
          <cell r="B183">
            <v>696.96969696969688</v>
          </cell>
        </row>
        <row r="184">
          <cell r="A184" t="str">
            <v>Hanley Jane</v>
          </cell>
          <cell r="B184">
            <v>697.75280898876406</v>
          </cell>
        </row>
        <row r="185">
          <cell r="A185" t="str">
            <v>Hanley Kate</v>
          </cell>
          <cell r="B185">
            <v>493.24861000794277</v>
          </cell>
        </row>
        <row r="186">
          <cell r="A186" t="str">
            <v>Hanley Wendel</v>
          </cell>
          <cell r="B186">
            <v>593.55345911949678</v>
          </cell>
        </row>
        <row r="187">
          <cell r="A187" t="str">
            <v>HanWu Carmel</v>
          </cell>
          <cell r="B187">
            <v>638.23227132579643</v>
          </cell>
        </row>
        <row r="188">
          <cell r="A188" t="str">
            <v>Haring Michaela</v>
          </cell>
          <cell r="B188">
            <v>465.16853932584263</v>
          </cell>
        </row>
        <row r="189">
          <cell r="A189" t="str">
            <v>Haring Monika</v>
          </cell>
          <cell r="B189">
            <v>553.47593582887691</v>
          </cell>
        </row>
        <row r="190">
          <cell r="A190" t="str">
            <v>Hawkins Axel</v>
          </cell>
          <cell r="B190">
            <v>163.66525423728814</v>
          </cell>
        </row>
        <row r="191">
          <cell r="A191" t="str">
            <v>Hawkins Dave</v>
          </cell>
          <cell r="B191">
            <v>717.91951404707675</v>
          </cell>
        </row>
        <row r="192">
          <cell r="A192" t="str">
            <v>Hawkins Edith</v>
          </cell>
          <cell r="B192">
            <v>143.24324324324326</v>
          </cell>
        </row>
        <row r="193">
          <cell r="A193" t="str">
            <v>Hodgins Cameron</v>
          </cell>
          <cell r="B193">
            <v>698.21208384710235</v>
          </cell>
        </row>
        <row r="194">
          <cell r="A194" t="str">
            <v>Hodgins Gabby</v>
          </cell>
          <cell r="B194">
            <v>639.54685890834185</v>
          </cell>
        </row>
        <row r="195">
          <cell r="A195" t="str">
            <v>Hodgins Ryan</v>
          </cell>
          <cell r="B195">
            <v>735.51147413457807</v>
          </cell>
        </row>
        <row r="196">
          <cell r="A196" t="str">
            <v>Hood Abigail</v>
          </cell>
          <cell r="B196">
            <v>439.49044585987258</v>
          </cell>
        </row>
        <row r="197">
          <cell r="A197" t="str">
            <v>Hood Melanie</v>
          </cell>
          <cell r="B197">
            <v>531.67808219178073</v>
          </cell>
        </row>
        <row r="198">
          <cell r="A198" t="str">
            <v>Howe Mary-katherine</v>
          </cell>
          <cell r="B198">
            <v>680.31784841075785</v>
          </cell>
        </row>
        <row r="199">
          <cell r="A199" t="str">
            <v>Howe Ryland</v>
          </cell>
          <cell r="B199">
            <v>319.01408450704218</v>
          </cell>
        </row>
        <row r="200">
          <cell r="A200" t="str">
            <v>Huckstep Zachariah</v>
          </cell>
          <cell r="B200">
            <v>585.81164807930622</v>
          </cell>
        </row>
        <row r="201">
          <cell r="A201" t="str">
            <v>Hurley Jayde</v>
          </cell>
          <cell r="B201">
            <v>1000</v>
          </cell>
        </row>
        <row r="202">
          <cell r="A202" t="str">
            <v>Isaia Dana</v>
          </cell>
          <cell r="B202">
            <v>371.63375224416512</v>
          </cell>
        </row>
        <row r="203">
          <cell r="A203" t="str">
            <v>Johnson Amanda</v>
          </cell>
          <cell r="B203">
            <v>428.27586206896541</v>
          </cell>
        </row>
        <row r="204">
          <cell r="A204" t="str">
            <v>Johnson Draven</v>
          </cell>
          <cell r="B204">
            <v>467.588769611891</v>
          </cell>
        </row>
        <row r="205">
          <cell r="A205" t="str">
            <v>Johnson Sarah</v>
          </cell>
          <cell r="B205">
            <v>512.79933938893475</v>
          </cell>
        </row>
        <row r="206">
          <cell r="A206" t="str">
            <v>Johnston Carole</v>
          </cell>
          <cell r="B206">
            <v>412.3505976095617</v>
          </cell>
        </row>
        <row r="207">
          <cell r="A207" t="str">
            <v>Johnston Jaxen</v>
          </cell>
          <cell r="B207">
            <v>376.24584717607968</v>
          </cell>
        </row>
        <row r="208">
          <cell r="A208" t="str">
            <v>Jokinen Leah</v>
          </cell>
          <cell r="B208">
            <v>441.67852062588906</v>
          </cell>
        </row>
        <row r="209">
          <cell r="A209" t="str">
            <v>Jones Lois</v>
          </cell>
          <cell r="B209">
            <v>265</v>
          </cell>
        </row>
        <row r="210">
          <cell r="A210" t="str">
            <v>Jorgensen Finn</v>
          </cell>
          <cell r="B210">
            <v>172.43303571428572</v>
          </cell>
        </row>
        <row r="211">
          <cell r="A211" t="str">
            <v>Jorgensen Reed</v>
          </cell>
          <cell r="B211">
            <v>456.65322580645164</v>
          </cell>
        </row>
        <row r="212">
          <cell r="A212" t="str">
            <v>Joudrey Alysha</v>
          </cell>
          <cell r="B212">
            <v>592.33634912187324</v>
          </cell>
        </row>
        <row r="213">
          <cell r="A213" t="str">
            <v>Kalviainen Sofia</v>
          </cell>
          <cell r="B213">
            <v>734.04255319148922</v>
          </cell>
        </row>
        <row r="214">
          <cell r="A214" t="str">
            <v>Kao Greg</v>
          </cell>
          <cell r="B214">
            <v>730.96250483185156</v>
          </cell>
        </row>
        <row r="215">
          <cell r="A215" t="str">
            <v>Karppi Danielle</v>
          </cell>
          <cell r="B215">
            <v>337.13355048859933</v>
          </cell>
        </row>
        <row r="216">
          <cell r="A216" t="str">
            <v>Karppi Katie</v>
          </cell>
          <cell r="B216">
            <v>633.67346938775506</v>
          </cell>
        </row>
        <row r="217">
          <cell r="A217" t="str">
            <v>Keenan Christine</v>
          </cell>
          <cell r="B217">
            <v>893.61702127659566</v>
          </cell>
        </row>
        <row r="218">
          <cell r="A218" t="str">
            <v>Keenan Sophie</v>
          </cell>
          <cell r="B218">
            <v>755.85738539898125</v>
          </cell>
        </row>
        <row r="219">
          <cell r="A219" t="str">
            <v>Keenan Ted</v>
          </cell>
          <cell r="B219">
            <v>612.56883705863311</v>
          </cell>
        </row>
        <row r="220">
          <cell r="A220" t="str">
            <v>Kennedy Clark</v>
          </cell>
          <cell r="B220">
            <v>366.26778783958605</v>
          </cell>
        </row>
        <row r="221">
          <cell r="A221" t="str">
            <v>Kennedy Lee</v>
          </cell>
          <cell r="B221">
            <v>777.54934210526324</v>
          </cell>
        </row>
        <row r="222">
          <cell r="A222" t="str">
            <v>Kennedy Natalie</v>
          </cell>
          <cell r="B222">
            <v>679.69465648854953</v>
          </cell>
        </row>
        <row r="223">
          <cell r="A223" t="str">
            <v>Kennedy Nicholas</v>
          </cell>
          <cell r="B223">
            <v>436.58442559753269</v>
          </cell>
        </row>
        <row r="224">
          <cell r="A224" t="str">
            <v>Kentfield Leah</v>
          </cell>
          <cell r="B224">
            <v>526.27118644067787</v>
          </cell>
        </row>
        <row r="225">
          <cell r="A225" t="str">
            <v>Kentfield Liam</v>
          </cell>
          <cell r="B225">
            <v>510.59513074842192</v>
          </cell>
        </row>
        <row r="226">
          <cell r="A226" t="str">
            <v>Kerckhoff Ashley</v>
          </cell>
          <cell r="B226">
            <v>391.79810725552051</v>
          </cell>
        </row>
        <row r="227">
          <cell r="A227" t="str">
            <v>Kerckhoff Caitlin</v>
          </cell>
          <cell r="B227">
            <v>430.05540166204986</v>
          </cell>
        </row>
        <row r="228">
          <cell r="A228" t="str">
            <v>Kerckhoff Jamie</v>
          </cell>
          <cell r="B228">
            <v>410.17173051519148</v>
          </cell>
        </row>
        <row r="229">
          <cell r="A229" t="str">
            <v>Khatri Mohamed</v>
          </cell>
          <cell r="B229">
            <v>840.81814139617609</v>
          </cell>
        </row>
        <row r="230">
          <cell r="A230" t="str">
            <v>Kosar Colt</v>
          </cell>
          <cell r="B230">
            <v>425.11261261261257</v>
          </cell>
        </row>
        <row r="231">
          <cell r="A231" t="str">
            <v>Kosar John</v>
          </cell>
          <cell r="B231">
            <v>882.40783947736827</v>
          </cell>
        </row>
        <row r="232">
          <cell r="A232" t="str">
            <v>Krueger Misha</v>
          </cell>
          <cell r="B232">
            <v>180.27210884353741</v>
          </cell>
        </row>
        <row r="233">
          <cell r="A233" t="str">
            <v>Krueger Wren</v>
          </cell>
          <cell r="B233">
            <v>103.515625</v>
          </cell>
        </row>
        <row r="234">
          <cell r="A234" t="str">
            <v>Kuula Samantha</v>
          </cell>
          <cell r="B234">
            <v>127.81350482315112</v>
          </cell>
        </row>
        <row r="235">
          <cell r="A235" t="str">
            <v>Lachance-Artindale Joelle</v>
          </cell>
          <cell r="B235">
            <v>514.44418765888611</v>
          </cell>
        </row>
        <row r="236">
          <cell r="A236" t="str">
            <v>Lacroix Corey</v>
          </cell>
          <cell r="B236">
            <v>563.46841477949943</v>
          </cell>
        </row>
        <row r="237">
          <cell r="A237" t="str">
            <v>Laderoute Audrey</v>
          </cell>
          <cell r="B237">
            <v>420.16238159675231</v>
          </cell>
        </row>
        <row r="238">
          <cell r="A238" t="str">
            <v>Laderoute Jonathan</v>
          </cell>
          <cell r="B238">
            <v>479.87288135593218</v>
          </cell>
        </row>
        <row r="239">
          <cell r="A239" t="str">
            <v>Laderoute Maeve</v>
          </cell>
          <cell r="B239">
            <v>528.51063829787233</v>
          </cell>
        </row>
        <row r="240">
          <cell r="A240" t="str">
            <v>Laderoute Michelle</v>
          </cell>
          <cell r="B240">
            <v>420.44685172647263</v>
          </cell>
        </row>
        <row r="241">
          <cell r="A241" t="str">
            <v>Laderoute Samuel</v>
          </cell>
          <cell r="B241">
            <v>536.22159090909088</v>
          </cell>
        </row>
        <row r="242">
          <cell r="A242" t="str">
            <v>Lafortune Cecily</v>
          </cell>
          <cell r="B242">
            <v>133.38926174496643</v>
          </cell>
        </row>
        <row r="243">
          <cell r="A243" t="str">
            <v>Lafortune David</v>
          </cell>
          <cell r="B243">
            <v>721.20518688024413</v>
          </cell>
        </row>
        <row r="244">
          <cell r="A244" t="str">
            <v>Lafortune Noah</v>
          </cell>
          <cell r="B244">
            <v>721.75572519083971</v>
          </cell>
        </row>
        <row r="245">
          <cell r="A245" t="str">
            <v>Lafortune Oliver</v>
          </cell>
          <cell r="B245">
            <v>124.19614147909968</v>
          </cell>
        </row>
        <row r="246">
          <cell r="A246" t="str">
            <v>Lafortune Rebecca</v>
          </cell>
          <cell r="B246">
            <v>798.42180774748931</v>
          </cell>
        </row>
        <row r="247">
          <cell r="A247" t="str">
            <v>Lagace Keera</v>
          </cell>
          <cell r="B247">
            <v>394.68085106382978</v>
          </cell>
        </row>
        <row r="248">
          <cell r="A248" t="str">
            <v>Lagace Melissa</v>
          </cell>
          <cell r="B248">
            <v>435.48387096774189</v>
          </cell>
        </row>
        <row r="249">
          <cell r="A249" t="str">
            <v>Lahnalampi Clinton</v>
          </cell>
          <cell r="B249">
            <v>968.25396825396831</v>
          </cell>
        </row>
        <row r="250">
          <cell r="A250" t="str">
            <v>Lamothe Josee</v>
          </cell>
          <cell r="B250">
            <v>433.35659455687363</v>
          </cell>
        </row>
        <row r="251">
          <cell r="A251" t="str">
            <v>Larmer James</v>
          </cell>
          <cell r="B251">
            <v>901.76442536957563</v>
          </cell>
        </row>
        <row r="252">
          <cell r="A252" t="str">
            <v>Larmer John</v>
          </cell>
          <cell r="B252">
            <v>394.59930313588853</v>
          </cell>
        </row>
        <row r="253">
          <cell r="A253" t="str">
            <v>Larochelle Brody</v>
          </cell>
          <cell r="B253">
            <v>684.7037484885127</v>
          </cell>
        </row>
        <row r="254">
          <cell r="A254" t="str">
            <v>Larochelle Hailey</v>
          </cell>
          <cell r="B254">
            <v>615.46085232903863</v>
          </cell>
        </row>
        <row r="255">
          <cell r="A255" t="str">
            <v>Larose Mariane</v>
          </cell>
          <cell r="B255">
            <v>343.47345132743362</v>
          </cell>
        </row>
        <row r="256">
          <cell r="A256" t="str">
            <v>Lavallee Marie</v>
          </cell>
          <cell r="B256">
            <v>566.08933454876922</v>
          </cell>
        </row>
        <row r="257">
          <cell r="A257" t="str">
            <v>Leduc-Sloboda Mariah</v>
          </cell>
          <cell r="B257">
            <v>663.8830897703549</v>
          </cell>
        </row>
        <row r="258">
          <cell r="A258" t="str">
            <v>Leers Heiko</v>
          </cell>
          <cell r="B258">
            <v>237.42138364779876</v>
          </cell>
        </row>
        <row r="259">
          <cell r="A259" t="str">
            <v>Levesque Krista</v>
          </cell>
          <cell r="B259">
            <v>436.40196767392825</v>
          </cell>
        </row>
        <row r="260">
          <cell r="A260" t="str">
            <v>Levesque Lincoln</v>
          </cell>
          <cell r="B260">
            <v>453</v>
          </cell>
        </row>
        <row r="261">
          <cell r="A261" t="str">
            <v>Longe Veronica</v>
          </cell>
          <cell r="B261">
            <v>604.6738072054527</v>
          </cell>
        </row>
        <row r="262">
          <cell r="A262" t="str">
            <v>Lonsdale Henry</v>
          </cell>
          <cell r="B262">
            <v>661.50700934579424</v>
          </cell>
        </row>
        <row r="263">
          <cell r="A263" t="str">
            <v>Lonsdale Jessica</v>
          </cell>
          <cell r="B263">
            <v>265</v>
          </cell>
        </row>
        <row r="264">
          <cell r="A264" t="str">
            <v>Lonsdale Meehan</v>
          </cell>
          <cell r="B264">
            <v>592.55725190839689</v>
          </cell>
        </row>
        <row r="265">
          <cell r="A265" t="str">
            <v>Lord-Green Aera</v>
          </cell>
          <cell r="B265">
            <v>147.2222222222222</v>
          </cell>
        </row>
        <row r="266">
          <cell r="A266" t="str">
            <v>Lord-Green Avy</v>
          </cell>
          <cell r="B266">
            <v>200.75757575757575</v>
          </cell>
        </row>
        <row r="267">
          <cell r="A267" t="str">
            <v>Lord-Green Kyle</v>
          </cell>
          <cell r="B267">
            <v>490.68457538994801</v>
          </cell>
        </row>
        <row r="268">
          <cell r="A268" t="str">
            <v>Luoma Julian</v>
          </cell>
          <cell r="B268">
            <v>1000</v>
          </cell>
        </row>
        <row r="269">
          <cell r="A269" t="str">
            <v>Luoma Olivia</v>
          </cell>
          <cell r="B269">
            <v>713.69028534786798</v>
          </cell>
        </row>
        <row r="270">
          <cell r="A270" t="str">
            <v>MacDougall Korey</v>
          </cell>
          <cell r="B270">
            <v>160.60291060291061</v>
          </cell>
        </row>
        <row r="271">
          <cell r="A271" t="str">
            <v>Mailloux Jeffrey</v>
          </cell>
          <cell r="B271">
            <v>713.0467571644042</v>
          </cell>
        </row>
        <row r="272">
          <cell r="A272" t="str">
            <v>Manfred Brett</v>
          </cell>
          <cell r="B272">
            <v>138.93884892086331</v>
          </cell>
        </row>
        <row r="273">
          <cell r="A273" t="str">
            <v>Manfred J.J</v>
          </cell>
          <cell r="B273">
            <v>139.44043321299637</v>
          </cell>
        </row>
        <row r="274">
          <cell r="A274" t="str">
            <v>Manfred June</v>
          </cell>
          <cell r="B274">
            <v>205.42635658914728</v>
          </cell>
        </row>
        <row r="275">
          <cell r="A275" t="str">
            <v>Marcuccio Matthew</v>
          </cell>
          <cell r="B275">
            <v>608.87096774193549</v>
          </cell>
        </row>
        <row r="276">
          <cell r="A276" t="str">
            <v>Marrello Yvonne</v>
          </cell>
          <cell r="B276">
            <v>260.59588753671841</v>
          </cell>
        </row>
        <row r="277">
          <cell r="A277" t="str">
            <v>Marshall Avery</v>
          </cell>
          <cell r="B277">
            <v>650.26178010471199</v>
          </cell>
        </row>
        <row r="278">
          <cell r="A278" t="str">
            <v>Marshall Bridgette</v>
          </cell>
          <cell r="B278">
            <v>262.91278577476714</v>
          </cell>
        </row>
        <row r="279">
          <cell r="A279" t="str">
            <v>Marshall Madison</v>
          </cell>
          <cell r="B279">
            <v>719.92238033635192</v>
          </cell>
        </row>
        <row r="280">
          <cell r="A280" t="str">
            <v>Marshall Maureen</v>
          </cell>
          <cell r="B280">
            <v>883.68400158793168</v>
          </cell>
        </row>
        <row r="281">
          <cell r="A281" t="str">
            <v>Marshall Tessa</v>
          </cell>
          <cell r="B281">
            <v>570.77205882352939</v>
          </cell>
        </row>
        <row r="282">
          <cell r="A282" t="str">
            <v>Masters James</v>
          </cell>
          <cell r="B282">
            <v>715.8659924146649</v>
          </cell>
        </row>
        <row r="283">
          <cell r="A283" t="str">
            <v>Masters Julia</v>
          </cell>
          <cell r="B283">
            <v>700.90293453724598</v>
          </cell>
        </row>
        <row r="284">
          <cell r="A284" t="str">
            <v>Masters Paul</v>
          </cell>
          <cell r="B284">
            <v>534.19811320754707</v>
          </cell>
        </row>
        <row r="285">
          <cell r="A285" t="str">
            <v>Masuskapoe Anita</v>
          </cell>
          <cell r="B285">
            <v>518.63932898415658</v>
          </cell>
        </row>
        <row r="286">
          <cell r="A286" t="str">
            <v>May Alice</v>
          </cell>
          <cell r="B286">
            <v>617.29622266401589</v>
          </cell>
        </row>
        <row r="287">
          <cell r="A287" t="str">
            <v>McAllister Emily</v>
          </cell>
          <cell r="B287">
            <v>477.3251345119138</v>
          </cell>
        </row>
        <row r="288">
          <cell r="A288" t="str">
            <v>Mccann Kalli</v>
          </cell>
          <cell r="B288">
            <v>549.35834155972361</v>
          </cell>
        </row>
        <row r="289">
          <cell r="A289" t="str">
            <v>McCauley Robbie</v>
          </cell>
          <cell r="B289">
            <v>157.29166666666666</v>
          </cell>
        </row>
        <row r="290">
          <cell r="A290" t="str">
            <v>McCue Ivana</v>
          </cell>
          <cell r="B290">
            <v>694.10664172123472</v>
          </cell>
        </row>
        <row r="291">
          <cell r="A291" t="str">
            <v>McGill Dana</v>
          </cell>
          <cell r="B291">
            <v>475.13389441469008</v>
          </cell>
        </row>
        <row r="292">
          <cell r="A292" t="str">
            <v>McGill Fiona</v>
          </cell>
          <cell r="B292">
            <v>584.19567262464716</v>
          </cell>
        </row>
        <row r="293">
          <cell r="A293" t="str">
            <v>McGill Liam</v>
          </cell>
          <cell r="B293">
            <v>597.94086589229141</v>
          </cell>
        </row>
        <row r="294">
          <cell r="A294" t="str">
            <v>McGill Niamh</v>
          </cell>
          <cell r="B294">
            <v>540.46997389033936</v>
          </cell>
        </row>
        <row r="295">
          <cell r="A295" t="str">
            <v>Mcilraith Sara</v>
          </cell>
          <cell r="B295">
            <v>978.03163444639722</v>
          </cell>
        </row>
        <row r="296">
          <cell r="A296" t="str">
            <v>McLean Olivia</v>
          </cell>
          <cell r="B296">
            <v>586.40226628895175</v>
          </cell>
        </row>
        <row r="297">
          <cell r="A297" t="str">
            <v>McLean Wyatt</v>
          </cell>
          <cell r="B297">
            <v>705.33383066020156</v>
          </cell>
        </row>
        <row r="298">
          <cell r="A298" t="str">
            <v>Mcmahon Blakeley</v>
          </cell>
          <cell r="B298">
            <v>517.93160967472886</v>
          </cell>
        </row>
        <row r="299">
          <cell r="A299" t="str">
            <v>McMahon Jaxon</v>
          </cell>
          <cell r="B299">
            <v>640.55429864253392</v>
          </cell>
        </row>
        <row r="300">
          <cell r="A300" t="str">
            <v>McMahon Scarlett</v>
          </cell>
          <cell r="B300">
            <v>449.67414916727</v>
          </cell>
        </row>
        <row r="301">
          <cell r="A301" t="str">
            <v>McMillan-Boyles Christina</v>
          </cell>
          <cell r="B301">
            <v>394.68085106382978</v>
          </cell>
        </row>
        <row r="302">
          <cell r="A302" t="str">
            <v>Melo Alessandra</v>
          </cell>
          <cell r="B302">
            <v>883.33333333333326</v>
          </cell>
        </row>
        <row r="303">
          <cell r="A303" t="str">
            <v>Merrick Bennett</v>
          </cell>
          <cell r="B303">
            <v>117.57990867579908</v>
          </cell>
        </row>
        <row r="304">
          <cell r="A304" t="str">
            <v>Merrick Caleb</v>
          </cell>
          <cell r="B304">
            <v>142.00367647058823</v>
          </cell>
        </row>
        <row r="305">
          <cell r="A305" t="str">
            <v>MERRICK DANIEL</v>
          </cell>
          <cell r="B305">
            <v>143.05555555555554</v>
          </cell>
        </row>
        <row r="306">
          <cell r="A306" t="str">
            <v>Merrick Julie</v>
          </cell>
          <cell r="B306">
            <v>121.00456621004565</v>
          </cell>
        </row>
        <row r="307">
          <cell r="A307" t="str">
            <v>Merrick Noah</v>
          </cell>
          <cell r="B307">
            <v>143.32096474953619</v>
          </cell>
        </row>
        <row r="308">
          <cell r="A308" t="str">
            <v>Middleton Kate</v>
          </cell>
          <cell r="B308">
            <v>155.57729941291583</v>
          </cell>
        </row>
        <row r="309">
          <cell r="A309" t="str">
            <v>Mitchell Finnegan</v>
          </cell>
          <cell r="B309">
            <v>596.68071654373023</v>
          </cell>
        </row>
        <row r="310">
          <cell r="A310" t="str">
            <v>Moffatt Abigail</v>
          </cell>
          <cell r="B310">
            <v>186.61971830985917</v>
          </cell>
        </row>
        <row r="311">
          <cell r="A311" t="str">
            <v>Moffatt Milena</v>
          </cell>
          <cell r="B311">
            <v>158.36653386454179</v>
          </cell>
        </row>
        <row r="312">
          <cell r="A312" t="str">
            <v>Moncion Dalton</v>
          </cell>
          <cell r="B312">
            <v>855.26910900045243</v>
          </cell>
        </row>
        <row r="313">
          <cell r="A313" t="str">
            <v>Morel Samantha</v>
          </cell>
          <cell r="B313">
            <v>680.31784841075785</v>
          </cell>
        </row>
        <row r="314">
          <cell r="A314" t="str">
            <v>Moretta Isabella</v>
          </cell>
          <cell r="B314">
            <v>528.51063829787233</v>
          </cell>
        </row>
        <row r="315">
          <cell r="A315" t="str">
            <v>Moulton Lauren</v>
          </cell>
          <cell r="B315">
            <v>287.63316350162114</v>
          </cell>
        </row>
        <row r="316">
          <cell r="A316" t="str">
            <v>Moulton Lori</v>
          </cell>
          <cell r="B316">
            <v>360.83672283556069</v>
          </cell>
        </row>
        <row r="317">
          <cell r="A317" t="str">
            <v>Moulton Russel</v>
          </cell>
          <cell r="B317">
            <v>262.15277777777771</v>
          </cell>
        </row>
        <row r="318">
          <cell r="A318" t="str">
            <v>Moulton Todd</v>
          </cell>
          <cell r="B318">
            <v>329.02382335851252</v>
          </cell>
        </row>
        <row r="319">
          <cell r="A319" t="str">
            <v>Mourrre Carol</v>
          </cell>
          <cell r="B319">
            <v>652.02108963093144</v>
          </cell>
        </row>
        <row r="320">
          <cell r="A320" t="str">
            <v>Moustgaard Louis</v>
          </cell>
          <cell r="B320">
            <v>154.33360588716272</v>
          </cell>
        </row>
        <row r="321">
          <cell r="A321" t="str">
            <v>Moustgaard Maureen</v>
          </cell>
          <cell r="B321">
            <v>251.01050929668551</v>
          </cell>
        </row>
        <row r="322">
          <cell r="A322" t="str">
            <v>Mumford Benjamin</v>
          </cell>
          <cell r="B322">
            <v>542.38505747126442</v>
          </cell>
        </row>
        <row r="323">
          <cell r="A323" t="str">
            <v>Mumford Greg</v>
          </cell>
          <cell r="B323">
            <v>296.9323544834819</v>
          </cell>
        </row>
        <row r="324">
          <cell r="A324" t="str">
            <v>Mumford Hannah</v>
          </cell>
          <cell r="B324">
            <v>325.98425196850388</v>
          </cell>
        </row>
        <row r="325">
          <cell r="A325" t="str">
            <v>Mumford Lilian</v>
          </cell>
          <cell r="B325">
            <v>445.48063127690102</v>
          </cell>
        </row>
        <row r="326">
          <cell r="A326" t="str">
            <v>Munz Friederike</v>
          </cell>
          <cell r="B326">
            <v>712.54801536491675</v>
          </cell>
        </row>
        <row r="327">
          <cell r="A327" t="str">
            <v>Nadeau Sophie</v>
          </cell>
          <cell r="B327">
            <v>677.6255707762557</v>
          </cell>
        </row>
        <row r="328">
          <cell r="A328" t="str">
            <v>Nener Maija</v>
          </cell>
          <cell r="B328">
            <v>663.68515205724509</v>
          </cell>
        </row>
        <row r="329">
          <cell r="A329" t="str">
            <v>Newman Brooke</v>
          </cell>
          <cell r="B329">
            <v>557.45062836624777</v>
          </cell>
        </row>
        <row r="330">
          <cell r="A330" t="str">
            <v>Newman Connie</v>
          </cell>
          <cell r="B330">
            <v>555.95344673231864</v>
          </cell>
        </row>
        <row r="331">
          <cell r="A331" t="str">
            <v>Oberthier Anna</v>
          </cell>
          <cell r="B331">
            <v>595.397890699904</v>
          </cell>
        </row>
        <row r="332">
          <cell r="A332" t="str">
            <v>Oberthier John</v>
          </cell>
          <cell r="B332">
            <v>486.46907216494839</v>
          </cell>
        </row>
        <row r="333">
          <cell r="A333" t="str">
            <v>Oberthier Katie</v>
          </cell>
          <cell r="B333">
            <v>590.30418250950572</v>
          </cell>
        </row>
        <row r="334">
          <cell r="A334" t="str">
            <v>O'Brien Chris</v>
          </cell>
          <cell r="B334">
            <v>732.09446380178088</v>
          </cell>
        </row>
        <row r="335">
          <cell r="A335" t="str">
            <v>O'Brien Julia</v>
          </cell>
          <cell r="B335">
            <v>378.19732034104749</v>
          </cell>
        </row>
        <row r="336">
          <cell r="A336" t="str">
            <v>Olivier Kary</v>
          </cell>
          <cell r="B336">
            <v>629.17933130699078</v>
          </cell>
        </row>
        <row r="337">
          <cell r="A337" t="str">
            <v>Osezua Bridget</v>
          </cell>
          <cell r="B337">
            <v>705.68181818181813</v>
          </cell>
        </row>
        <row r="338">
          <cell r="A338" t="str">
            <v>Pagnutti Peter</v>
          </cell>
          <cell r="B338">
            <v>860.32757051865337</v>
          </cell>
        </row>
        <row r="339">
          <cell r="A339" t="str">
            <v>Palangio Bree</v>
          </cell>
          <cell r="B339">
            <v>250</v>
          </cell>
        </row>
        <row r="340">
          <cell r="A340" t="str">
            <v>Paquette Meaghan</v>
          </cell>
          <cell r="B340">
            <v>638.55421686746979</v>
          </cell>
        </row>
        <row r="341">
          <cell r="A341" t="str">
            <v>Parkinson Claire</v>
          </cell>
          <cell r="B341">
            <v>706.66666666666652</v>
          </cell>
        </row>
        <row r="342">
          <cell r="A342" t="str">
            <v>Pasivirta Noah</v>
          </cell>
          <cell r="B342">
            <v>636.95163104611925</v>
          </cell>
        </row>
        <row r="343">
          <cell r="A343" t="str">
            <v>Paul Alina</v>
          </cell>
          <cell r="B343">
            <v>559.45945945945937</v>
          </cell>
        </row>
        <row r="344">
          <cell r="A344" t="str">
            <v>Paul Aubrey</v>
          </cell>
          <cell r="B344">
            <v>425.05133470225871</v>
          </cell>
        </row>
        <row r="345">
          <cell r="A345" t="str">
            <v>Paul Evan</v>
          </cell>
          <cell r="B345">
            <v>537.23908918406073</v>
          </cell>
        </row>
        <row r="346">
          <cell r="A346" t="str">
            <v>Paul Jeffrey</v>
          </cell>
          <cell r="B346">
            <v>950.25125628140711</v>
          </cell>
        </row>
        <row r="347">
          <cell r="A347" t="str">
            <v>Paul Lily</v>
          </cell>
          <cell r="B347">
            <v>366.15566037735846</v>
          </cell>
        </row>
        <row r="348">
          <cell r="A348" t="str">
            <v>Paul Tori</v>
          </cell>
          <cell r="B348">
            <v>425.05133470225871</v>
          </cell>
        </row>
        <row r="349">
          <cell r="A349" t="str">
            <v>Pentney Callen</v>
          </cell>
          <cell r="B349">
            <v>642.73552780930754</v>
          </cell>
        </row>
        <row r="350">
          <cell r="A350" t="str">
            <v>Pentney Christopher</v>
          </cell>
          <cell r="B350">
            <v>290.38461538461542</v>
          </cell>
        </row>
        <row r="351">
          <cell r="A351" t="str">
            <v>Pentney Luke</v>
          </cell>
          <cell r="B351">
            <v>671.7081850533807</v>
          </cell>
        </row>
        <row r="352">
          <cell r="A352" t="str">
            <v>Pentney Matt</v>
          </cell>
          <cell r="B352">
            <v>290.68275154004107</v>
          </cell>
        </row>
        <row r="353">
          <cell r="A353" t="str">
            <v>Perron Felix</v>
          </cell>
          <cell r="B353">
            <v>225.11904761904765</v>
          </cell>
        </row>
        <row r="354">
          <cell r="A354" t="str">
            <v>Perron Sophie</v>
          </cell>
          <cell r="B354">
            <v>514.49875724937863</v>
          </cell>
        </row>
        <row r="355">
          <cell r="A355" t="str">
            <v>Pilon Andrew</v>
          </cell>
          <cell r="B355">
            <v>592.93193717277484</v>
          </cell>
        </row>
        <row r="356">
          <cell r="A356" t="str">
            <v>Pilon Kyle</v>
          </cell>
          <cell r="B356">
            <v>655.38194444444446</v>
          </cell>
        </row>
        <row r="357">
          <cell r="A357" t="str">
            <v>Plante Zacharie</v>
          </cell>
          <cell r="B357">
            <v>572.5480283114257</v>
          </cell>
        </row>
        <row r="358">
          <cell r="A358" t="str">
            <v>Prévost Deanne</v>
          </cell>
          <cell r="B358">
            <v>680.73394495412845</v>
          </cell>
        </row>
        <row r="359">
          <cell r="A359" t="str">
            <v>Prevost Valerie</v>
          </cell>
          <cell r="B359">
            <v>515.35269709543559</v>
          </cell>
        </row>
        <row r="360">
          <cell r="A360" t="str">
            <v>Purdon Alexis</v>
          </cell>
          <cell r="B360">
            <v>442.93865905848776</v>
          </cell>
        </row>
        <row r="361">
          <cell r="A361" t="str">
            <v>Puri Abhishrii</v>
          </cell>
          <cell r="B361">
            <v>728.4283513097073</v>
          </cell>
        </row>
        <row r="362">
          <cell r="A362" t="str">
            <v>Recollet Nicholas</v>
          </cell>
          <cell r="B362">
            <v>603.03514376996804</v>
          </cell>
        </row>
        <row r="363">
          <cell r="A363" t="str">
            <v>Renaud Bellamy</v>
          </cell>
          <cell r="B363">
            <v>360.6271777003484</v>
          </cell>
        </row>
        <row r="364">
          <cell r="A364" t="str">
            <v>Renaud Chris</v>
          </cell>
          <cell r="B364">
            <v>328.64190365641321</v>
          </cell>
        </row>
        <row r="365">
          <cell r="A365" t="str">
            <v>Renaud Emmett</v>
          </cell>
          <cell r="B365">
            <v>386.7827868852458</v>
          </cell>
        </row>
        <row r="366">
          <cell r="A366" t="str">
            <v>Richard Maddie</v>
          </cell>
          <cell r="B366">
            <v>591.42857142857133</v>
          </cell>
        </row>
        <row r="367">
          <cell r="A367" t="str">
            <v>Richard Renee</v>
          </cell>
          <cell r="B367">
            <v>401.42210730446016</v>
          </cell>
        </row>
        <row r="368">
          <cell r="A368" t="str">
            <v>Richardson Dave</v>
          </cell>
          <cell r="B368">
            <v>666.54917166020448</v>
          </cell>
        </row>
        <row r="369">
          <cell r="A369" t="str">
            <v>Riley Katie</v>
          </cell>
          <cell r="B369">
            <v>594.25837320574158</v>
          </cell>
        </row>
        <row r="370">
          <cell r="A370" t="str">
            <v>Robitaille Amanda</v>
          </cell>
          <cell r="B370">
            <v>758.94988066825772</v>
          </cell>
        </row>
        <row r="371">
          <cell r="A371" t="str">
            <v>Robitaille Fletcher</v>
          </cell>
          <cell r="B371">
            <v>102.04755614266843</v>
          </cell>
        </row>
        <row r="372">
          <cell r="A372" t="str">
            <v>Robitaille Jacob</v>
          </cell>
          <cell r="B372">
            <v>246.01910828025478</v>
          </cell>
        </row>
        <row r="373">
          <cell r="A373" t="str">
            <v>Robitaille Jake</v>
          </cell>
          <cell r="B373">
            <v>170.90707964601773</v>
          </cell>
        </row>
        <row r="374">
          <cell r="A374" t="str">
            <v>Robitaille Jayden</v>
          </cell>
          <cell r="B374">
            <v>250</v>
          </cell>
        </row>
        <row r="375">
          <cell r="A375" t="str">
            <v>Rocca Santina</v>
          </cell>
          <cell r="B375">
            <v>502.93718933574337</v>
          </cell>
        </row>
        <row r="376">
          <cell r="A376" t="str">
            <v>Rouleau Lily</v>
          </cell>
          <cell r="B376">
            <v>100.76045627376426</v>
          </cell>
        </row>
        <row r="377">
          <cell r="A377" t="str">
            <v>Saidi-Smith Rohan</v>
          </cell>
          <cell r="B377">
            <v>696.75755342667651</v>
          </cell>
        </row>
        <row r="378">
          <cell r="A378" t="str">
            <v>Sampson Eric</v>
          </cell>
          <cell r="B378">
            <v>958.92494929006102</v>
          </cell>
        </row>
        <row r="379">
          <cell r="A379" t="str">
            <v>Shea Jessica</v>
          </cell>
          <cell r="B379">
            <v>909.19087136929454</v>
          </cell>
        </row>
        <row r="380">
          <cell r="A380" t="str">
            <v>Shelswell Anna</v>
          </cell>
          <cell r="B380">
            <v>617.29622266401589</v>
          </cell>
        </row>
        <row r="381">
          <cell r="A381" t="str">
            <v>Shelswell Kris</v>
          </cell>
          <cell r="B381">
            <v>456.28525382755839</v>
          </cell>
        </row>
        <row r="382">
          <cell r="A382" t="str">
            <v>Shelswell Susan</v>
          </cell>
          <cell r="B382">
            <v>430.65187239944521</v>
          </cell>
        </row>
        <row r="383">
          <cell r="A383" t="str">
            <v>Shelswell Theoren</v>
          </cell>
          <cell r="B383">
            <v>461.86786296900488</v>
          </cell>
        </row>
        <row r="384">
          <cell r="A384" t="str">
            <v>Shelswell Violet</v>
          </cell>
          <cell r="B384">
            <v>520.53646269907802</v>
          </cell>
        </row>
        <row r="385">
          <cell r="A385" t="str">
            <v>Simon Brooke</v>
          </cell>
          <cell r="B385">
            <v>666.86638705811868</v>
          </cell>
        </row>
        <row r="386">
          <cell r="A386" t="str">
            <v>Smith Tyler</v>
          </cell>
          <cell r="B386">
            <v>604.53964194373407</v>
          </cell>
        </row>
        <row r="387">
          <cell r="A387" t="str">
            <v>Smrek Donna</v>
          </cell>
          <cell r="B387">
            <v>635.81833761782343</v>
          </cell>
        </row>
        <row r="388">
          <cell r="A388" t="str">
            <v>Snider Noah</v>
          </cell>
          <cell r="B388">
            <v>544.47115384615381</v>
          </cell>
        </row>
        <row r="389">
          <cell r="A389" t="str">
            <v>Spencer Annabel</v>
          </cell>
          <cell r="B389">
            <v>163.91752577319585</v>
          </cell>
        </row>
        <row r="390">
          <cell r="A390" t="str">
            <v>Spencer Phoenix</v>
          </cell>
          <cell r="B390">
            <v>136.36363636363635</v>
          </cell>
        </row>
        <row r="391">
          <cell r="A391" t="str">
            <v>Spurr Kahlia</v>
          </cell>
          <cell r="B391">
            <v>516.20947630922694</v>
          </cell>
        </row>
        <row r="392">
          <cell r="A392" t="str">
            <v>St. Michel Carly</v>
          </cell>
          <cell r="B392">
            <v>669.47368421052636</v>
          </cell>
        </row>
        <row r="393">
          <cell r="A393" t="str">
            <v>St. Michel Leonard</v>
          </cell>
          <cell r="B393">
            <v>632.44147157190639</v>
          </cell>
        </row>
        <row r="394">
          <cell r="A394" t="str">
            <v>St-Marseille Sally</v>
          </cell>
          <cell r="B394">
            <v>602.76198212835095</v>
          </cell>
        </row>
        <row r="395">
          <cell r="A395" t="str">
            <v>Sturzenegger Erika</v>
          </cell>
          <cell r="B395">
            <v>500</v>
          </cell>
        </row>
        <row r="396">
          <cell r="A396" t="str">
            <v>Szymanski Ben</v>
          </cell>
          <cell r="B396">
            <v>167.20779220779221</v>
          </cell>
        </row>
        <row r="397">
          <cell r="A397" t="str">
            <v>Szymanski Olivia</v>
          </cell>
          <cell r="B397">
            <v>166.66666666666666</v>
          </cell>
        </row>
        <row r="398">
          <cell r="A398" t="str">
            <v>Tagliafierro Fae</v>
          </cell>
          <cell r="B398">
            <v>187.94326241134752</v>
          </cell>
        </row>
        <row r="399">
          <cell r="A399" t="str">
            <v>Thall Pyper</v>
          </cell>
          <cell r="B399">
            <v>451.63636363636351</v>
          </cell>
        </row>
        <row r="400">
          <cell r="A400" t="str">
            <v>Thall Tara</v>
          </cell>
          <cell r="B400">
            <v>444.84240687679079</v>
          </cell>
        </row>
        <row r="401">
          <cell r="A401" t="str">
            <v>Thompson Patrick</v>
          </cell>
          <cell r="B401">
            <v>598.98637947418445</v>
          </cell>
        </row>
        <row r="402">
          <cell r="A402" t="str">
            <v>ThomPson Simone</v>
          </cell>
          <cell r="B402">
            <v>888.62275449101787</v>
          </cell>
        </row>
        <row r="403">
          <cell r="A403" t="str">
            <v>Tindall Tim</v>
          </cell>
          <cell r="B403">
            <v>817.19965427830596</v>
          </cell>
        </row>
        <row r="404">
          <cell r="A404" t="str">
            <v>Tousignant Élie</v>
          </cell>
          <cell r="B404">
            <v>488.59166011014941</v>
          </cell>
        </row>
        <row r="405">
          <cell r="A405" t="str">
            <v>Trivedi Het</v>
          </cell>
          <cell r="B405">
            <v>225.11904761904765</v>
          </cell>
        </row>
        <row r="406">
          <cell r="A406" t="str">
            <v>Trottier Joseph</v>
          </cell>
          <cell r="B406">
            <v>710.10138941043931</v>
          </cell>
        </row>
        <row r="407">
          <cell r="A407" t="str">
            <v>Turcotte Natasha</v>
          </cell>
          <cell r="B407">
            <v>549.2227979274611</v>
          </cell>
        </row>
        <row r="408">
          <cell r="A408" t="str">
            <v>Urso Abigail</v>
          </cell>
          <cell r="B408">
            <v>172.5</v>
          </cell>
        </row>
        <row r="409">
          <cell r="A409" t="str">
            <v>Urso Steven</v>
          </cell>
          <cell r="B409">
            <v>172.5</v>
          </cell>
        </row>
        <row r="410">
          <cell r="A410" t="str">
            <v>Valentini Stephanie</v>
          </cell>
          <cell r="B410">
            <v>318.62493586454588</v>
          </cell>
        </row>
        <row r="411">
          <cell r="A411" t="str">
            <v>Vienneau Justin</v>
          </cell>
          <cell r="B411">
            <v>150.58479532163744</v>
          </cell>
        </row>
        <row r="412">
          <cell r="A412" t="str">
            <v>Vienneau Samuel</v>
          </cell>
          <cell r="B412">
            <v>101.77865612648222</v>
          </cell>
        </row>
        <row r="413">
          <cell r="A413" t="str">
            <v>Vienneau Sophie</v>
          </cell>
          <cell r="B413">
            <v>154.97076023391813</v>
          </cell>
        </row>
        <row r="414">
          <cell r="A414" t="str">
            <v>Villeneuve Justin</v>
          </cell>
          <cell r="B414">
            <v>225.11904761904765</v>
          </cell>
        </row>
        <row r="415">
          <cell r="A415" t="str">
            <v>VM Leo</v>
          </cell>
          <cell r="B415">
            <v>160.60291060291061</v>
          </cell>
        </row>
        <row r="416">
          <cell r="A416" t="str">
            <v>Walushka Shelley</v>
          </cell>
          <cell r="B416">
            <v>553.86912167205776</v>
          </cell>
        </row>
        <row r="417">
          <cell r="A417" t="str">
            <v>Ward Colin</v>
          </cell>
          <cell r="B417">
            <v>865.44622425629302</v>
          </cell>
        </row>
        <row r="418">
          <cell r="A418" t="str">
            <v>Westby Alice</v>
          </cell>
          <cell r="B418">
            <v>648.22546972860118</v>
          </cell>
        </row>
        <row r="419">
          <cell r="A419" t="str">
            <v>Westby Johanna</v>
          </cell>
          <cell r="B419">
            <v>601.74418604651157</v>
          </cell>
        </row>
        <row r="420">
          <cell r="A420" t="str">
            <v>Westby Lauren</v>
          </cell>
          <cell r="B420">
            <v>664.17112299465248</v>
          </cell>
        </row>
        <row r="421">
          <cell r="A421" t="str">
            <v>Whorley Griffin</v>
          </cell>
          <cell r="B421">
            <v>616.96574225122356</v>
          </cell>
        </row>
        <row r="422">
          <cell r="A422" t="str">
            <v>Wilkinson Kaley</v>
          </cell>
          <cell r="B422">
            <v>593.75833555614827</v>
          </cell>
        </row>
        <row r="423">
          <cell r="A423" t="str">
            <v>Wilson Eric</v>
          </cell>
          <cell r="B423">
            <v>527.72600186393277</v>
          </cell>
        </row>
        <row r="424">
          <cell r="A424" t="str">
            <v>Wilson Simon</v>
          </cell>
          <cell r="B424">
            <v>617.50272628135224</v>
          </cell>
        </row>
        <row r="425">
          <cell r="A425" t="str">
            <v>Wilson Zoé</v>
          </cell>
          <cell r="B425">
            <v>723.77622377622379</v>
          </cell>
        </row>
        <row r="426">
          <cell r="A426" t="str">
            <v>Wiltmann Konrad</v>
          </cell>
          <cell r="B426">
            <v>732.37800154918671</v>
          </cell>
        </row>
        <row r="427">
          <cell r="A427" t="str">
            <v>Withers Todd</v>
          </cell>
          <cell r="B427">
            <v>834.87858719646806</v>
          </cell>
        </row>
        <row r="428">
          <cell r="A428" t="str">
            <v>Wolczak Barbara</v>
          </cell>
          <cell r="B428">
            <v>847.03196347031962</v>
          </cell>
        </row>
        <row r="429">
          <cell r="A429" t="str">
            <v>Yeo Megan</v>
          </cell>
          <cell r="B429">
            <v>383.80716934487015</v>
          </cell>
        </row>
        <row r="430">
          <cell r="A430" t="str">
            <v>Zaverucha Gordon</v>
          </cell>
          <cell r="B430">
            <v>183.49168646080764</v>
          </cell>
        </row>
        <row r="431">
          <cell r="A431" t="str">
            <v>Zazelenchuk Brandt</v>
          </cell>
          <cell r="B431">
            <v>120.32710280373831</v>
          </cell>
        </row>
        <row r="432">
          <cell r="A432" t="str">
            <v>Zazelenchuk Dylan</v>
          </cell>
          <cell r="B432">
            <v>107.74058577405859</v>
          </cell>
        </row>
        <row r="433">
          <cell r="A433" t="str">
            <v>Zazelenchuk Dylan</v>
          </cell>
          <cell r="B433">
            <v>107.74058577405859</v>
          </cell>
        </row>
        <row r="434">
          <cell r="A434" t="str">
            <v>Westby Lauren</v>
          </cell>
          <cell r="B434">
            <v>1</v>
          </cell>
        </row>
        <row r="435">
          <cell r="A435" t="str">
            <v>Whorley Griffin</v>
          </cell>
          <cell r="B435">
            <v>1</v>
          </cell>
        </row>
        <row r="436">
          <cell r="A436" t="str">
            <v>Wilkinson Kaley</v>
          </cell>
          <cell r="B436">
            <v>1</v>
          </cell>
        </row>
        <row r="437">
          <cell r="A437" t="str">
            <v>Wilson Eric</v>
          </cell>
          <cell r="B437">
            <v>1</v>
          </cell>
        </row>
        <row r="438">
          <cell r="A438" t="str">
            <v>Wilson Simon</v>
          </cell>
          <cell r="B438">
            <v>1</v>
          </cell>
        </row>
        <row r="439">
          <cell r="A439" t="str">
            <v>Wilson Zoé</v>
          </cell>
          <cell r="B439">
            <v>1</v>
          </cell>
        </row>
        <row r="440">
          <cell r="A440" t="str">
            <v>Wiltmann Konrad</v>
          </cell>
          <cell r="B440">
            <v>1</v>
          </cell>
        </row>
        <row r="441">
          <cell r="A441" t="str">
            <v>Withers Todd</v>
          </cell>
          <cell r="B441">
            <v>1</v>
          </cell>
        </row>
        <row r="442">
          <cell r="A442" t="str">
            <v>Wolczak Barbara</v>
          </cell>
          <cell r="B442">
            <v>1</v>
          </cell>
        </row>
        <row r="443">
          <cell r="A443" t="str">
            <v>Yeo Megan</v>
          </cell>
          <cell r="B443">
            <v>1</v>
          </cell>
        </row>
        <row r="444">
          <cell r="A444" t="str">
            <v>Zaverucha Gordon</v>
          </cell>
          <cell r="B444">
            <v>1</v>
          </cell>
        </row>
        <row r="445">
          <cell r="A445" t="str">
            <v>Zazelenchuk Brandt</v>
          </cell>
          <cell r="B445">
            <v>1</v>
          </cell>
        </row>
        <row r="446">
          <cell r="A446" t="str">
            <v>Zazelenchuk Dylan</v>
          </cell>
          <cell r="B446">
            <v>1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621E-A0AC-4125-90BE-93D338D90987}">
  <sheetPr>
    <tabColor theme="0" tint="-0.499984740745262"/>
    <pageSetUpPr fitToPage="1"/>
  </sheetPr>
  <dimension ref="A1:AG1892"/>
  <sheetViews>
    <sheetView tabSelected="1" workbookViewId="0">
      <pane ySplit="1" topLeftCell="A1186" activePane="bottomLeft" state="frozen"/>
      <selection pane="bottomLeft" activeCell="C1075" sqref="C1075"/>
    </sheetView>
  </sheetViews>
  <sheetFormatPr defaultColWidth="11.7109375" defaultRowHeight="18.75" x14ac:dyDescent="0.3"/>
  <cols>
    <col min="1" max="1" width="9.5703125" style="35" customWidth="1"/>
    <col min="2" max="2" width="9.5703125" style="36" customWidth="1"/>
    <col min="3" max="3" width="25.42578125" style="37" customWidth="1"/>
    <col min="4" max="4" width="12.85546875" style="38" bestFit="1" customWidth="1"/>
    <col min="5" max="5" width="12.85546875" style="38" hidden="1" customWidth="1"/>
    <col min="6" max="6" width="12.85546875" style="39" bestFit="1" customWidth="1"/>
    <col min="7" max="10" width="9.5703125" style="39" customWidth="1"/>
    <col min="11" max="12" width="9.5703125" style="39" hidden="1" customWidth="1"/>
    <col min="13" max="13" width="10.42578125" style="40" customWidth="1"/>
    <col min="14" max="14" width="28.28515625" customWidth="1"/>
    <col min="18" max="20" width="0" style="29" hidden="1" customWidth="1"/>
    <col min="21" max="21" width="18.5703125" style="29" hidden="1" customWidth="1"/>
    <col min="22" max="22" width="0" style="29" hidden="1" customWidth="1"/>
    <col min="23" max="23" width="27.140625" style="29" hidden="1" customWidth="1"/>
    <col min="24" max="24" width="0" style="29" hidden="1" customWidth="1"/>
    <col min="25" max="26" width="0" style="30" hidden="1" customWidth="1"/>
  </cols>
  <sheetData>
    <row r="1" spans="1:24" s="13" customFormat="1" ht="153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3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2"/>
      <c r="R1" s="14" t="s">
        <v>13</v>
      </c>
      <c r="S1" s="14"/>
      <c r="T1" s="14"/>
      <c r="U1" s="14"/>
      <c r="V1" s="14"/>
      <c r="W1" s="14"/>
      <c r="X1" s="15"/>
    </row>
    <row r="2" spans="1:24" ht="18.600000000000001" customHeight="1" x14ac:dyDescent="0.3">
      <c r="A2" s="16">
        <f t="shared" ref="A2:A65" si="0">COUNTIFS($E$2:$E$1843,E2,$M$2:$M$1843,"&gt;"&amp;M2)+1</f>
        <v>1</v>
      </c>
      <c r="B2" s="17">
        <f t="shared" ref="B2:B65" si="1">COUNTIFS($D$2:$D$1843,D2,$M$2:$M$1843,"&gt;"&amp;M2)+1</f>
        <v>1</v>
      </c>
      <c r="C2" s="18" t="s">
        <v>14</v>
      </c>
      <c r="D2" s="19" t="s">
        <v>15</v>
      </c>
      <c r="E2" s="19" t="str">
        <f t="shared" ref="E2:E65" si="2">LEFT(D2,1)</f>
        <v>F</v>
      </c>
      <c r="F2" s="20">
        <f>IFERROR(VLOOKUP(C2,'[1]Sofie''s Loppet'!$BM$3:$BP$100,4,FALSE),"")</f>
        <v>1000</v>
      </c>
      <c r="G2" s="21">
        <f>IFERROR(VLOOKUP(C2,[1]Rocks!$BF$3:$BH$2000,3,FALSE),"")</f>
        <v>1049.5049504950493</v>
      </c>
      <c r="H2" s="22">
        <f>IFERROR(VLOOKUP(C2,'[1]Walden Bike'!$CB$3:$CE$1000,4,FALSE),"")</f>
        <v>1250</v>
      </c>
      <c r="I2" s="23">
        <f>IFERROR(VLOOKUP(C2,'[1]Paddle Sport'!$BJ$2:$BL$19,3,FALSE),"")</f>
        <v>1000</v>
      </c>
      <c r="J2" s="24">
        <f>IFERROR(VLOOKUP(C2,'[1]Island Swim'!$AX$5:$AZ$74,3,FALSE),"")</f>
        <v>582.78688524590166</v>
      </c>
      <c r="K2" s="25">
        <f>IFERROR(VLOOKUP(C2,[1]Beaton!$A$4:$B$150,2,FALSE),"")</f>
        <v>1855.4085863718401</v>
      </c>
      <c r="L2" s="26">
        <f>IFERROR(VLOOKUP(C2,'[1]Turkey Gobbler'!$A$2:$B$500,2,FALSE),"")</f>
        <v>978.03163444639722</v>
      </c>
      <c r="M2" s="27">
        <f t="shared" ref="M2:M65" si="3">ROUND(SUM(F2:J2),0)</f>
        <v>4882</v>
      </c>
      <c r="N2" s="28"/>
      <c r="R2" s="29" t="str" cm="1">
        <f t="array" ref="R2:S2">_xlfn.TEXTSPLIT(C2," ")</f>
        <v>McIlraith</v>
      </c>
      <c r="S2" s="29" t="str">
        <v>Sara</v>
      </c>
      <c r="U2" s="29" t="str">
        <f t="shared" ref="U2:U8" si="4">IF(T2="",S2,T2)</f>
        <v>Sara</v>
      </c>
      <c r="V2" s="29" t="str">
        <f t="shared" ref="V2:V8" si="5">LEFT(R2,1)</f>
        <v>M</v>
      </c>
      <c r="W2" s="29" t="str">
        <f t="shared" ref="W2:W8" si="6">CONCATENATE(U2,V2,D2)</f>
        <v>SaraMF50-59</v>
      </c>
      <c r="X2" s="29" t="str">
        <f t="shared" ref="X2:X8" si="7">CONCATENATE(U2,V2)</f>
        <v>SaraM</v>
      </c>
    </row>
    <row r="3" spans="1:24" ht="18.600000000000001" customHeight="1" x14ac:dyDescent="0.3">
      <c r="A3" s="16">
        <f t="shared" si="0"/>
        <v>2</v>
      </c>
      <c r="B3" s="17">
        <f t="shared" si="1"/>
        <v>1</v>
      </c>
      <c r="C3" s="18" t="s">
        <v>16</v>
      </c>
      <c r="D3" s="19" t="s">
        <v>17</v>
      </c>
      <c r="E3" s="19" t="str">
        <f t="shared" si="2"/>
        <v>F</v>
      </c>
      <c r="F3" s="20">
        <f>IFERROR(VLOOKUP(C3,'[1]Sofie''s Loppet'!$BM$3:$BP$100,4,FALSE),"")</f>
        <v>1250</v>
      </c>
      <c r="G3" s="21" t="str">
        <f>IFERROR(VLOOKUP(C3,[1]Rocks!$BF$3:$BH$2000,3,FALSE),"")</f>
        <v/>
      </c>
      <c r="H3" s="22">
        <f>IFERROR(VLOOKUP(C3,'[1]Walden Bike'!$CB$3:$CE$1000,4,FALSE),"")</f>
        <v>1211.5150901357097</v>
      </c>
      <c r="I3" s="23" t="str">
        <f>IFERROR(VLOOKUP(C3,'[1]Paddle Sport'!$BJ$2:$BL$19,3,FALSE),"")</f>
        <v/>
      </c>
      <c r="J3" s="24" t="str">
        <f>IFERROR(VLOOKUP(C3,'[1]Island Swim'!$AX$5:$AZ$74,3,FALSE),"")</f>
        <v/>
      </c>
      <c r="K3" s="25">
        <f>IFERROR(VLOOKUP(C3,[1]Beaton!$A$4:$B$150,2,FALSE),"")</f>
        <v>1657.8103269128178</v>
      </c>
      <c r="L3" s="26" t="str">
        <f>IFERROR(VLOOKUP(C3,'[1]Turkey Gobbler'!$A$2:$B$500,2,FALSE),"")</f>
        <v/>
      </c>
      <c r="M3" s="27">
        <f t="shared" si="3"/>
        <v>2462</v>
      </c>
      <c r="N3" s="28"/>
      <c r="R3" s="29" t="str" cm="1">
        <f t="array" ref="R3:S3">_xlfn.TEXTSPLIT(C3," ")</f>
        <v>West</v>
      </c>
      <c r="S3" s="29" t="str">
        <v>Margot</v>
      </c>
      <c r="U3" s="29" t="str">
        <f t="shared" si="4"/>
        <v>Margot</v>
      </c>
      <c r="V3" s="29" t="str">
        <f t="shared" si="5"/>
        <v>W</v>
      </c>
      <c r="W3" s="29" t="str">
        <f t="shared" si="6"/>
        <v>MargotWF20-29</v>
      </c>
      <c r="X3" s="29" t="str">
        <f t="shared" si="7"/>
        <v>MargotW</v>
      </c>
    </row>
    <row r="4" spans="1:24" ht="18.600000000000001" customHeight="1" x14ac:dyDescent="0.3">
      <c r="A4" s="16">
        <f t="shared" si="0"/>
        <v>3</v>
      </c>
      <c r="B4" s="17">
        <f t="shared" si="1"/>
        <v>1</v>
      </c>
      <c r="C4" s="18" t="s">
        <v>18</v>
      </c>
      <c r="D4" s="19" t="s">
        <v>19</v>
      </c>
      <c r="E4" s="19" t="str">
        <f t="shared" si="2"/>
        <v>F</v>
      </c>
      <c r="F4" s="20">
        <f>IFERROR(VLOOKUP(C4,'[1]Sofie''s Loppet'!$BM$3:$BP$100,4,FALSE),"")</f>
        <v>428.24025066689251</v>
      </c>
      <c r="G4" s="21">
        <f>IFERROR(VLOOKUP(C4,[1]Rocks!$BF$3:$BH$2000,3,FALSE),"")</f>
        <v>361.33733390484355</v>
      </c>
      <c r="H4" s="22" t="str">
        <f>IFERROR(VLOOKUP(C4,'[1]Walden Bike'!$CB$3:$CE$1000,4,FALSE),"")</f>
        <v/>
      </c>
      <c r="I4" s="23">
        <f>IFERROR(VLOOKUP(C4,'[1]Paddle Sport'!$BJ$2:$BL$100,3,FALSE),"")</f>
        <v>1000</v>
      </c>
      <c r="J4" s="24">
        <f>IFERROR(VLOOKUP(C4,'[1]Island Swim'!$AX$5:$AZ$74,3,FALSE),"")</f>
        <v>394.56159822419528</v>
      </c>
      <c r="K4" s="25" t="str">
        <f>IFERROR(VLOOKUP(C4,[1]Beaton!$A$4:$B$150,2,FALSE),"")</f>
        <v/>
      </c>
      <c r="L4" s="26" t="str">
        <f>IFERROR(VLOOKUP(C4,'[1]Turkey Gobbler'!$A$2:$B$500,2,FALSE),"")</f>
        <v/>
      </c>
      <c r="M4" s="27">
        <f t="shared" si="3"/>
        <v>2184</v>
      </c>
      <c r="N4" s="28"/>
      <c r="R4" s="29" t="str" cm="1">
        <f t="array" ref="R4:S4">_xlfn.TEXTSPLIT(C4," ")</f>
        <v>Renout</v>
      </c>
      <c r="S4" s="29" t="str">
        <v>Karen</v>
      </c>
      <c r="U4" s="29" t="str">
        <f t="shared" si="4"/>
        <v>Karen</v>
      </c>
      <c r="V4" s="29" t="str">
        <f t="shared" si="5"/>
        <v>R</v>
      </c>
      <c r="W4" s="29" t="str">
        <f t="shared" si="6"/>
        <v>KarenRF60-69</v>
      </c>
      <c r="X4" s="29" t="str">
        <f t="shared" si="7"/>
        <v>KarenR</v>
      </c>
    </row>
    <row r="5" spans="1:24" ht="18.600000000000001" customHeight="1" x14ac:dyDescent="0.3">
      <c r="A5" s="16">
        <f t="shared" si="0"/>
        <v>4</v>
      </c>
      <c r="B5" s="17">
        <f t="shared" si="1"/>
        <v>1</v>
      </c>
      <c r="C5" s="18" t="s">
        <v>20</v>
      </c>
      <c r="D5" s="19" t="s">
        <v>21</v>
      </c>
      <c r="E5" s="19" t="str">
        <f t="shared" si="2"/>
        <v>F</v>
      </c>
      <c r="F5" s="20">
        <f>IFERROR(VLOOKUP(C5,'[1]Sofie''s Loppet'!$BM$3:$BP$100,4,FALSE),"")</f>
        <v>1122.6642923354634</v>
      </c>
      <c r="G5" s="21">
        <f>IFERROR(VLOOKUP(C5,[1]Rocks!$BF$3:$BH$2000,3,FALSE),"")</f>
        <v>915.8986175115208</v>
      </c>
      <c r="H5" s="22" t="str">
        <f>IFERROR(VLOOKUP(C5,'[1]Walden Bike'!$CB$3:$CE$1000,4,FALSE),"")</f>
        <v/>
      </c>
      <c r="I5" s="23" t="str">
        <f>IFERROR(VLOOKUP(C5,'[1]Paddle Sport'!$BJ$2:$BL$100,3,FALSE),"")</f>
        <v/>
      </c>
      <c r="J5" s="24" t="str">
        <f>IFERROR(VLOOKUP(C5,'[1]Island Swim'!$AX$5:$AZ$74,3,FALSE),"")</f>
        <v/>
      </c>
      <c r="K5" s="25" t="str">
        <f>IFERROR(VLOOKUP(C5,[1]Beaton!$A$4:$B$150,2,FALSE),"")</f>
        <v/>
      </c>
      <c r="L5" s="26" t="str">
        <f>IFERROR(VLOOKUP(C5,'[1]Turkey Gobbler'!$A$2:$B$500,2,FALSE),"")</f>
        <v/>
      </c>
      <c r="M5" s="27">
        <f t="shared" si="3"/>
        <v>2039</v>
      </c>
      <c r="N5" s="28"/>
      <c r="R5" s="29" t="str" cm="1">
        <f t="array" ref="R5:S5">_xlfn.TEXTSPLIT(C5," ")</f>
        <v>Thomas</v>
      </c>
      <c r="S5" s="29" t="str">
        <v>Grace</v>
      </c>
      <c r="U5" s="29" t="str">
        <f t="shared" si="4"/>
        <v>Grace</v>
      </c>
      <c r="V5" s="29" t="str">
        <f t="shared" si="5"/>
        <v>T</v>
      </c>
      <c r="W5" s="29" t="str">
        <f t="shared" si="6"/>
        <v>GraceTF13-19</v>
      </c>
      <c r="X5" s="29" t="str">
        <f t="shared" si="7"/>
        <v>GraceT</v>
      </c>
    </row>
    <row r="6" spans="1:24" ht="18.600000000000001" customHeight="1" x14ac:dyDescent="0.3">
      <c r="A6" s="16">
        <f t="shared" si="0"/>
        <v>5</v>
      </c>
      <c r="B6" s="17">
        <f t="shared" si="1"/>
        <v>1</v>
      </c>
      <c r="C6" s="18" t="s">
        <v>22</v>
      </c>
      <c r="D6" s="19" t="s">
        <v>23</v>
      </c>
      <c r="E6" s="19" t="str">
        <f t="shared" si="2"/>
        <v>F</v>
      </c>
      <c r="F6" s="20">
        <f>IFERROR(VLOOKUP(C6,'[1]Sofie''s Loppet'!$BM$3:$BP$100,4,FALSE),"")</f>
        <v>601.59688975998449</v>
      </c>
      <c r="G6" s="21" t="str">
        <f>IFERROR(VLOOKUP(C6,[1]Rocks!$BF$3:$BH$2000,3,FALSE),"")</f>
        <v/>
      </c>
      <c r="H6" s="22" t="str">
        <f>IFERROR(VLOOKUP(C6,'[1]Walden Bike'!$CB$3:$CE$1000,4,FALSE),"")</f>
        <v/>
      </c>
      <c r="I6" s="23">
        <f>IFERROR(VLOOKUP(C6,'[1]Paddle Sport'!$BJ$2:$BL$100,3,FALSE),"")</f>
        <v>861.21673003802289</v>
      </c>
      <c r="J6" s="24">
        <f>IFERROR(VLOOKUP(C6,'[1]Island Swim'!$AX$5:$AZ$74,3,FALSE),"")</f>
        <v>506.04982206405691</v>
      </c>
      <c r="K6" s="25">
        <f>IFERROR(VLOOKUP(C6,[1]Beaton!$A$4:$B$150,2,FALSE),"")</f>
        <v>355.00695410292064</v>
      </c>
      <c r="L6" s="26" t="str">
        <f>IFERROR(VLOOKUP(C6,'[1]Turkey Gobbler'!$A$2:$B$500,2,FALSE),"")</f>
        <v/>
      </c>
      <c r="M6" s="27">
        <f t="shared" si="3"/>
        <v>1969</v>
      </c>
      <c r="N6" s="28"/>
      <c r="R6" s="29" t="str" cm="1">
        <f t="array" ref="R6:S6">_xlfn.TEXTSPLIT(C6," ")</f>
        <v>Laakso</v>
      </c>
      <c r="S6" s="29" t="str">
        <v>Chantal</v>
      </c>
      <c r="U6" s="29" t="str">
        <f t="shared" si="4"/>
        <v>Chantal</v>
      </c>
      <c r="V6" s="29" t="str">
        <f t="shared" si="5"/>
        <v>L</v>
      </c>
      <c r="W6" s="29" t="str">
        <f t="shared" si="6"/>
        <v>ChantalLF40-49</v>
      </c>
      <c r="X6" s="29" t="str">
        <f t="shared" si="7"/>
        <v>ChantalL</v>
      </c>
    </row>
    <row r="7" spans="1:24" ht="18.600000000000001" customHeight="1" x14ac:dyDescent="0.3">
      <c r="A7" s="16">
        <f t="shared" si="0"/>
        <v>6</v>
      </c>
      <c r="B7" s="17">
        <f t="shared" si="1"/>
        <v>2</v>
      </c>
      <c r="C7" s="18" t="s">
        <v>24</v>
      </c>
      <c r="D7" s="19" t="s">
        <v>17</v>
      </c>
      <c r="E7" s="19" t="str">
        <f t="shared" si="2"/>
        <v>F</v>
      </c>
      <c r="F7" s="20" t="str">
        <f>IFERROR(VLOOKUP(C7,'[1]Sofie''s Loppet'!$BM$3:$BP$100,4,FALSE),"")</f>
        <v/>
      </c>
      <c r="G7" s="21">
        <f>IFERROR(VLOOKUP(C7,[1]Rocks!$BF$3:$BH$2000,3,FALSE),"")</f>
        <v>937.08560483276858</v>
      </c>
      <c r="H7" s="22" t="str">
        <f>IFERROR(VLOOKUP(C7,'[1]Walden Bike'!$CB$3:$CE$1000,4,FALSE),"")</f>
        <v/>
      </c>
      <c r="I7" s="23" t="str">
        <f>IFERROR(VLOOKUP(C7,'[1]Paddle Sport'!$BJ$2:$BL$100,3,FALSE),"")</f>
        <v/>
      </c>
      <c r="J7" s="24">
        <f>IFERROR(VLOOKUP(C7,'[1]Island Swim'!$AX$5:$AZ$74,3,FALSE),"")</f>
        <v>949.9648052557485</v>
      </c>
      <c r="K7" s="25" t="str">
        <f>IFERROR(VLOOKUP(C7,[1]Beaton!$A$4:$B$150,2,FALSE),"")</f>
        <v/>
      </c>
      <c r="L7" s="26" t="str">
        <f>IFERROR(VLOOKUP(C7,'[1]Turkey Gobbler'!$A$2:$B$500,2,FALSE),"")</f>
        <v/>
      </c>
      <c r="M7" s="27">
        <f t="shared" si="3"/>
        <v>1887</v>
      </c>
      <c r="N7" s="28"/>
      <c r="R7" s="29" t="str" cm="1">
        <f t="array" ref="R7:S7">_xlfn.TEXTSPLIT(C7," ")</f>
        <v>Perreault</v>
      </c>
      <c r="S7" s="29" t="str">
        <v>Abiguèle</v>
      </c>
      <c r="U7" s="29" t="str">
        <f t="shared" si="4"/>
        <v>Abiguèle</v>
      </c>
      <c r="V7" s="29" t="str">
        <f t="shared" si="5"/>
        <v>P</v>
      </c>
      <c r="W7" s="29" t="str">
        <f t="shared" si="6"/>
        <v>AbiguèlePF20-29</v>
      </c>
      <c r="X7" s="29" t="str">
        <f t="shared" si="7"/>
        <v>AbiguèleP</v>
      </c>
    </row>
    <row r="8" spans="1:24" ht="18.600000000000001" customHeight="1" x14ac:dyDescent="0.3">
      <c r="A8" s="16">
        <f t="shared" si="0"/>
        <v>7</v>
      </c>
      <c r="B8" s="17">
        <f t="shared" si="1"/>
        <v>2</v>
      </c>
      <c r="C8" s="18" t="s">
        <v>25</v>
      </c>
      <c r="D8" s="19" t="s">
        <v>23</v>
      </c>
      <c r="E8" s="19" t="str">
        <f t="shared" si="2"/>
        <v>F</v>
      </c>
      <c r="F8" s="20">
        <f>IFERROR(VLOOKUP(C8,'[1]Sofie''s Loppet'!$BM$3:$BP$100,4,FALSE),"")</f>
        <v>551.81962025316466</v>
      </c>
      <c r="G8" s="21" t="str">
        <f>IFERROR(VLOOKUP(C8,[1]Rocks!$BF$3:$BH$2000,3,FALSE),"")</f>
        <v/>
      </c>
      <c r="H8" s="22" t="str">
        <f>IFERROR(VLOOKUP(C8,'[1]Walden Bike'!$CB$3:$CE$1000,4,FALSE),"")</f>
        <v/>
      </c>
      <c r="I8" s="23" t="str">
        <f>IFERROR(VLOOKUP(C8,'[1]Paddle Sport'!$BJ$2:$BL$100,3,FALSE),"")</f>
        <v/>
      </c>
      <c r="J8" s="24">
        <f>IFERROR(VLOOKUP(C8,'[1]Island Swim'!$AX$5:$AZ$74,3,FALSE),"")</f>
        <v>1132.2007829977629</v>
      </c>
      <c r="K8" s="25">
        <f>IFERROR(VLOOKUP(C8,[1]Beaton!$A$4:$B$150,2,FALSE),"")</f>
        <v>815.76160738528392</v>
      </c>
      <c r="L8" s="26" t="str">
        <f>IFERROR(VLOOKUP(C8,'[1]Turkey Gobbler'!$A$2:$B$500,2,FALSE),"")</f>
        <v/>
      </c>
      <c r="M8" s="27">
        <f t="shared" si="3"/>
        <v>1684</v>
      </c>
      <c r="N8" s="28"/>
      <c r="R8" s="29" t="str" cm="1">
        <f t="array" ref="R8:S8">_xlfn.TEXTSPLIT(C8," ")</f>
        <v>Falvo</v>
      </c>
      <c r="S8" s="29" t="str">
        <v>Julie</v>
      </c>
      <c r="U8" s="29" t="str">
        <f t="shared" si="4"/>
        <v>Julie</v>
      </c>
      <c r="V8" s="29" t="str">
        <f t="shared" si="5"/>
        <v>F</v>
      </c>
      <c r="W8" s="29" t="str">
        <f t="shared" si="6"/>
        <v>JulieFF40-49</v>
      </c>
      <c r="X8" s="29" t="str">
        <f t="shared" si="7"/>
        <v>JulieF</v>
      </c>
    </row>
    <row r="9" spans="1:24" ht="18.600000000000001" customHeight="1" x14ac:dyDescent="0.3">
      <c r="A9" s="16">
        <f t="shared" si="0"/>
        <v>8</v>
      </c>
      <c r="B9" s="17">
        <f t="shared" si="1"/>
        <v>3</v>
      </c>
      <c r="C9" s="18" t="s">
        <v>26</v>
      </c>
      <c r="D9" s="19" t="s">
        <v>23</v>
      </c>
      <c r="E9" s="19" t="str">
        <f t="shared" si="2"/>
        <v>F</v>
      </c>
      <c r="F9" s="20" t="str">
        <f>IFERROR(VLOOKUP(C9,'[1]Sofie''s Loppet'!$BM$3:$BP$100,4,FALSE),"")</f>
        <v/>
      </c>
      <c r="G9" s="21">
        <f>IFERROR(VLOOKUP(C9,[1]Rocks!$BF$3:$BH$2000,3,FALSE),"")</f>
        <v>407.4316582091995</v>
      </c>
      <c r="H9" s="22" t="str">
        <f>IFERROR(VLOOKUP(C9,'[1]Walden Bike'!$CB$3:$CE$1000,4,FALSE),"")</f>
        <v/>
      </c>
      <c r="I9" s="23" t="str">
        <f>IFERROR(VLOOKUP(C9,'[1]Paddle Sport'!$BJ$2:$BL$100,3,FALSE),"")</f>
        <v/>
      </c>
      <c r="J9" s="24">
        <f>IFERROR(VLOOKUP(C9,'[1]Island Swim'!$AX$5:$AZ$74,3,FALSE),"")</f>
        <v>1250</v>
      </c>
      <c r="K9" s="25">
        <f>IFERROR(VLOOKUP(C9,[1]Beaton!$A$4:$B$150,2,FALSE),"")</f>
        <v>893.35799427301004</v>
      </c>
      <c r="L9" s="26">
        <f>IFERROR(VLOOKUP(C9,'[1]Turkey Gobbler'!$A$2:$B$500,2,FALSE),"")</f>
        <v>428.27586206896541</v>
      </c>
      <c r="M9" s="27">
        <f t="shared" si="3"/>
        <v>1657</v>
      </c>
      <c r="N9" s="28"/>
    </row>
    <row r="10" spans="1:24" ht="18.600000000000001" customHeight="1" x14ac:dyDescent="0.3">
      <c r="A10" s="16">
        <f t="shared" si="0"/>
        <v>9</v>
      </c>
      <c r="B10" s="17">
        <f t="shared" si="1"/>
        <v>4</v>
      </c>
      <c r="C10" s="18" t="s">
        <v>27</v>
      </c>
      <c r="D10" s="19" t="s">
        <v>23</v>
      </c>
      <c r="E10" s="19" t="str">
        <f t="shared" si="2"/>
        <v>F</v>
      </c>
      <c r="F10" s="20" t="str">
        <f>IFERROR(VLOOKUP(C10,'[1]Sofie''s Loppet'!$BM$3:$BP$100,4,FALSE),"")</f>
        <v/>
      </c>
      <c r="G10" s="21">
        <f>IFERROR(VLOOKUP(C10,[1]Rocks!$BF$3:$BH$2000,3,FALSE),"")</f>
        <v>490.97262667443215</v>
      </c>
      <c r="H10" s="22">
        <f>IFERROR(VLOOKUP(C10,'[1]Walden Bike'!$CB$3:$CE$1000,4,FALSE),"")</f>
        <v>344.31137724550899</v>
      </c>
      <c r="I10" s="23">
        <f>IFERROR(VLOOKUP(C10,'[1]Paddle Sport'!$BJ$2:$BL$100,3,FALSE),"")</f>
        <v>750</v>
      </c>
      <c r="J10" s="24" t="str">
        <f>IFERROR(VLOOKUP(C10,'[1]Island Swim'!$AX$5:$AZ$74,3,FALSE),"")</f>
        <v/>
      </c>
      <c r="K10" s="25">
        <f>IFERROR(VLOOKUP(C10,[1]Beaton!$A$4:$B$150,2,FALSE),"")</f>
        <v>703.40127570110099</v>
      </c>
      <c r="L10" s="26">
        <f>IFERROR(VLOOKUP(C10,'[1]Turkey Gobbler'!$A$2:$B$500,2,FALSE),"")</f>
        <v>265</v>
      </c>
      <c r="M10" s="27">
        <f t="shared" si="3"/>
        <v>1585</v>
      </c>
      <c r="N10" s="28"/>
      <c r="R10" s="29" t="str" cm="1">
        <f t="array" ref="R10:S10">_xlfn.TEXTSPLIT(C10," ")</f>
        <v>Lonsdale</v>
      </c>
      <c r="S10" s="29" t="str">
        <v>Jessica</v>
      </c>
      <c r="U10" s="29" t="str">
        <f>IF(T10="",S10,T10)</f>
        <v>Jessica</v>
      </c>
      <c r="V10" s="29" t="str">
        <f>LEFT(R10,1)</f>
        <v>L</v>
      </c>
      <c r="W10" s="29" t="str">
        <f>CONCATENATE(U10,V10,D10)</f>
        <v>JessicaLF40-49</v>
      </c>
      <c r="X10" s="29" t="str">
        <f>CONCATENATE(U10,V10)</f>
        <v>JessicaL</v>
      </c>
    </row>
    <row r="11" spans="1:24" ht="18.600000000000001" customHeight="1" x14ac:dyDescent="0.3">
      <c r="A11" s="16">
        <f t="shared" si="0"/>
        <v>10</v>
      </c>
      <c r="B11" s="17">
        <f t="shared" si="1"/>
        <v>3</v>
      </c>
      <c r="C11" s="18" t="s">
        <v>28</v>
      </c>
      <c r="D11" s="19" t="s">
        <v>17</v>
      </c>
      <c r="E11" s="19" t="str">
        <f t="shared" si="2"/>
        <v>F</v>
      </c>
      <c r="F11" s="20">
        <f>IFERROR(VLOOKUP(C11,'[1]Sofie''s Loppet'!$BM$3:$BP$100,4,FALSE),"")</f>
        <v>728.02692196947885</v>
      </c>
      <c r="G11" s="21" t="str">
        <f>IFERROR(VLOOKUP(C11,[1]Rocks!$BF$3:$BH$2000,3,FALSE),"")</f>
        <v/>
      </c>
      <c r="H11" s="22">
        <f>IFERROR(VLOOKUP(C11,'[1]Walden Bike'!$CB$3:$CE$1000,4,FALSE),"")</f>
        <v>850</v>
      </c>
      <c r="I11" s="23" t="str">
        <f>IFERROR(VLOOKUP(C11,'[1]Paddle Sport'!$BJ$2:$BL$100,3,FALSE),"")</f>
        <v/>
      </c>
      <c r="J11" s="24" t="str">
        <f>IFERROR(VLOOKUP(C11,'[1]Island Swim'!$AX$5:$AZ$74,3,FALSE),"")</f>
        <v/>
      </c>
      <c r="K11" s="25" t="str">
        <f>IFERROR(VLOOKUP(C11,[1]Beaton!$A$4:$B$150,2,FALSE),"")</f>
        <v/>
      </c>
      <c r="L11" s="26" t="str">
        <f>IFERROR(VLOOKUP(C11,'[1]Turkey Gobbler'!$A$2:$B$500,2,FALSE),"")</f>
        <v/>
      </c>
      <c r="M11" s="27">
        <f t="shared" si="3"/>
        <v>1578</v>
      </c>
      <c r="N11" s="28"/>
      <c r="R11" s="29" t="str" cm="1">
        <f t="array" ref="R11:S11">_xlfn.TEXTSPLIT(C11," ")</f>
        <v>Cuza</v>
      </c>
      <c r="S11" s="29" t="str">
        <v>Mani</v>
      </c>
      <c r="U11" s="29" t="str">
        <f>IF(T11="",S11,T11)</f>
        <v>Mani</v>
      </c>
      <c r="V11" s="29" t="str">
        <f>LEFT(R11,1)</f>
        <v>C</v>
      </c>
      <c r="W11" s="29" t="str">
        <f>CONCATENATE(U11,V11,D11)</f>
        <v>ManiCF20-29</v>
      </c>
      <c r="X11" s="29" t="str">
        <f>CONCATENATE(U11,V11)</f>
        <v>ManiC</v>
      </c>
    </row>
    <row r="12" spans="1:24" ht="18.600000000000001" customHeight="1" x14ac:dyDescent="0.3">
      <c r="A12" s="16">
        <f t="shared" si="0"/>
        <v>11</v>
      </c>
      <c r="B12" s="17">
        <f t="shared" si="1"/>
        <v>2</v>
      </c>
      <c r="C12" s="18" t="s">
        <v>29</v>
      </c>
      <c r="D12" s="19" t="s">
        <v>19</v>
      </c>
      <c r="E12" s="19" t="str">
        <f t="shared" si="2"/>
        <v>F</v>
      </c>
      <c r="F12" s="20"/>
      <c r="G12" s="21"/>
      <c r="H12" s="22"/>
      <c r="I12" s="23">
        <f>IFERROR(VLOOKUP(C12,'[1]Paddle Sport'!$BJ$2:$BL$100,3,FALSE),"")</f>
        <v>1000</v>
      </c>
      <c r="J12" s="24">
        <f>IFERROR(VLOOKUP(C12,'[1]Island Swim'!$AX$5:$AZ$74,3,FALSE),"")</f>
        <v>536.60377358490564</v>
      </c>
      <c r="K12" s="25"/>
      <c r="L12" s="26"/>
      <c r="M12" s="27">
        <f t="shared" si="3"/>
        <v>1537</v>
      </c>
      <c r="N12" s="28"/>
    </row>
    <row r="13" spans="1:24" ht="18.600000000000001" customHeight="1" x14ac:dyDescent="0.3">
      <c r="A13" s="16">
        <f t="shared" si="0"/>
        <v>12</v>
      </c>
      <c r="B13" s="17">
        <f t="shared" si="1"/>
        <v>4</v>
      </c>
      <c r="C13" s="18" t="s">
        <v>30</v>
      </c>
      <c r="D13" s="19" t="s">
        <v>17</v>
      </c>
      <c r="E13" s="19" t="str">
        <f t="shared" si="2"/>
        <v>F</v>
      </c>
      <c r="F13" s="20" t="str">
        <f>IFERROR(VLOOKUP(C13,'[1]Sofie''s Loppet'!$BM$3:$BP$100,4,FALSE),"")</f>
        <v/>
      </c>
      <c r="G13" s="21">
        <f>IFERROR(VLOOKUP(C13,[1]Rocks!$BF$3:$BH$2000,3,FALSE),"")</f>
        <v>1500</v>
      </c>
      <c r="H13" s="22" t="str">
        <f>IFERROR(VLOOKUP(C13,'[1]Walden Bike'!$CB$3:$CE$1000,4,FALSE),"")</f>
        <v/>
      </c>
      <c r="I13" s="23" t="str">
        <f>IFERROR(VLOOKUP(C13,'[1]Paddle Sport'!$BJ$2:$BL$100,3,FALSE),"")</f>
        <v/>
      </c>
      <c r="J13" s="24" t="str">
        <f>IFERROR(VLOOKUP(C13,'[1]Island Swim'!$AX$5:$AZ$74,3,FALSE),"")</f>
        <v/>
      </c>
      <c r="K13" s="25" t="str">
        <f>IFERROR(VLOOKUP(C13,[1]Beaton!$A$4:$B$150,2,FALSE),"")</f>
        <v/>
      </c>
      <c r="L13" s="26" t="str">
        <f>IFERROR(VLOOKUP(C13,'[1]Turkey Gobbler'!$A$2:$B$500,2,FALSE),"")</f>
        <v/>
      </c>
      <c r="M13" s="27">
        <f t="shared" si="3"/>
        <v>1500</v>
      </c>
      <c r="N13" s="28"/>
      <c r="R13" s="29" t="str" cm="1">
        <f t="array" ref="R13:S13">_xlfn.TEXTSPLIT(C13," ")</f>
        <v>Lenauer</v>
      </c>
      <c r="S13" s="29" t="str">
        <v>Iris</v>
      </c>
      <c r="U13" s="29" t="str">
        <f>IF(T13="",S13,T13)</f>
        <v>Iris</v>
      </c>
      <c r="V13" s="29" t="str">
        <f>LEFT(R13,1)</f>
        <v>L</v>
      </c>
      <c r="W13" s="29" t="str">
        <f>CONCATENATE(U13,V13,D13)</f>
        <v>IrisLF20-29</v>
      </c>
      <c r="X13" s="29" t="str">
        <f>CONCATENATE(U13,V13)</f>
        <v>IrisL</v>
      </c>
    </row>
    <row r="14" spans="1:24" ht="18.600000000000001" customHeight="1" x14ac:dyDescent="0.3">
      <c r="A14" s="16">
        <f t="shared" si="0"/>
        <v>13</v>
      </c>
      <c r="B14" s="17">
        <f t="shared" si="1"/>
        <v>5</v>
      </c>
      <c r="C14" s="18" t="s">
        <v>31</v>
      </c>
      <c r="D14" s="19" t="s">
        <v>17</v>
      </c>
      <c r="E14" s="19" t="str">
        <f t="shared" si="2"/>
        <v>F</v>
      </c>
      <c r="F14" s="20" t="str">
        <f>IFERROR(VLOOKUP(C14,'[1]Sofie''s Loppet'!$BM$3:$BP$100,4,FALSE),"")</f>
        <v/>
      </c>
      <c r="G14" s="21">
        <f>IFERROR(VLOOKUP(C14,[1]Rocks!$BF$3:$BH$2000,3,FALSE),"")</f>
        <v>1499.0948275862067</v>
      </c>
      <c r="H14" s="22" t="str">
        <f>IFERROR(VLOOKUP(C14,'[1]Walden Bike'!$CB$3:$CE$1000,4,FALSE),"")</f>
        <v/>
      </c>
      <c r="I14" s="23" t="str">
        <f>IFERROR(VLOOKUP(C14,'[1]Paddle Sport'!$BJ$2:$BL$100,3,FALSE),"")</f>
        <v/>
      </c>
      <c r="J14" s="24" t="str">
        <f>IFERROR(VLOOKUP(C14,'[1]Island Swim'!$AX$5:$AZ$74,3,FALSE),"")</f>
        <v/>
      </c>
      <c r="K14" s="25" t="str">
        <f>IFERROR(VLOOKUP(C14,[1]Beaton!$A$4:$B$150,2,FALSE),"")</f>
        <v/>
      </c>
      <c r="L14" s="26" t="str">
        <f>IFERROR(VLOOKUP(C14,'[1]Turkey Gobbler'!$A$2:$B$500,2,FALSE),"")</f>
        <v/>
      </c>
      <c r="M14" s="27">
        <f t="shared" si="3"/>
        <v>1499</v>
      </c>
      <c r="N14" s="28"/>
      <c r="R14" s="29" t="str" cm="1">
        <f t="array" ref="R14:S14">_xlfn.TEXTSPLIT(C14," ")</f>
        <v>Sasson</v>
      </c>
      <c r="S14" s="29" t="str">
        <v>Saree</v>
      </c>
      <c r="U14" s="29" t="str">
        <f>IF(T14="",S14,T14)</f>
        <v>Saree</v>
      </c>
      <c r="V14" s="29" t="str">
        <f>LEFT(R14,1)</f>
        <v>S</v>
      </c>
      <c r="W14" s="29" t="str">
        <f>CONCATENATE(U14,V14,D14)</f>
        <v>SareeSF20-29</v>
      </c>
      <c r="X14" s="29" t="str">
        <f>CONCATENATE(U14,V14)</f>
        <v>SareeS</v>
      </c>
    </row>
    <row r="15" spans="1:24" ht="18.600000000000001" customHeight="1" x14ac:dyDescent="0.3">
      <c r="A15" s="16">
        <f t="shared" si="0"/>
        <v>14</v>
      </c>
      <c r="B15" s="17">
        <f t="shared" si="1"/>
        <v>6</v>
      </c>
      <c r="C15" s="18" t="s">
        <v>32</v>
      </c>
      <c r="D15" s="19" t="s">
        <v>17</v>
      </c>
      <c r="E15" s="19" t="str">
        <f t="shared" si="2"/>
        <v>F</v>
      </c>
      <c r="F15" s="20" t="str">
        <f>IFERROR(VLOOKUP(C15,'[1]Sofie''s Loppet'!$BM$3:$BP$100,4,FALSE),"")</f>
        <v/>
      </c>
      <c r="G15" s="21">
        <f>IFERROR(VLOOKUP(C15,[1]Rocks!$BF$3:$BH$2000,3,FALSE),"")</f>
        <v>1475.8126113892897</v>
      </c>
      <c r="H15" s="22" t="str">
        <f>IFERROR(VLOOKUP(C15,'[1]Walden Bike'!$CB$3:$CE$1000,4,FALSE),"")</f>
        <v/>
      </c>
      <c r="I15" s="23" t="str">
        <f>IFERROR(VLOOKUP(C15,'[1]Paddle Sport'!$BJ$2:$BL$100,3,FALSE),"")</f>
        <v/>
      </c>
      <c r="J15" s="24" t="str">
        <f>IFERROR(VLOOKUP(C15,'[1]Island Swim'!$AX$5:$AZ$74,3,FALSE),"")</f>
        <v/>
      </c>
      <c r="K15" s="25" t="str">
        <f>IFERROR(VLOOKUP(C15,[1]Beaton!$A$4:$B$150,2,FALSE),"")</f>
        <v/>
      </c>
      <c r="L15" s="26" t="str">
        <f>IFERROR(VLOOKUP(C15,'[1]Turkey Gobbler'!$A$2:$B$500,2,FALSE),"")</f>
        <v/>
      </c>
      <c r="M15" s="27">
        <f t="shared" si="3"/>
        <v>1476</v>
      </c>
      <c r="N15" s="28"/>
      <c r="R15" s="29" t="str" cm="1">
        <f t="array" ref="R15:S15">_xlfn.TEXTSPLIT(C15," ")</f>
        <v>Brake</v>
      </c>
      <c r="S15" s="29" t="str">
        <v>Jessica</v>
      </c>
      <c r="U15" s="29" t="str">
        <f>IF(T15="",S15,T15)</f>
        <v>Jessica</v>
      </c>
      <c r="V15" s="29" t="str">
        <f>LEFT(R15,1)</f>
        <v>B</v>
      </c>
      <c r="W15" s="29" t="str">
        <f>CONCATENATE(U15,V15,D15)</f>
        <v>JessicaBF20-29</v>
      </c>
      <c r="X15" s="29" t="str">
        <f>CONCATENATE(U15,V15)</f>
        <v>JessicaB</v>
      </c>
    </row>
    <row r="16" spans="1:24" ht="18.600000000000001" customHeight="1" x14ac:dyDescent="0.3">
      <c r="A16" s="16">
        <f t="shared" si="0"/>
        <v>15</v>
      </c>
      <c r="B16" s="17">
        <f t="shared" si="1"/>
        <v>7</v>
      </c>
      <c r="C16" s="18" t="s">
        <v>33</v>
      </c>
      <c r="D16" s="19" t="s">
        <v>17</v>
      </c>
      <c r="E16" s="19" t="str">
        <f t="shared" si="2"/>
        <v>F</v>
      </c>
      <c r="F16" s="20" t="str">
        <f>IFERROR(VLOOKUP(C16,'[1]Sofie''s Loppet'!$BM$3:$BP$100,4,FALSE),"")</f>
        <v/>
      </c>
      <c r="G16" s="21">
        <f>IFERROR(VLOOKUP(C16,[1]Rocks!$BF$3:$BH$2000,3,FALSE),"")</f>
        <v>1464.7489892183289</v>
      </c>
      <c r="H16" s="22" t="str">
        <f>IFERROR(VLOOKUP(C16,'[1]Walden Bike'!$CB$3:$CE$1000,4,FALSE),"")</f>
        <v/>
      </c>
      <c r="I16" s="23" t="str">
        <f>IFERROR(VLOOKUP(C16,'[1]Paddle Sport'!$BJ$2:$BL$100,3,FALSE),"")</f>
        <v/>
      </c>
      <c r="J16" s="24" t="str">
        <f>IFERROR(VLOOKUP(C16,'[1]Island Swim'!$AX$5:$AZ$74,3,FALSE),"")</f>
        <v/>
      </c>
      <c r="K16" s="25" t="str">
        <f>IFERROR(VLOOKUP(C16,[1]Beaton!$A$4:$B$150,2,FALSE),"")</f>
        <v/>
      </c>
      <c r="L16" s="26" t="str">
        <f>IFERROR(VLOOKUP(C16,'[1]Turkey Gobbler'!$A$2:$B$500,2,FALSE),"")</f>
        <v/>
      </c>
      <c r="M16" s="27">
        <f t="shared" si="3"/>
        <v>1465</v>
      </c>
      <c r="N16" s="28"/>
    </row>
    <row r="17" spans="1:33" ht="18.600000000000001" customHeight="1" x14ac:dyDescent="0.3">
      <c r="A17" s="16">
        <f t="shared" si="0"/>
        <v>16</v>
      </c>
      <c r="B17" s="17">
        <f t="shared" si="1"/>
        <v>5</v>
      </c>
      <c r="C17" s="18" t="s">
        <v>34</v>
      </c>
      <c r="D17" s="19" t="s">
        <v>23</v>
      </c>
      <c r="E17" s="19" t="str">
        <f t="shared" si="2"/>
        <v>F</v>
      </c>
      <c r="F17" s="20" t="str">
        <f>IFERROR(VLOOKUP(C17,'[1]Sofie''s Loppet'!$BM$3:$BP$100,4,FALSE),"")</f>
        <v/>
      </c>
      <c r="G17" s="21">
        <f>IFERROR(VLOOKUP(C17,[1]Rocks!$BF$3:$BH$2000,3,FALSE),"")</f>
        <v>1422.3376410927533</v>
      </c>
      <c r="H17" s="22" t="str">
        <f>IFERROR(VLOOKUP(C17,'[1]Walden Bike'!$CB$3:$CE$1000,4,FALSE),"")</f>
        <v/>
      </c>
      <c r="I17" s="23" t="str">
        <f>IFERROR(VLOOKUP(C17,'[1]Paddle Sport'!$BJ$2:$BL$100,3,FALSE),"")</f>
        <v/>
      </c>
      <c r="J17" s="24" t="str">
        <f>IFERROR(VLOOKUP(C17,'[1]Island Swim'!$AX$5:$AZ$74,3,FALSE),"")</f>
        <v/>
      </c>
      <c r="K17" s="25" t="str">
        <f>IFERROR(VLOOKUP(C17,[1]Beaton!$A$4:$B$150,2,FALSE),"")</f>
        <v/>
      </c>
      <c r="L17" s="26" t="str">
        <f>IFERROR(VLOOKUP(C17,'[1]Turkey Gobbler'!$A$2:$B$500,2,FALSE),"")</f>
        <v/>
      </c>
      <c r="M17" s="27">
        <f t="shared" si="3"/>
        <v>1422</v>
      </c>
      <c r="N17" s="28"/>
      <c r="R17" s="29" t="str" cm="1">
        <f t="array" ref="R17:S17">_xlfn.TEXTSPLIT(C17," ")</f>
        <v>Moreau-Verlaan</v>
      </c>
      <c r="S17" s="29" t="str">
        <v>Lindsay</v>
      </c>
      <c r="U17" s="29" t="str">
        <f>IF(T17="",S17,T17)</f>
        <v>Lindsay</v>
      </c>
      <c r="V17" s="29" t="str">
        <f>LEFT(R17,1)</f>
        <v>M</v>
      </c>
      <c r="W17" s="29" t="str">
        <f>CONCATENATE(U17,V17,D17)</f>
        <v>LindsayMF40-49</v>
      </c>
      <c r="X17" s="29" t="str">
        <f>CONCATENATE(U17,V17)</f>
        <v>LindsayM</v>
      </c>
      <c r="AC17" s="13"/>
      <c r="AE17" s="13"/>
      <c r="AG17" s="13"/>
    </row>
    <row r="18" spans="1:33" ht="18.600000000000001" customHeight="1" x14ac:dyDescent="0.3">
      <c r="A18" s="16">
        <f t="shared" si="0"/>
        <v>17</v>
      </c>
      <c r="B18" s="17">
        <f t="shared" si="1"/>
        <v>1</v>
      </c>
      <c r="C18" s="18" t="s">
        <v>35</v>
      </c>
      <c r="D18" s="19" t="s">
        <v>36</v>
      </c>
      <c r="E18" s="19" t="str">
        <f t="shared" si="2"/>
        <v>F</v>
      </c>
      <c r="F18" s="20" t="str">
        <f>IFERROR(VLOOKUP(C18,'[1]Sofie''s Loppet'!$BM$3:$BP$100,4,FALSE),"")</f>
        <v/>
      </c>
      <c r="G18" s="21">
        <f>IFERROR(VLOOKUP(C18,[1]Rocks!$BF$3:$BH$2000,3,FALSE),"")</f>
        <v>1402.2659462946538</v>
      </c>
      <c r="H18" s="22" t="str">
        <f>IFERROR(VLOOKUP(C18,'[1]Walden Bike'!$CB$3:$CE$1000,4,FALSE),"")</f>
        <v/>
      </c>
      <c r="I18" s="23" t="str">
        <f>IFERROR(VLOOKUP(C18,'[1]Paddle Sport'!$BJ$2:$BL$100,3,FALSE),"")</f>
        <v/>
      </c>
      <c r="J18" s="24" t="str">
        <f>IFERROR(VLOOKUP(C18,'[1]Island Swim'!$AX$5:$AZ$74,3,FALSE),"")</f>
        <v/>
      </c>
      <c r="K18" s="25" t="str">
        <f>IFERROR(VLOOKUP(C18,[1]Beaton!$A$4:$B$150,2,FALSE),"")</f>
        <v/>
      </c>
      <c r="L18" s="26" t="str">
        <f>IFERROR(VLOOKUP(C18,'[1]Turkey Gobbler'!$A$2:$B$500,2,FALSE),"")</f>
        <v/>
      </c>
      <c r="M18" s="27">
        <f t="shared" si="3"/>
        <v>1402</v>
      </c>
      <c r="N18" s="28"/>
    </row>
    <row r="19" spans="1:33" ht="18.600000000000001" customHeight="1" x14ac:dyDescent="0.3">
      <c r="A19" s="16">
        <f t="shared" si="0"/>
        <v>18</v>
      </c>
      <c r="B19" s="17">
        <f t="shared" si="1"/>
        <v>1</v>
      </c>
      <c r="C19" s="18" t="s">
        <v>37</v>
      </c>
      <c r="D19" s="19" t="s">
        <v>38</v>
      </c>
      <c r="E19" s="19" t="str">
        <f t="shared" si="2"/>
        <v>F</v>
      </c>
      <c r="F19" s="20">
        <f>IFERROR(VLOOKUP(C19,'[1]Sofie''s Loppet'!$BM$3:$BP$100,4,FALSE),"")</f>
        <v>169.76297245355542</v>
      </c>
      <c r="G19" s="21">
        <f>IFERROR(VLOOKUP(C19,[1]Rocks!$BF$3:$BH$2000,3,FALSE),"")</f>
        <v>372.51436146707914</v>
      </c>
      <c r="H19" s="22">
        <f>IFERROR(VLOOKUP(C19,'[1]Walden Bike'!$CB$3:$CE$1000,4,FALSE),"")</f>
        <v>250</v>
      </c>
      <c r="I19" s="23">
        <f>IFERROR(VLOOKUP(C19,'[1]Paddle Sport'!$BJ$2:$BL$100,3,FALSE),"")</f>
        <v>360.93502377179078</v>
      </c>
      <c r="J19" s="24">
        <f>IFERROR(VLOOKUP(C19,'[1]Island Swim'!$AX$5:$AZ$74,3,FALSE),"")</f>
        <v>245</v>
      </c>
      <c r="K19" s="25" t="str">
        <f>IFERROR(VLOOKUP(C19,[1]Beaton!$A$4:$B$150,2,FALSE),"")</f>
        <v/>
      </c>
      <c r="L19" s="26" t="str">
        <f>IFERROR(VLOOKUP(C19,'[1]Turkey Gobbler'!$A$2:$B$500,2,FALSE),"")</f>
        <v/>
      </c>
      <c r="M19" s="27">
        <f t="shared" si="3"/>
        <v>1398</v>
      </c>
      <c r="N19" s="28"/>
      <c r="R19" s="29" t="str" cm="1">
        <f t="array" ref="R19:S19">_xlfn.TEXTSPLIT(C19," ")</f>
        <v>Laakso</v>
      </c>
      <c r="S19" s="29" t="str">
        <v>Julie</v>
      </c>
      <c r="U19" s="29" t="str">
        <f>IF(T19="",S19,T19)</f>
        <v>Julie</v>
      </c>
      <c r="V19" s="29" t="str">
        <f>LEFT(R19,1)</f>
        <v>L</v>
      </c>
      <c r="W19" s="29" t="str">
        <f>CONCATENATE(U19,V19,D19)</f>
        <v>JulieLF12 Under</v>
      </c>
      <c r="X19" s="29" t="str">
        <f>CONCATENATE(U19,V19)</f>
        <v>JulieL</v>
      </c>
    </row>
    <row r="20" spans="1:33" ht="18.600000000000001" customHeight="1" x14ac:dyDescent="0.3">
      <c r="A20" s="16">
        <f t="shared" si="0"/>
        <v>19</v>
      </c>
      <c r="B20" s="17">
        <f t="shared" si="1"/>
        <v>6</v>
      </c>
      <c r="C20" s="18" t="s">
        <v>39</v>
      </c>
      <c r="D20" s="19" t="s">
        <v>23</v>
      </c>
      <c r="E20" s="19" t="str">
        <f t="shared" si="2"/>
        <v>F</v>
      </c>
      <c r="F20" s="20">
        <f>IFERROR(VLOOKUP(C20,'[1]Sofie''s Loppet'!$BM$3:$BP$100,4,FALSE),"")</f>
        <v>665.83097740082849</v>
      </c>
      <c r="G20" s="21" t="str">
        <f>IFERROR(VLOOKUP(C20,[1]Rocks!$BF$3:$BH$2000,3,FALSE),"")</f>
        <v/>
      </c>
      <c r="H20" s="22" t="str">
        <f>IFERROR(VLOOKUP(C20,'[1]Walden Bike'!$CB$3:$CE$1000,4,FALSE),"")</f>
        <v/>
      </c>
      <c r="I20" s="23">
        <f>IFERROR(VLOOKUP(C20,'[1]Paddle Sport'!$BJ$2:$BL$100,3,FALSE),"")</f>
        <v>728.17874939720309</v>
      </c>
      <c r="J20" s="24" t="str">
        <f>IFERROR(VLOOKUP(C20,'[1]Island Swim'!$AX$5:$AZ$74,3,FALSE),"")</f>
        <v/>
      </c>
      <c r="K20" s="25" t="str">
        <f>IFERROR(VLOOKUP(C20,[1]Beaton!$A$4:$B$150,2,FALSE),"")</f>
        <v/>
      </c>
      <c r="L20" s="26">
        <f>IFERROR(VLOOKUP(C20,'[1]Turkey Gobbler'!$A$2:$B$500,2,FALSE),"")</f>
        <v>713.23293816084572</v>
      </c>
      <c r="M20" s="27">
        <f t="shared" si="3"/>
        <v>1394</v>
      </c>
      <c r="N20" s="28"/>
      <c r="R20" s="29" t="str" cm="1">
        <f t="array" ref="R20:S20">_xlfn.TEXTSPLIT(C20," ")</f>
        <v>Gauld</v>
      </c>
      <c r="S20" s="29" t="str">
        <v>Lisanne</v>
      </c>
      <c r="U20" s="29" t="str">
        <f>IF(T20="",S20,T20)</f>
        <v>Lisanne</v>
      </c>
      <c r="V20" s="29" t="str">
        <f>LEFT(R20,1)</f>
        <v>G</v>
      </c>
      <c r="W20" s="29" t="str">
        <f>CONCATENATE(U20,V20,D20)</f>
        <v>LisanneGF40-49</v>
      </c>
      <c r="X20" s="29" t="str">
        <f>CONCATENATE(U20,V20)</f>
        <v>LisanneG</v>
      </c>
    </row>
    <row r="21" spans="1:33" ht="18.600000000000001" customHeight="1" x14ac:dyDescent="0.3">
      <c r="A21" s="16">
        <f t="shared" si="0"/>
        <v>20</v>
      </c>
      <c r="B21" s="17">
        <f t="shared" si="1"/>
        <v>2</v>
      </c>
      <c r="C21" s="18" t="s">
        <v>40</v>
      </c>
      <c r="D21" s="19" t="s">
        <v>36</v>
      </c>
      <c r="E21" s="19" t="str">
        <f t="shared" si="2"/>
        <v>F</v>
      </c>
      <c r="F21" s="20" t="str">
        <f>IFERROR(VLOOKUP(C21,'[1]Sofie''s Loppet'!$BM$3:$BP$100,4,FALSE),"")</f>
        <v/>
      </c>
      <c r="G21" s="21">
        <f>IFERROR(VLOOKUP(C21,[1]Rocks!$BF$3:$BH$2000,3,FALSE),"")</f>
        <v>1345.7282154465254</v>
      </c>
      <c r="H21" s="22" t="str">
        <f>IFERROR(VLOOKUP(C21,'[1]Walden Bike'!$CB$3:$CE$1000,4,FALSE),"")</f>
        <v/>
      </c>
      <c r="I21" s="23" t="str">
        <f>IFERROR(VLOOKUP(C21,'[1]Paddle Sport'!$BJ$2:$BL$100,3,FALSE),"")</f>
        <v/>
      </c>
      <c r="J21" s="24" t="str">
        <f>IFERROR(VLOOKUP(C21,'[1]Island Swim'!$AX$5:$AZ$74,3,FALSE),"")</f>
        <v/>
      </c>
      <c r="K21" s="25" t="str">
        <f>IFERROR(VLOOKUP(C21,[1]Beaton!$A$4:$B$150,2,FALSE),"")</f>
        <v/>
      </c>
      <c r="L21" s="26" t="str">
        <f>IFERROR(VLOOKUP(C21,'[1]Turkey Gobbler'!$A$2:$B$500,2,FALSE),"")</f>
        <v/>
      </c>
      <c r="M21" s="27">
        <f t="shared" si="3"/>
        <v>1346</v>
      </c>
      <c r="N21" s="28"/>
      <c r="R21" s="29" t="str" cm="1">
        <f t="array" ref="R21:S21">_xlfn.TEXTSPLIT(C21," ")</f>
        <v>Bladek</v>
      </c>
      <c r="S21" s="29" t="str">
        <v>Lisa</v>
      </c>
      <c r="U21" s="29" t="str">
        <f>IF(T21="",S21,T21)</f>
        <v>Lisa</v>
      </c>
      <c r="V21" s="29" t="str">
        <f>LEFT(R21,1)</f>
        <v>B</v>
      </c>
      <c r="W21" s="29" t="str">
        <f>CONCATENATE(U21,V21,D21)</f>
        <v>LisaBF30-39</v>
      </c>
      <c r="X21" s="29" t="str">
        <f>CONCATENATE(U21,V21)</f>
        <v>LisaB</v>
      </c>
    </row>
    <row r="22" spans="1:33" ht="18.600000000000001" customHeight="1" x14ac:dyDescent="0.3">
      <c r="A22" s="16">
        <f t="shared" si="0"/>
        <v>21</v>
      </c>
      <c r="B22" s="17">
        <f t="shared" si="1"/>
        <v>3</v>
      </c>
      <c r="C22" s="18" t="s">
        <v>41</v>
      </c>
      <c r="D22" s="19" t="s">
        <v>36</v>
      </c>
      <c r="E22" s="19" t="str">
        <f t="shared" si="2"/>
        <v>F</v>
      </c>
      <c r="F22" s="20" t="str">
        <f>IFERROR(VLOOKUP(C22,'[1]Sofie''s Loppet'!$BM$3:$BP$100,4,FALSE),"")</f>
        <v/>
      </c>
      <c r="G22" s="21">
        <f>IFERROR(VLOOKUP(C22,[1]Rocks!$BF$3:$BH$2000,3,FALSE),"")</f>
        <v>1339.0659200439729</v>
      </c>
      <c r="H22" s="22" t="str">
        <f>IFERROR(VLOOKUP(C22,'[1]Walden Bike'!$CB$3:$CE$1000,4,FALSE),"")</f>
        <v/>
      </c>
      <c r="I22" s="23" t="str">
        <f>IFERROR(VLOOKUP(C22,'[1]Paddle Sport'!$BJ$2:$BL$100,3,FALSE),"")</f>
        <v/>
      </c>
      <c r="J22" s="24" t="str">
        <f>IFERROR(VLOOKUP(C22,'[1]Island Swim'!$AX$5:$AZ$74,3,FALSE),"")</f>
        <v/>
      </c>
      <c r="K22" s="25" t="str">
        <f>IFERROR(VLOOKUP(C22,[1]Beaton!$A$4:$B$150,2,FALSE),"")</f>
        <v/>
      </c>
      <c r="L22" s="26" t="str">
        <f>IFERROR(VLOOKUP(C22,'[1]Turkey Gobbler'!$A$2:$B$500,2,FALSE),"")</f>
        <v/>
      </c>
      <c r="M22" s="27">
        <f t="shared" si="3"/>
        <v>1339</v>
      </c>
      <c r="N22" s="28"/>
    </row>
    <row r="23" spans="1:33" ht="18.600000000000001" customHeight="1" x14ac:dyDescent="0.3">
      <c r="A23" s="16">
        <f t="shared" si="0"/>
        <v>22</v>
      </c>
      <c r="B23" s="17">
        <f t="shared" si="1"/>
        <v>4</v>
      </c>
      <c r="C23" s="18" t="s">
        <v>42</v>
      </c>
      <c r="D23" s="19" t="s">
        <v>36</v>
      </c>
      <c r="E23" s="19" t="str">
        <f t="shared" si="2"/>
        <v>F</v>
      </c>
      <c r="F23" s="20" t="str">
        <f>IFERROR(VLOOKUP(C23,'[1]Sofie''s Loppet'!$BM$3:$BP$100,4,FALSE),"")</f>
        <v/>
      </c>
      <c r="G23" s="21">
        <f>IFERROR(VLOOKUP(C23,[1]Rocks!$BF$3:$BH$2000,3,FALSE),"")</f>
        <v>1250</v>
      </c>
      <c r="H23" s="22" t="str">
        <f>IFERROR(VLOOKUP(C23,'[1]Walden Bike'!$CB$3:$CE$1000,4,FALSE),"")</f>
        <v/>
      </c>
      <c r="I23" s="23" t="str">
        <f>IFERROR(VLOOKUP(C23,'[1]Paddle Sport'!$BJ$2:$BL$100,3,FALSE),"")</f>
        <v/>
      </c>
      <c r="J23" s="24" t="str">
        <f>IFERROR(VLOOKUP(C23,'[1]Island Swim'!$AX$5:$AZ$74,3,FALSE),"")</f>
        <v/>
      </c>
      <c r="K23" s="25" t="str">
        <f>IFERROR(VLOOKUP(C23,[1]Beaton!$A$4:$B$150,2,FALSE),"")</f>
        <v/>
      </c>
      <c r="L23" s="26" t="str">
        <f>IFERROR(VLOOKUP(C23,'[1]Turkey Gobbler'!$A$2:$B$500,2,FALSE),"")</f>
        <v/>
      </c>
      <c r="M23" s="27">
        <f t="shared" si="3"/>
        <v>1250</v>
      </c>
      <c r="N23" s="28"/>
      <c r="R23" s="29" t="str" cm="1">
        <f t="array" ref="R23:S23">_xlfn.TEXTSPLIT(C23," ")</f>
        <v>Bertuzzi</v>
      </c>
      <c r="S23" s="29" t="str">
        <v>Elissa</v>
      </c>
      <c r="U23" s="29" t="str">
        <f>IF(T23="",S23,T23)</f>
        <v>Elissa</v>
      </c>
      <c r="V23" s="29" t="str">
        <f>LEFT(R23,1)</f>
        <v>B</v>
      </c>
      <c r="W23" s="29" t="str">
        <f>CONCATENATE(U23,V23,D23)</f>
        <v>ElissaBF30-39</v>
      </c>
      <c r="X23" s="29" t="str">
        <f>CONCATENATE(U23,V23)</f>
        <v>ElissaB</v>
      </c>
    </row>
    <row r="24" spans="1:33" ht="18.600000000000001" customHeight="1" x14ac:dyDescent="0.3">
      <c r="A24" s="16">
        <f t="shared" si="0"/>
        <v>23</v>
      </c>
      <c r="B24" s="17">
        <f t="shared" si="1"/>
        <v>8</v>
      </c>
      <c r="C24" s="18" t="s">
        <v>43</v>
      </c>
      <c r="D24" s="31" t="s">
        <v>17</v>
      </c>
      <c r="E24" s="19" t="str">
        <f t="shared" si="2"/>
        <v>F</v>
      </c>
      <c r="F24" s="20">
        <f>IFERROR(VLOOKUP(C24,'[1]Sofie''s Loppet'!$BM$3:$BP$100,4,FALSE),"")</f>
        <v>1242.8660161313553</v>
      </c>
      <c r="G24" s="21" t="str">
        <f>IFERROR(VLOOKUP(C24,[1]Rocks!$BF$3:$BH$2000,3,FALSE),"")</f>
        <v/>
      </c>
      <c r="H24" s="22" t="str">
        <f>IFERROR(VLOOKUP(C24,'[1]Walden Bike'!$CB$3:$CE$1000,4,FALSE),"")</f>
        <v/>
      </c>
      <c r="I24" s="23" t="str">
        <f>IFERROR(VLOOKUP(C24,'[1]Paddle Sport'!$BJ$2:$BL$100,3,FALSE),"")</f>
        <v/>
      </c>
      <c r="J24" s="24" t="str">
        <f>IFERROR(VLOOKUP(C24,'[1]Island Swim'!$AX$5:$AZ$74,3,FALSE),"")</f>
        <v/>
      </c>
      <c r="K24" s="25" t="str">
        <f>IFERROR(VLOOKUP(C24,[1]Beaton!$A$4:$B$150,2,FALSE),"")</f>
        <v/>
      </c>
      <c r="L24" s="26" t="str">
        <f>IFERROR(VLOOKUP(C24,'[1]Turkey Gobbler'!$A$2:$B$500,2,FALSE),"")</f>
        <v/>
      </c>
      <c r="M24" s="27">
        <f t="shared" si="3"/>
        <v>1243</v>
      </c>
      <c r="N24" s="28"/>
    </row>
    <row r="25" spans="1:33" ht="18.600000000000001" customHeight="1" x14ac:dyDescent="0.3">
      <c r="A25" s="16">
        <f t="shared" si="0"/>
        <v>24</v>
      </c>
      <c r="B25" s="17">
        <f t="shared" si="1"/>
        <v>1</v>
      </c>
      <c r="C25" s="18" t="s">
        <v>44</v>
      </c>
      <c r="D25" s="19" t="s">
        <v>45</v>
      </c>
      <c r="E25" s="19" t="str">
        <f t="shared" si="2"/>
        <v>F</v>
      </c>
      <c r="F25" s="20" t="str">
        <f>IFERROR(VLOOKUP(C25,'[1]Sofie''s Loppet'!$BM$3:$BP$100,4,FALSE),"")</f>
        <v/>
      </c>
      <c r="G25" s="21" t="str">
        <f>IFERROR(VLOOKUP(C25,[1]Rocks!$BF$3:$BH$2000,3,FALSE),"")</f>
        <v/>
      </c>
      <c r="H25" s="22" t="str">
        <f>IFERROR(VLOOKUP(C25,'[1]Walden Bike'!$CB$3:$CE$1000,4,FALSE),"")</f>
        <v/>
      </c>
      <c r="I25" s="23" t="str">
        <f>IFERROR(VLOOKUP(C25,'[1]Paddle Sport'!$BJ$2:$BL$100,3,FALSE),"")</f>
        <v/>
      </c>
      <c r="J25" s="24">
        <f>IFERROR(VLOOKUP(C25,'[1]Island Swim'!$AX$5:$AZ$74,3,FALSE),"")</f>
        <v>1219.8704429044892</v>
      </c>
      <c r="K25" s="25" t="str">
        <f>IFERROR(VLOOKUP(C25,[1]Beaton!$A$4:$B$150,2,FALSE),"")</f>
        <v/>
      </c>
      <c r="L25" s="26" t="str">
        <f>IFERROR(VLOOKUP(C25,'[1]Turkey Gobbler'!$A$2:$B$500,2,FALSE),"")</f>
        <v/>
      </c>
      <c r="M25" s="27">
        <f t="shared" si="3"/>
        <v>1220</v>
      </c>
      <c r="N25" s="28"/>
    </row>
    <row r="26" spans="1:33" ht="18.600000000000001" customHeight="1" x14ac:dyDescent="0.3">
      <c r="A26" s="16">
        <f t="shared" si="0"/>
        <v>25</v>
      </c>
      <c r="B26" s="17">
        <f t="shared" si="1"/>
        <v>7</v>
      </c>
      <c r="C26" s="18" t="s">
        <v>46</v>
      </c>
      <c r="D26" s="19" t="s">
        <v>23</v>
      </c>
      <c r="E26" s="19" t="str">
        <f t="shared" si="2"/>
        <v>F</v>
      </c>
      <c r="F26" s="20" t="str">
        <f>IFERROR(VLOOKUP(C26,'[1]Sofie''s Loppet'!$BM$3:$BP$100,4,FALSE),"")</f>
        <v/>
      </c>
      <c r="G26" s="21">
        <f>IFERROR(VLOOKUP(C26,[1]Rocks!$BF$3:$BH$2000,3,FALSE),"")</f>
        <v>1215.1142477814269</v>
      </c>
      <c r="H26" s="22" t="str">
        <f>IFERROR(VLOOKUP(C26,'[1]Walden Bike'!$CB$3:$CE$1000,4,FALSE),"")</f>
        <v/>
      </c>
      <c r="I26" s="23" t="str">
        <f>IFERROR(VLOOKUP(C26,'[1]Paddle Sport'!$BJ$2:$BL$100,3,FALSE),"")</f>
        <v/>
      </c>
      <c r="J26" s="24" t="str">
        <f>IFERROR(VLOOKUP(C26,'[1]Island Swim'!$AX$5:$AZ$74,3,FALSE),"")</f>
        <v/>
      </c>
      <c r="K26" s="25" t="str">
        <f>IFERROR(VLOOKUP(C26,[1]Beaton!$A$4:$B$150,2,FALSE),"")</f>
        <v/>
      </c>
      <c r="L26" s="26" t="str">
        <f>IFERROR(VLOOKUP(C26,'[1]Turkey Gobbler'!$A$2:$B$500,2,FALSE),"")</f>
        <v/>
      </c>
      <c r="M26" s="27">
        <f t="shared" si="3"/>
        <v>1215</v>
      </c>
      <c r="N26" s="28"/>
    </row>
    <row r="27" spans="1:33" ht="18.600000000000001" customHeight="1" x14ac:dyDescent="0.3">
      <c r="A27" s="16">
        <f t="shared" si="0"/>
        <v>26</v>
      </c>
      <c r="B27" s="17">
        <f t="shared" si="1"/>
        <v>9</v>
      </c>
      <c r="C27" s="18" t="s">
        <v>47</v>
      </c>
      <c r="D27" s="19" t="s">
        <v>17</v>
      </c>
      <c r="E27" s="19" t="str">
        <f t="shared" si="2"/>
        <v>F</v>
      </c>
      <c r="F27" s="20" t="str">
        <f>IFERROR(VLOOKUP(C27,'[1]Sofie''s Loppet'!$BM$3:$BP$100,4,FALSE),"")</f>
        <v/>
      </c>
      <c r="G27" s="21">
        <f>IFERROR(VLOOKUP(C27,[1]Rocks!$BF$3:$BH$2000,3,FALSE),"")</f>
        <v>1198.8689915174364</v>
      </c>
      <c r="H27" s="22" t="str">
        <f>IFERROR(VLOOKUP(C27,'[1]Walden Bike'!$CB$3:$CE$1000,4,FALSE),"")</f>
        <v/>
      </c>
      <c r="I27" s="23" t="str">
        <f>IFERROR(VLOOKUP(C27,'[1]Paddle Sport'!$BJ$2:$BL$100,3,FALSE),"")</f>
        <v/>
      </c>
      <c r="J27" s="24" t="str">
        <f>IFERROR(VLOOKUP(C27,'[1]Island Swim'!$AX$5:$AZ$74,3,FALSE),"")</f>
        <v/>
      </c>
      <c r="K27" s="25" t="str">
        <f>IFERROR(VLOOKUP(C27,[1]Beaton!$A$4:$B$150,2,FALSE),"")</f>
        <v/>
      </c>
      <c r="L27" s="26" t="str">
        <f>IFERROR(VLOOKUP(C27,'[1]Turkey Gobbler'!$A$2:$B$500,2,FALSE),"")</f>
        <v/>
      </c>
      <c r="M27" s="27">
        <f t="shared" si="3"/>
        <v>1199</v>
      </c>
      <c r="N27" s="28"/>
      <c r="R27" s="29" t="str" cm="1">
        <f t="array" ref="R27:S27">_xlfn.TEXTSPLIT(C27," ")</f>
        <v>Perfetto</v>
      </c>
      <c r="S27" s="29" t="str">
        <v>Sara</v>
      </c>
      <c r="U27" s="29" t="str">
        <f>IF(T27="",S27,T27)</f>
        <v>Sara</v>
      </c>
      <c r="V27" s="29" t="str">
        <f>LEFT(R27,1)</f>
        <v>P</v>
      </c>
      <c r="W27" s="29" t="str">
        <f>CONCATENATE(U27,V27,D27)</f>
        <v>SaraPF20-29</v>
      </c>
      <c r="X27" s="29" t="str">
        <f>CONCATENATE(U27,V27)</f>
        <v>SaraP</v>
      </c>
    </row>
    <row r="28" spans="1:33" ht="18.600000000000001" customHeight="1" x14ac:dyDescent="0.3">
      <c r="A28" s="16">
        <f t="shared" si="0"/>
        <v>27</v>
      </c>
      <c r="B28" s="17">
        <f t="shared" si="1"/>
        <v>10</v>
      </c>
      <c r="C28" s="18" t="s">
        <v>48</v>
      </c>
      <c r="D28" s="19" t="s">
        <v>17</v>
      </c>
      <c r="E28" s="19" t="str">
        <f t="shared" si="2"/>
        <v>F</v>
      </c>
      <c r="F28" s="20" t="str">
        <f>IFERROR(VLOOKUP(C28,'[1]Sofie''s Loppet'!$BM$3:$BP$100,4,FALSE),"")</f>
        <v/>
      </c>
      <c r="G28" s="21">
        <f>IFERROR(VLOOKUP(C28,[1]Rocks!$BF$3:$BH$2000,3,FALSE),"")</f>
        <v>1182.8156964850289</v>
      </c>
      <c r="H28" s="22" t="str">
        <f>IFERROR(VLOOKUP(C28,'[1]Walden Bike'!$CB$3:$CE$1000,4,FALSE),"")</f>
        <v/>
      </c>
      <c r="I28" s="23" t="str">
        <f>IFERROR(VLOOKUP(C28,'[1]Paddle Sport'!$BJ$2:$BL$100,3,FALSE),"")</f>
        <v/>
      </c>
      <c r="J28" s="24" t="str">
        <f>IFERROR(VLOOKUP(C28,'[1]Island Swim'!$AX$5:$AZ$74,3,FALSE),"")</f>
        <v/>
      </c>
      <c r="K28" s="25" t="str">
        <f>IFERROR(VLOOKUP(C28,[1]Beaton!$A$4:$B$150,2,FALSE),"")</f>
        <v/>
      </c>
      <c r="L28" s="26" t="str">
        <f>IFERROR(VLOOKUP(C28,'[1]Turkey Gobbler'!$A$2:$B$500,2,FALSE),"")</f>
        <v/>
      </c>
      <c r="M28" s="27">
        <f t="shared" si="3"/>
        <v>1183</v>
      </c>
      <c r="N28" s="28"/>
      <c r="R28" s="29" t="str" cm="1">
        <f t="array" ref="R28:S28">_xlfn.TEXTSPLIT(C28," ")</f>
        <v>Shearing</v>
      </c>
      <c r="S28" s="29" t="str">
        <v>Fiona</v>
      </c>
      <c r="U28" s="29" t="str">
        <f>IF(T28="",S28,T28)</f>
        <v>Fiona</v>
      </c>
      <c r="V28" s="29" t="str">
        <f>LEFT(R28,1)</f>
        <v>S</v>
      </c>
      <c r="W28" s="29" t="str">
        <f>CONCATENATE(U28,V28,D28)</f>
        <v>FionaSF20-29</v>
      </c>
      <c r="X28" s="29" t="str">
        <f>CONCATENATE(U28,V28)</f>
        <v>FionaS</v>
      </c>
    </row>
    <row r="29" spans="1:33" ht="18.600000000000001" customHeight="1" x14ac:dyDescent="0.3">
      <c r="A29" s="16">
        <f t="shared" si="0"/>
        <v>28</v>
      </c>
      <c r="B29" s="17">
        <f t="shared" si="1"/>
        <v>1</v>
      </c>
      <c r="C29" s="18" t="s">
        <v>49</v>
      </c>
      <c r="D29" s="19" t="s">
        <v>50</v>
      </c>
      <c r="E29" s="19" t="str">
        <f t="shared" si="2"/>
        <v>F</v>
      </c>
      <c r="F29" s="20" t="str">
        <f>IFERROR(VLOOKUP(C29,'[1]Sofie''s Loppet'!$BM$3:$BP$100,4,FALSE),"")</f>
        <v/>
      </c>
      <c r="G29" s="21" t="str">
        <f>IFERROR(VLOOKUP(C29,[1]Rocks!$BF$3:$BH$2000,3,FALSE),"")</f>
        <v/>
      </c>
      <c r="H29" s="22" t="str">
        <f>IFERROR(VLOOKUP(C29,'[1]Walden Bike'!$CB$3:$CE$1000,4,FALSE),"")</f>
        <v/>
      </c>
      <c r="I29" s="23" t="str">
        <f>IFERROR(VLOOKUP(C29,'[1]Paddle Sport'!$BJ$2:$BL$100,3,FALSE),"")</f>
        <v/>
      </c>
      <c r="J29" s="24">
        <f>IFERROR(VLOOKUP(C29,'[1]Island Swim'!$AX$5:$AZ$74,3,FALSE),"")</f>
        <v>1178.3323632130384</v>
      </c>
      <c r="K29" s="25" t="str">
        <f>IFERROR(VLOOKUP(C29,[1]Beaton!$A$4:$B$150,2,FALSE),"")</f>
        <v/>
      </c>
      <c r="L29" s="26" t="str">
        <f>IFERROR(VLOOKUP(C29,'[1]Turkey Gobbler'!$A$2:$B$500,2,FALSE),"")</f>
        <v/>
      </c>
      <c r="M29" s="27">
        <f t="shared" si="3"/>
        <v>1178</v>
      </c>
      <c r="N29" s="28"/>
    </row>
    <row r="30" spans="1:33" ht="18.600000000000001" customHeight="1" x14ac:dyDescent="0.3">
      <c r="A30" s="16">
        <f t="shared" si="0"/>
        <v>29</v>
      </c>
      <c r="B30" s="17">
        <f t="shared" si="1"/>
        <v>8</v>
      </c>
      <c r="C30" s="18" t="s">
        <v>51</v>
      </c>
      <c r="D30" s="19" t="s">
        <v>23</v>
      </c>
      <c r="E30" s="19" t="str">
        <f t="shared" si="2"/>
        <v>F</v>
      </c>
      <c r="F30" s="20" t="str">
        <f>IFERROR(VLOOKUP(C30,'[1]Sofie''s Loppet'!$BM$3:$BP$100,4,FALSE),"")</f>
        <v/>
      </c>
      <c r="G30" s="21">
        <f>IFERROR(VLOOKUP(C30,[1]Rocks!$BF$3:$BH$2000,3,FALSE),"")</f>
        <v>1161.0028041126986</v>
      </c>
      <c r="H30" s="22" t="str">
        <f>IFERROR(VLOOKUP(C30,'[1]Walden Bike'!$CB$3:$CE$1000,4,FALSE),"")</f>
        <v/>
      </c>
      <c r="I30" s="23" t="str">
        <f>IFERROR(VLOOKUP(C30,'[1]Paddle Sport'!$BJ$2:$BL$100,3,FALSE),"")</f>
        <v/>
      </c>
      <c r="J30" s="24" t="str">
        <f>IFERROR(VLOOKUP(C30,'[1]Island Swim'!$AX$5:$AZ$74,3,FALSE),"")</f>
        <v/>
      </c>
      <c r="K30" s="25" t="str">
        <f>IFERROR(VLOOKUP(C30,[1]Beaton!$A$4:$B$150,2,FALSE),"")</f>
        <v/>
      </c>
      <c r="L30" s="26" t="str">
        <f>IFERROR(VLOOKUP(C30,'[1]Turkey Gobbler'!$A$2:$B$500,2,FALSE),"")</f>
        <v/>
      </c>
      <c r="M30" s="27">
        <f t="shared" si="3"/>
        <v>1161</v>
      </c>
      <c r="N30" s="28"/>
      <c r="R30" s="29" t="str" cm="1">
        <f t="array" ref="R30:S30">_xlfn.TEXTSPLIT(C30," ")</f>
        <v>Sloane</v>
      </c>
      <c r="S30" s="29" t="str">
        <v>Twila</v>
      </c>
      <c r="U30" s="29" t="str">
        <f>IF(T30="",S30,T30)</f>
        <v>Twila</v>
      </c>
      <c r="V30" s="29" t="str">
        <f>LEFT(R30,1)</f>
        <v>S</v>
      </c>
      <c r="W30" s="29" t="str">
        <f>CONCATENATE(U30,V30,D30)</f>
        <v>TwilaSF40-49</v>
      </c>
      <c r="X30" s="29" t="str">
        <f>CONCATENATE(U30,V30)</f>
        <v>TwilaS</v>
      </c>
    </row>
    <row r="31" spans="1:33" ht="18.600000000000001" customHeight="1" x14ac:dyDescent="0.3">
      <c r="A31" s="16">
        <f t="shared" si="0"/>
        <v>30</v>
      </c>
      <c r="B31" s="17">
        <f t="shared" si="1"/>
        <v>2</v>
      </c>
      <c r="C31" s="18" t="s">
        <v>52</v>
      </c>
      <c r="D31" s="19" t="s">
        <v>21</v>
      </c>
      <c r="E31" s="19" t="str">
        <f t="shared" si="2"/>
        <v>F</v>
      </c>
      <c r="F31" s="20" t="str">
        <f>IFERROR(VLOOKUP(C31,'[1]Sofie''s Loppet'!$BM$3:$BP$100,4,FALSE),"")</f>
        <v/>
      </c>
      <c r="G31" s="21">
        <f>IFERROR(VLOOKUP(C31,[1]Rocks!$BF$3:$BH$2000,3,FALSE),"")</f>
        <v>1099.9051233396585</v>
      </c>
      <c r="H31" s="22" t="str">
        <f>IFERROR(VLOOKUP(C31,'[1]Walden Bike'!$CB$3:$CE$1000,4,FALSE),"")</f>
        <v/>
      </c>
      <c r="I31" s="23" t="str">
        <f>IFERROR(VLOOKUP(C31,'[1]Paddle Sport'!$BJ$2:$BL$100,3,FALSE),"")</f>
        <v/>
      </c>
      <c r="J31" s="24" t="str">
        <f>IFERROR(VLOOKUP(C31,'[1]Island Swim'!$AX$5:$AZ$74,3,FALSE),"")</f>
        <v/>
      </c>
      <c r="K31" s="25" t="str">
        <f>IFERROR(VLOOKUP(C31,[1]Beaton!$A$4:$B$150,2,FALSE),"")</f>
        <v/>
      </c>
      <c r="L31" s="26" t="str">
        <f>IFERROR(VLOOKUP(C31,'[1]Turkey Gobbler'!$A$2:$B$500,2,FALSE),"")</f>
        <v/>
      </c>
      <c r="M31" s="27">
        <f t="shared" si="3"/>
        <v>1100</v>
      </c>
      <c r="N31" s="28"/>
      <c r="R31" s="29" t="str" cm="1">
        <f t="array" ref="R31:S31">_xlfn.TEXTSPLIT(C31," ")</f>
        <v>Gonneau</v>
      </c>
      <c r="S31" s="29" t="str">
        <v>Sara</v>
      </c>
      <c r="U31" s="29" t="str">
        <f>IF(T31="",S31,T31)</f>
        <v>Sara</v>
      </c>
      <c r="V31" s="29" t="str">
        <f>LEFT(R31,1)</f>
        <v>G</v>
      </c>
      <c r="W31" s="29" t="str">
        <f>CONCATENATE(U31,V31,D31)</f>
        <v>SaraGF13-19</v>
      </c>
      <c r="X31" s="29" t="str">
        <f>CONCATENATE(U31,V31)</f>
        <v>SaraG</v>
      </c>
    </row>
    <row r="32" spans="1:33" ht="18.600000000000001" customHeight="1" x14ac:dyDescent="0.3">
      <c r="A32" s="16">
        <f t="shared" si="0"/>
        <v>31</v>
      </c>
      <c r="B32" s="17">
        <f t="shared" si="1"/>
        <v>5</v>
      </c>
      <c r="C32" s="18" t="s">
        <v>53</v>
      </c>
      <c r="D32" s="19" t="s">
        <v>36</v>
      </c>
      <c r="E32" s="19" t="str">
        <f t="shared" si="2"/>
        <v>F</v>
      </c>
      <c r="F32" s="20" t="str">
        <f>IFERROR(VLOOKUP(C32,'[1]Sofie''s Loppet'!$BM$3:$BP$100,4,FALSE),"")</f>
        <v/>
      </c>
      <c r="G32" s="21">
        <f>IFERROR(VLOOKUP(C32,[1]Rocks!$BF$3:$BH$2000,3,FALSE),"")</f>
        <v>1087.3653616002734</v>
      </c>
      <c r="H32" s="22" t="str">
        <f>IFERROR(VLOOKUP(C32,'[1]Walden Bike'!$CB$3:$CE$1000,4,FALSE),"")</f>
        <v/>
      </c>
      <c r="I32" s="23" t="str">
        <f>IFERROR(VLOOKUP(C32,'[1]Paddle Sport'!$BJ$2:$BL$100,3,FALSE),"")</f>
        <v/>
      </c>
      <c r="J32" s="24" t="str">
        <f>IFERROR(VLOOKUP(C32,'[1]Island Swim'!$AX$5:$AZ$74,3,FALSE),"")</f>
        <v/>
      </c>
      <c r="K32" s="25" t="str">
        <f>IFERROR(VLOOKUP(C32,[1]Beaton!$A$4:$B$150,2,FALSE),"")</f>
        <v/>
      </c>
      <c r="L32" s="26" t="str">
        <f>IFERROR(VLOOKUP(C32,'[1]Turkey Gobbler'!$A$2:$B$500,2,FALSE),"")</f>
        <v/>
      </c>
      <c r="M32" s="27">
        <f t="shared" si="3"/>
        <v>1087</v>
      </c>
      <c r="N32" s="28"/>
      <c r="R32" s="29" t="str" cm="1">
        <f t="array" ref="R32:S32">_xlfn.TEXTSPLIT(C32," ")</f>
        <v>Morgan</v>
      </c>
      <c r="S32" s="29" t="str">
        <v>Katelyn</v>
      </c>
      <c r="U32" s="29" t="str">
        <f>IF(T32="",S32,T32)</f>
        <v>Katelyn</v>
      </c>
      <c r="V32" s="29" t="str">
        <f>LEFT(R32,1)</f>
        <v>M</v>
      </c>
      <c r="W32" s="29" t="str">
        <f>CONCATENATE(U32,V32,D32)</f>
        <v>KatelynMF30-39</v>
      </c>
      <c r="X32" s="29" t="str">
        <f>CONCATENATE(U32,V32)</f>
        <v>KatelynM</v>
      </c>
    </row>
    <row r="33" spans="1:33" ht="18.600000000000001" customHeight="1" x14ac:dyDescent="0.3">
      <c r="A33" s="16">
        <f t="shared" si="0"/>
        <v>31</v>
      </c>
      <c r="B33" s="17">
        <f t="shared" si="1"/>
        <v>9</v>
      </c>
      <c r="C33" s="18" t="s">
        <v>54</v>
      </c>
      <c r="D33" s="19" t="s">
        <v>23</v>
      </c>
      <c r="E33" s="19" t="str">
        <f t="shared" si="2"/>
        <v>F</v>
      </c>
      <c r="F33" s="20" t="str">
        <f>IFERROR(VLOOKUP(C33,'[1]Sofie''s Loppet'!$BM$3:$BP$100,4,FALSE),"")</f>
        <v/>
      </c>
      <c r="G33" s="21">
        <f>IFERROR(VLOOKUP(C33,[1]Rocks!$BF$3:$BH$2000,3,FALSE),"")</f>
        <v>1086.7758265108432</v>
      </c>
      <c r="H33" s="22" t="str">
        <f>IFERROR(VLOOKUP(C33,'[1]Walden Bike'!$CB$3:$CE$1000,4,FALSE),"")</f>
        <v/>
      </c>
      <c r="I33" s="23" t="str">
        <f>IFERROR(VLOOKUP(C33,'[1]Paddle Sport'!$BJ$2:$BL$100,3,FALSE),"")</f>
        <v/>
      </c>
      <c r="J33" s="24" t="str">
        <f>IFERROR(VLOOKUP(C33,'[1]Island Swim'!$AX$5:$AZ$74,3,FALSE),"")</f>
        <v/>
      </c>
      <c r="K33" s="25" t="str">
        <f>IFERROR(VLOOKUP(C33,[1]Beaton!$A$4:$B$150,2,FALSE),"")</f>
        <v/>
      </c>
      <c r="L33" s="26" t="str">
        <f>IFERROR(VLOOKUP(C33,'[1]Turkey Gobbler'!$A$2:$B$500,2,FALSE),"")</f>
        <v/>
      </c>
      <c r="M33" s="27">
        <f t="shared" si="3"/>
        <v>1087</v>
      </c>
      <c r="N33" s="28"/>
      <c r="R33" s="29" t="str" cm="1">
        <f t="array" ref="R33:S33">_xlfn.TEXTSPLIT(C33," ")</f>
        <v>Beaucage</v>
      </c>
      <c r="S33" s="29" t="str">
        <v>Jennifer</v>
      </c>
      <c r="U33" s="29" t="str">
        <f>IF(T33="",S33,T33)</f>
        <v>Jennifer</v>
      </c>
      <c r="V33" s="29" t="str">
        <f>LEFT(R33,1)</f>
        <v>B</v>
      </c>
      <c r="W33" s="29" t="str">
        <f>CONCATENATE(U33,V33,D33)</f>
        <v>JenniferBF40-49</v>
      </c>
      <c r="X33" s="29" t="str">
        <f>CONCATENATE(U33,V33)</f>
        <v>JenniferB</v>
      </c>
      <c r="AC33" s="13"/>
      <c r="AE33" s="13"/>
      <c r="AG33" s="13"/>
    </row>
    <row r="34" spans="1:33" ht="18.600000000000001" customHeight="1" x14ac:dyDescent="0.3">
      <c r="A34" s="16">
        <f t="shared" si="0"/>
        <v>33</v>
      </c>
      <c r="B34" s="17">
        <f t="shared" si="1"/>
        <v>2</v>
      </c>
      <c r="C34" s="18" t="s">
        <v>55</v>
      </c>
      <c r="D34" s="19" t="s">
        <v>50</v>
      </c>
      <c r="E34" s="19" t="str">
        <f t="shared" si="2"/>
        <v>F</v>
      </c>
      <c r="F34" s="20" t="str">
        <f>IFERROR(VLOOKUP(C34,'[1]Sofie''s Loppet'!$BM$3:$BP$100,4,FALSE),"")</f>
        <v/>
      </c>
      <c r="G34" s="21" t="str">
        <f>IFERROR(VLOOKUP(C34,[1]Rocks!$BF$3:$BH$2000,3,FALSE),"")</f>
        <v/>
      </c>
      <c r="H34" s="22" t="str">
        <f>IFERROR(VLOOKUP(C34,'[1]Walden Bike'!$CB$3:$CE$1000,4,FALSE),"")</f>
        <v/>
      </c>
      <c r="I34" s="23" t="str">
        <f>IFERROR(VLOOKUP(C34,'[1]Paddle Sport'!$BJ$2:$BL$100,3,FALSE),"")</f>
        <v/>
      </c>
      <c r="J34" s="24">
        <f>IFERROR(VLOOKUP(C34,'[1]Island Swim'!$AX$5:$AZ$74,3,FALSE),"")</f>
        <v>1074.5090233545645</v>
      </c>
      <c r="K34" s="25" t="str">
        <f>IFERROR(VLOOKUP(C34,[1]Beaton!$A$4:$B$150,2,FALSE),"")</f>
        <v/>
      </c>
      <c r="L34" s="26" t="str">
        <f>IFERROR(VLOOKUP(C34,'[1]Turkey Gobbler'!$A$2:$B$500,2,FALSE),"")</f>
        <v/>
      </c>
      <c r="M34" s="27">
        <f t="shared" si="3"/>
        <v>1075</v>
      </c>
      <c r="N34" s="28"/>
    </row>
    <row r="35" spans="1:33" ht="18.600000000000001" customHeight="1" x14ac:dyDescent="0.3">
      <c r="A35" s="16">
        <f t="shared" si="0"/>
        <v>34</v>
      </c>
      <c r="B35" s="17">
        <f t="shared" si="1"/>
        <v>2</v>
      </c>
      <c r="C35" s="18" t="s">
        <v>56</v>
      </c>
      <c r="D35" s="19" t="s">
        <v>38</v>
      </c>
      <c r="E35" s="19" t="str">
        <f t="shared" si="2"/>
        <v>F</v>
      </c>
      <c r="F35" s="20" t="str">
        <f>IFERROR(VLOOKUP(C35,'[1]Sofie''s Loppet'!$BM$3:$BP$100,4,FALSE),"")</f>
        <v/>
      </c>
      <c r="G35" s="21">
        <f>IFERROR(VLOOKUP(C35,[1]Rocks!$BF$3:$BH$2000,3,FALSE),"")</f>
        <v>563.50267379679144</v>
      </c>
      <c r="H35" s="22">
        <f>IFERROR(VLOOKUP(C35,'[1]Walden Bike'!$CB$3:$CE$1000,4,FALSE),"")</f>
        <v>500</v>
      </c>
      <c r="I35" s="23" t="str">
        <f>IFERROR(VLOOKUP(C35,'[1]Paddle Sport'!$BJ$2:$BL$100,3,FALSE),"")</f>
        <v/>
      </c>
      <c r="J35" s="24" t="str">
        <f>IFERROR(VLOOKUP(C35,'[1]Island Swim'!$AX$5:$AZ$74,3,FALSE),"")</f>
        <v/>
      </c>
      <c r="K35" s="25">
        <f>IFERROR(VLOOKUP(C35,[1]Beaton!$A$4:$B$150,2,FALSE),"")</f>
        <v>500</v>
      </c>
      <c r="L35" s="26">
        <f>IFERROR(VLOOKUP(C35,'[1]Turkey Gobbler'!$A$2:$B$500,2,FALSE),"")</f>
        <v>639.54685890834185</v>
      </c>
      <c r="M35" s="27">
        <f t="shared" si="3"/>
        <v>1064</v>
      </c>
      <c r="N35" s="28"/>
      <c r="R35" s="29" t="str" cm="1">
        <f t="array" ref="R35:S35">_xlfn.TEXTSPLIT(C35," ")</f>
        <v>Hodgins</v>
      </c>
      <c r="S35" s="29" t="str">
        <v>Gabby</v>
      </c>
      <c r="U35" s="29" t="str">
        <f>IF(T35="",S35,T35)</f>
        <v>Gabby</v>
      </c>
      <c r="V35" s="29" t="str">
        <f>LEFT(R35,1)</f>
        <v>H</v>
      </c>
      <c r="W35" s="29" t="str">
        <f>CONCATENATE(U35,V35,D35)</f>
        <v>GabbyHF12 Under</v>
      </c>
      <c r="X35" s="29" t="str">
        <f>CONCATENATE(U35,V35)</f>
        <v>GabbyH</v>
      </c>
    </row>
    <row r="36" spans="1:33" ht="18.600000000000001" customHeight="1" x14ac:dyDescent="0.3">
      <c r="A36" s="16">
        <f t="shared" si="0"/>
        <v>35</v>
      </c>
      <c r="B36" s="17">
        <f t="shared" si="1"/>
        <v>2</v>
      </c>
      <c r="C36" s="18" t="s">
        <v>57</v>
      </c>
      <c r="D36" s="19" t="s">
        <v>45</v>
      </c>
      <c r="E36" s="19" t="str">
        <f t="shared" si="2"/>
        <v>F</v>
      </c>
      <c r="F36" s="20" t="str">
        <f>IFERROR(VLOOKUP(C36,'[1]Sofie''s Loppet'!$BM$3:$BP$100,4,FALSE),"")</f>
        <v/>
      </c>
      <c r="G36" s="21" t="str">
        <f>IFERROR(VLOOKUP(C36,[1]Rocks!$BF$3:$BH$2000,3,FALSE),"")</f>
        <v/>
      </c>
      <c r="H36" s="22" t="str">
        <f>IFERROR(VLOOKUP(C36,'[1]Walden Bike'!$CB$3:$CE$1000,4,FALSE),"")</f>
        <v/>
      </c>
      <c r="I36" s="23" t="str">
        <f>IFERROR(VLOOKUP(C36,'[1]Paddle Sport'!$BJ$2:$BL$100,3,FALSE),"")</f>
        <v/>
      </c>
      <c r="J36" s="24">
        <f>IFERROR(VLOOKUP(C36,'[1]Island Swim'!$AX$5:$AZ$74,3,FALSE),"")</f>
        <v>1061.2712975098295</v>
      </c>
      <c r="K36" s="25" t="str">
        <f>IFERROR(VLOOKUP(C36,[1]Beaton!$A$4:$B$150,2,FALSE),"")</f>
        <v/>
      </c>
      <c r="L36" s="26" t="str">
        <f>IFERROR(VLOOKUP(C36,'[1]Turkey Gobbler'!$A$2:$B$500,2,FALSE),"")</f>
        <v/>
      </c>
      <c r="M36" s="27">
        <f t="shared" si="3"/>
        <v>1061</v>
      </c>
      <c r="N36" s="28"/>
    </row>
    <row r="37" spans="1:33" ht="18.600000000000001" customHeight="1" x14ac:dyDescent="0.3">
      <c r="A37" s="16">
        <f t="shared" si="0"/>
        <v>36</v>
      </c>
      <c r="B37" s="17">
        <f t="shared" si="1"/>
        <v>3</v>
      </c>
      <c r="C37" s="18" t="s">
        <v>58</v>
      </c>
      <c r="D37" s="19" t="s">
        <v>21</v>
      </c>
      <c r="E37" s="19" t="str">
        <f t="shared" si="2"/>
        <v>F</v>
      </c>
      <c r="F37" s="20" t="str">
        <f>IFERROR(VLOOKUP(C37,'[1]Sofie''s Loppet'!$BM$3:$BP$100,4,FALSE),"")</f>
        <v/>
      </c>
      <c r="G37" s="21">
        <f>IFERROR(VLOOKUP(C37,[1]Rocks!$BF$3:$BH$2000,3,FALSE),"")</f>
        <v>1058.0128985154538</v>
      </c>
      <c r="H37" s="22" t="str">
        <f>IFERROR(VLOOKUP(C37,'[1]Walden Bike'!$CB$3:$CE$1000,4,FALSE),"")</f>
        <v/>
      </c>
      <c r="I37" s="23" t="str">
        <f>IFERROR(VLOOKUP(C37,'[1]Paddle Sport'!$BJ$2:$BL$100,3,FALSE),"")</f>
        <v/>
      </c>
      <c r="J37" s="24" t="str">
        <f>IFERROR(VLOOKUP(C37,'[1]Island Swim'!$AX$5:$AZ$74,3,FALSE),"")</f>
        <v/>
      </c>
      <c r="K37" s="25" t="str">
        <f>IFERROR(VLOOKUP(C37,[1]Beaton!$A$4:$B$150,2,FALSE),"")</f>
        <v/>
      </c>
      <c r="L37" s="26" t="str">
        <f>IFERROR(VLOOKUP(C37,'[1]Turkey Gobbler'!$A$2:$B$500,2,FALSE),"")</f>
        <v/>
      </c>
      <c r="M37" s="27">
        <f t="shared" si="3"/>
        <v>1058</v>
      </c>
      <c r="N37" s="28"/>
      <c r="R37" s="29" t="str" cm="1">
        <f t="array" ref="R37:S37">_xlfn.TEXTSPLIT(C37," ")</f>
        <v>Benson</v>
      </c>
      <c r="S37" s="29" t="str">
        <v>Albany</v>
      </c>
      <c r="U37" s="29" t="str">
        <f t="shared" ref="U37:U42" si="8">IF(T37="",S37,T37)</f>
        <v>Albany</v>
      </c>
      <c r="V37" s="29" t="str">
        <f t="shared" ref="V37:V42" si="9">LEFT(R37,1)</f>
        <v>B</v>
      </c>
      <c r="W37" s="29" t="str">
        <f t="shared" ref="W37:W42" si="10">CONCATENATE(U37,V37,D37)</f>
        <v>AlbanyBF13-19</v>
      </c>
      <c r="X37" s="29" t="str">
        <f t="shared" ref="X37:X42" si="11">CONCATENATE(U37,V37)</f>
        <v>AlbanyB</v>
      </c>
    </row>
    <row r="38" spans="1:33" ht="18.600000000000001" customHeight="1" x14ac:dyDescent="0.3">
      <c r="A38" s="16">
        <f t="shared" si="0"/>
        <v>37</v>
      </c>
      <c r="B38" s="17">
        <f t="shared" si="1"/>
        <v>11</v>
      </c>
      <c r="C38" s="18" t="s">
        <v>59</v>
      </c>
      <c r="D38" s="19" t="s">
        <v>17</v>
      </c>
      <c r="E38" s="19" t="str">
        <f t="shared" si="2"/>
        <v>F</v>
      </c>
      <c r="F38" s="20" t="str">
        <f>IFERROR(VLOOKUP(C38,'[1]Sofie''s Loppet'!$BM$3:$BP$100,4,FALSE),"")</f>
        <v/>
      </c>
      <c r="G38" s="21">
        <f>IFERROR(VLOOKUP(C38,[1]Rocks!$BF$3:$BH$2000,3,FALSE),"")</f>
        <v>1054.8040761858547</v>
      </c>
      <c r="H38" s="22" t="str">
        <f>IFERROR(VLOOKUP(C38,'[1]Walden Bike'!$CB$3:$CE$1000,4,FALSE),"")</f>
        <v/>
      </c>
      <c r="I38" s="23" t="str">
        <f>IFERROR(VLOOKUP(C38,'[1]Paddle Sport'!$BJ$2:$BL$100,3,FALSE),"")</f>
        <v/>
      </c>
      <c r="J38" s="24" t="str">
        <f>IFERROR(VLOOKUP(C38,'[1]Island Swim'!$AX$5:$AZ$74,3,FALSE),"")</f>
        <v/>
      </c>
      <c r="K38" s="25" t="str">
        <f>IFERROR(VLOOKUP(C38,[1]Beaton!$A$4:$B$150,2,FALSE),"")</f>
        <v/>
      </c>
      <c r="L38" s="26" t="str">
        <f>IFERROR(VLOOKUP(C38,'[1]Turkey Gobbler'!$A$2:$B$500,2,FALSE),"")</f>
        <v/>
      </c>
      <c r="M38" s="27">
        <f t="shared" si="3"/>
        <v>1055</v>
      </c>
      <c r="N38" s="28"/>
      <c r="R38" s="29" t="str" cm="1">
        <f t="array" ref="R38:S38">_xlfn.TEXTSPLIT(C38," ")</f>
        <v>Whitsitt</v>
      </c>
      <c r="S38" s="29" t="str">
        <v>Kaitlyn</v>
      </c>
      <c r="U38" s="29" t="str">
        <f t="shared" si="8"/>
        <v>Kaitlyn</v>
      </c>
      <c r="V38" s="29" t="str">
        <f t="shared" si="9"/>
        <v>W</v>
      </c>
      <c r="W38" s="29" t="str">
        <f t="shared" si="10"/>
        <v>KaitlynWF20-29</v>
      </c>
      <c r="X38" s="29" t="str">
        <f t="shared" si="11"/>
        <v>KaitlynW</v>
      </c>
    </row>
    <row r="39" spans="1:33" ht="18.600000000000001" customHeight="1" x14ac:dyDescent="0.3">
      <c r="A39" s="16">
        <f t="shared" si="0"/>
        <v>38</v>
      </c>
      <c r="B39" s="17">
        <f t="shared" si="1"/>
        <v>12</v>
      </c>
      <c r="C39" s="18" t="s">
        <v>60</v>
      </c>
      <c r="D39" s="19" t="s">
        <v>17</v>
      </c>
      <c r="E39" s="19" t="str">
        <f t="shared" si="2"/>
        <v>F</v>
      </c>
      <c r="F39" s="20" t="str">
        <f>IFERROR(VLOOKUP(C39,'[1]Sofie''s Loppet'!$BM$3:$BP$100,4,FALSE),"")</f>
        <v/>
      </c>
      <c r="G39" s="21">
        <f>IFERROR(VLOOKUP(C39,[1]Rocks!$BF$3:$BH$2000,3,FALSE),"")</f>
        <v>1050.5450941526265</v>
      </c>
      <c r="H39" s="22" t="str">
        <f>IFERROR(VLOOKUP(C39,'[1]Walden Bike'!$CB$3:$CE$1000,4,FALSE),"")</f>
        <v/>
      </c>
      <c r="I39" s="23" t="str">
        <f>IFERROR(VLOOKUP(C39,'[1]Paddle Sport'!$BJ$2:$BL$100,3,FALSE),"")</f>
        <v/>
      </c>
      <c r="J39" s="24" t="str">
        <f>IFERROR(VLOOKUP(C39,'[1]Island Swim'!$AX$5:$AZ$74,3,FALSE),"")</f>
        <v/>
      </c>
      <c r="K39" s="25" t="str">
        <f>IFERROR(VLOOKUP(C39,[1]Beaton!$A$4:$B$150,2,FALSE),"")</f>
        <v/>
      </c>
      <c r="L39" s="26" t="str">
        <f>IFERROR(VLOOKUP(C39,'[1]Turkey Gobbler'!$A$2:$B$500,2,FALSE),"")</f>
        <v/>
      </c>
      <c r="M39" s="27">
        <f t="shared" si="3"/>
        <v>1051</v>
      </c>
      <c r="N39" s="28"/>
      <c r="R39" s="29" t="str" cm="1">
        <f t="array" ref="R39:S39">_xlfn.TEXTSPLIT(C39," ")</f>
        <v>Ransom</v>
      </c>
      <c r="S39" s="29" t="str">
        <v>Lexi</v>
      </c>
      <c r="U39" s="29" t="str">
        <f t="shared" si="8"/>
        <v>Lexi</v>
      </c>
      <c r="V39" s="29" t="str">
        <f t="shared" si="9"/>
        <v>R</v>
      </c>
      <c r="W39" s="29" t="str">
        <f t="shared" si="10"/>
        <v>LexiRF20-29</v>
      </c>
      <c r="X39" s="29" t="str">
        <f t="shared" si="11"/>
        <v>LexiR</v>
      </c>
    </row>
    <row r="40" spans="1:33" ht="18.600000000000001" customHeight="1" x14ac:dyDescent="0.3">
      <c r="A40" s="16">
        <f t="shared" si="0"/>
        <v>39</v>
      </c>
      <c r="B40" s="17">
        <f t="shared" si="1"/>
        <v>13</v>
      </c>
      <c r="C40" s="18" t="s">
        <v>61</v>
      </c>
      <c r="D40" s="19" t="s">
        <v>17</v>
      </c>
      <c r="E40" s="19" t="str">
        <f t="shared" si="2"/>
        <v>F</v>
      </c>
      <c r="F40" s="20" t="str">
        <f>IFERROR(VLOOKUP(C40,'[1]Sofie''s Loppet'!$BM$3:$BP$100,4,FALSE),"")</f>
        <v/>
      </c>
      <c r="G40" s="21">
        <f>IFERROR(VLOOKUP(C40,[1]Rocks!$BF$3:$BH$2000,3,FALSE),"")</f>
        <v>1048.6397361912614</v>
      </c>
      <c r="H40" s="22" t="str">
        <f>IFERROR(VLOOKUP(C40,'[1]Walden Bike'!$CB$3:$CE$1000,4,FALSE),"")</f>
        <v/>
      </c>
      <c r="I40" s="23" t="str">
        <f>IFERROR(VLOOKUP(C40,'[1]Paddle Sport'!$BJ$2:$BL$100,3,FALSE),"")</f>
        <v/>
      </c>
      <c r="J40" s="24" t="str">
        <f>IFERROR(VLOOKUP(C40,'[1]Island Swim'!$AX$5:$AZ$74,3,FALSE),"")</f>
        <v/>
      </c>
      <c r="K40" s="25" t="str">
        <f>IFERROR(VLOOKUP(C40,[1]Beaton!$A$4:$B$150,2,FALSE),"")</f>
        <v/>
      </c>
      <c r="L40" s="26" t="str">
        <f>IFERROR(VLOOKUP(C40,'[1]Turkey Gobbler'!$A$2:$B$500,2,FALSE),"")</f>
        <v/>
      </c>
      <c r="M40" s="27">
        <f t="shared" si="3"/>
        <v>1049</v>
      </c>
      <c r="N40" s="28"/>
      <c r="R40" s="29" t="str" cm="1">
        <f t="array" ref="R40:S40">_xlfn.TEXTSPLIT(C40," ")</f>
        <v>Cutler</v>
      </c>
      <c r="S40" s="29" t="str">
        <v>Hannah</v>
      </c>
      <c r="U40" s="29" t="str">
        <f t="shared" si="8"/>
        <v>Hannah</v>
      </c>
      <c r="V40" s="29" t="str">
        <f t="shared" si="9"/>
        <v>C</v>
      </c>
      <c r="W40" s="29" t="str">
        <f t="shared" si="10"/>
        <v>HannahCF20-29</v>
      </c>
      <c r="X40" s="29" t="str">
        <f t="shared" si="11"/>
        <v>HannahC</v>
      </c>
    </row>
    <row r="41" spans="1:33" ht="18.600000000000001" customHeight="1" x14ac:dyDescent="0.3">
      <c r="A41" s="16">
        <f t="shared" si="0"/>
        <v>40</v>
      </c>
      <c r="B41" s="17">
        <f t="shared" si="1"/>
        <v>10</v>
      </c>
      <c r="C41" s="18" t="s">
        <v>62</v>
      </c>
      <c r="D41" s="19" t="s">
        <v>23</v>
      </c>
      <c r="E41" s="19" t="str">
        <f t="shared" si="2"/>
        <v>F</v>
      </c>
      <c r="F41" s="20" t="str">
        <f>IFERROR(VLOOKUP(C41,'[1]Sofie''s Loppet'!$BM$3:$BP$100,4,FALSE),"")</f>
        <v/>
      </c>
      <c r="G41" s="21">
        <f>IFERROR(VLOOKUP(C41,[1]Rocks!$BF$3:$BH$2000,3,FALSE),"")</f>
        <v>1047.6033602371931</v>
      </c>
      <c r="H41" s="22" t="str">
        <f>IFERROR(VLOOKUP(C41,'[1]Walden Bike'!$CB$3:$CE$1000,4,FALSE),"")</f>
        <v/>
      </c>
      <c r="I41" s="23" t="str">
        <f>IFERROR(VLOOKUP(C41,'[1]Paddle Sport'!$BJ$2:$BL$100,3,FALSE),"")</f>
        <v/>
      </c>
      <c r="J41" s="24" t="str">
        <f>IFERROR(VLOOKUP(C41,'[1]Island Swim'!$AX$5:$AZ$74,3,FALSE),"")</f>
        <v/>
      </c>
      <c r="K41" s="25" t="str">
        <f>IFERROR(VLOOKUP(C41,[1]Beaton!$A$4:$B$150,2,FALSE),"")</f>
        <v/>
      </c>
      <c r="L41" s="26" t="str">
        <f>IFERROR(VLOOKUP(C41,'[1]Turkey Gobbler'!$A$2:$B$500,2,FALSE),"")</f>
        <v/>
      </c>
      <c r="M41" s="27">
        <f t="shared" si="3"/>
        <v>1048</v>
      </c>
      <c r="N41" s="28"/>
      <c r="R41" s="29" t="str" cm="1">
        <f t="array" ref="R41:S41">_xlfn.TEXTSPLIT(C41," ")</f>
        <v>Bryson</v>
      </c>
      <c r="S41" s="29" t="str">
        <v>Michelle</v>
      </c>
      <c r="U41" s="29" t="str">
        <f t="shared" si="8"/>
        <v>Michelle</v>
      </c>
      <c r="V41" s="29" t="str">
        <f t="shared" si="9"/>
        <v>B</v>
      </c>
      <c r="W41" s="29" t="str">
        <f t="shared" si="10"/>
        <v>MichelleBF40-49</v>
      </c>
      <c r="X41" s="29" t="str">
        <f t="shared" si="11"/>
        <v>MichelleB</v>
      </c>
    </row>
    <row r="42" spans="1:33" ht="18.600000000000001" customHeight="1" x14ac:dyDescent="0.3">
      <c r="A42" s="16">
        <f t="shared" si="0"/>
        <v>41</v>
      </c>
      <c r="B42" s="17">
        <f t="shared" si="1"/>
        <v>11</v>
      </c>
      <c r="C42" s="18" t="s">
        <v>63</v>
      </c>
      <c r="D42" s="19" t="s">
        <v>23</v>
      </c>
      <c r="E42" s="19" t="str">
        <f t="shared" si="2"/>
        <v>F</v>
      </c>
      <c r="F42" s="20" t="str">
        <f>IFERROR(VLOOKUP(C42,'[1]Sofie''s Loppet'!$BM$3:$BP$100,4,FALSE),"")</f>
        <v/>
      </c>
      <c r="G42" s="21">
        <f>IFERROR(VLOOKUP(C42,[1]Rocks!$BF$3:$BH$2000,3,FALSE),"")</f>
        <v>1044.3349753694581</v>
      </c>
      <c r="H42" s="22" t="str">
        <f>IFERROR(VLOOKUP(C42,'[1]Walden Bike'!$CB$3:$CE$1000,4,FALSE),"")</f>
        <v/>
      </c>
      <c r="I42" s="23" t="str">
        <f>IFERROR(VLOOKUP(C42,'[1]Paddle Sport'!$BJ$2:$BL$100,3,FALSE),"")</f>
        <v/>
      </c>
      <c r="J42" s="24" t="str">
        <f>IFERROR(VLOOKUP(C42,'[1]Island Swim'!$AX$5:$AZ$74,3,FALSE),"")</f>
        <v/>
      </c>
      <c r="K42" s="25" t="str">
        <f>IFERROR(VLOOKUP(C42,[1]Beaton!$A$4:$B$150,2,FALSE),"")</f>
        <v/>
      </c>
      <c r="L42" s="26">
        <f>IFERROR(VLOOKUP(C42,'[1]Turkey Gobbler'!$A$2:$B$500,2,FALSE),"")</f>
        <v>680.31784841075785</v>
      </c>
      <c r="M42" s="27">
        <f t="shared" si="3"/>
        <v>1044</v>
      </c>
      <c r="N42" s="28"/>
      <c r="R42" s="29" t="str" cm="1">
        <f t="array" ref="R42:S42">_xlfn.TEXTSPLIT(C42," ")</f>
        <v>Howe</v>
      </c>
      <c r="S42" s="29" t="str">
        <v>Mary-katherine</v>
      </c>
      <c r="U42" s="29" t="str">
        <f t="shared" si="8"/>
        <v>Mary-katherine</v>
      </c>
      <c r="V42" s="29" t="str">
        <f t="shared" si="9"/>
        <v>H</v>
      </c>
      <c r="W42" s="29" t="str">
        <f t="shared" si="10"/>
        <v>Mary-katherineHF40-49</v>
      </c>
      <c r="X42" s="29" t="str">
        <f t="shared" si="11"/>
        <v>Mary-katherineH</v>
      </c>
    </row>
    <row r="43" spans="1:33" ht="18.600000000000001" customHeight="1" x14ac:dyDescent="0.3">
      <c r="A43" s="16">
        <f t="shared" si="0"/>
        <v>42</v>
      </c>
      <c r="B43" s="17">
        <f t="shared" si="1"/>
        <v>3</v>
      </c>
      <c r="C43" s="18" t="s">
        <v>64</v>
      </c>
      <c r="D43" s="19" t="s">
        <v>45</v>
      </c>
      <c r="E43" s="19" t="str">
        <f t="shared" si="2"/>
        <v>F</v>
      </c>
      <c r="F43" s="20" t="str">
        <f>IFERROR(VLOOKUP(C43,'[1]Sofie''s Loppet'!$BM$3:$BP$100,4,FALSE),"")</f>
        <v/>
      </c>
      <c r="G43" s="21" t="str">
        <f>IFERROR(VLOOKUP(C43,[1]Rocks!$BF$3:$BH$2000,3,FALSE),"")</f>
        <v/>
      </c>
      <c r="H43" s="22" t="str">
        <f>IFERROR(VLOOKUP(C43,'[1]Walden Bike'!$CB$3:$CE$1000,4,FALSE),"")</f>
        <v/>
      </c>
      <c r="I43" s="23" t="str">
        <f>IFERROR(VLOOKUP(C43,'[1]Paddle Sport'!$BJ$2:$BL$100,3,FALSE),"")</f>
        <v/>
      </c>
      <c r="J43" s="24">
        <f>IFERROR(VLOOKUP(C43,'[1]Island Swim'!$AX$5:$AZ$74,3,FALSE),"")</f>
        <v>1043.4922680412371</v>
      </c>
      <c r="K43" s="25" t="str">
        <f>IFERROR(VLOOKUP(C43,[1]Beaton!$A$4:$B$150,2,FALSE),"")</f>
        <v/>
      </c>
      <c r="L43" s="26" t="str">
        <f>IFERROR(VLOOKUP(C43,'[1]Turkey Gobbler'!$A$2:$B$500,2,FALSE),"")</f>
        <v/>
      </c>
      <c r="M43" s="27">
        <f t="shared" si="3"/>
        <v>1043</v>
      </c>
      <c r="N43" s="28"/>
    </row>
    <row r="44" spans="1:33" ht="18.600000000000001" customHeight="1" x14ac:dyDescent="0.3">
      <c r="A44" s="16">
        <f t="shared" si="0"/>
        <v>43</v>
      </c>
      <c r="B44" s="17">
        <f t="shared" si="1"/>
        <v>14</v>
      </c>
      <c r="C44" s="18" t="s">
        <v>65</v>
      </c>
      <c r="D44" s="19" t="s">
        <v>17</v>
      </c>
      <c r="E44" s="19" t="str">
        <f t="shared" si="2"/>
        <v>F</v>
      </c>
      <c r="F44" s="20" t="str">
        <f>IFERROR(VLOOKUP(C44,'[1]Sofie''s Loppet'!$BM$3:$BP$100,4,FALSE),"")</f>
        <v/>
      </c>
      <c r="G44" s="21">
        <f>IFERROR(VLOOKUP(C44,[1]Rocks!$BF$3:$BH$2000,3,FALSE),"")</f>
        <v>1042.1104374897591</v>
      </c>
      <c r="H44" s="22" t="str">
        <f>IFERROR(VLOOKUP(C44,'[1]Walden Bike'!$CB$3:$CE$1000,4,FALSE),"")</f>
        <v/>
      </c>
      <c r="I44" s="23" t="str">
        <f>IFERROR(VLOOKUP(C44,'[1]Paddle Sport'!$BJ$2:$BL$100,3,FALSE),"")</f>
        <v/>
      </c>
      <c r="J44" s="24" t="str">
        <f>IFERROR(VLOOKUP(C44,'[1]Island Swim'!$AX$5:$AZ$74,3,FALSE),"")</f>
        <v/>
      </c>
      <c r="K44" s="25" t="str">
        <f>IFERROR(VLOOKUP(C44,[1]Beaton!$A$4:$B$150,2,FALSE),"")</f>
        <v/>
      </c>
      <c r="L44" s="26" t="str">
        <f>IFERROR(VLOOKUP(C44,'[1]Turkey Gobbler'!$A$2:$B$500,2,FALSE),"")</f>
        <v/>
      </c>
      <c r="M44" s="27">
        <f t="shared" si="3"/>
        <v>1042</v>
      </c>
      <c r="N44" s="28"/>
      <c r="R44" s="29" t="str" cm="1">
        <f t="array" ref="R44:S44">_xlfn.TEXTSPLIT(C44," ")</f>
        <v>Doucet</v>
      </c>
      <c r="S44" s="29" t="str">
        <v>Pascale</v>
      </c>
      <c r="U44" s="29" t="str">
        <f>IF(T44="",S44,T44)</f>
        <v>Pascale</v>
      </c>
      <c r="V44" s="29" t="str">
        <f>LEFT(R44,1)</f>
        <v>D</v>
      </c>
      <c r="W44" s="29" t="str">
        <f>CONCATENATE(U44,V44,D44)</f>
        <v>PascaleDF20-29</v>
      </c>
      <c r="X44" s="29" t="str">
        <f>CONCATENATE(U44,V44)</f>
        <v>PascaleD</v>
      </c>
    </row>
    <row r="45" spans="1:33" ht="18.600000000000001" customHeight="1" x14ac:dyDescent="0.3">
      <c r="A45" s="16">
        <f t="shared" si="0"/>
        <v>44</v>
      </c>
      <c r="B45" s="17">
        <f t="shared" si="1"/>
        <v>12</v>
      </c>
      <c r="C45" s="18" t="s">
        <v>66</v>
      </c>
      <c r="D45" s="19" t="s">
        <v>23</v>
      </c>
      <c r="E45" s="19" t="str">
        <f t="shared" si="2"/>
        <v>F</v>
      </c>
      <c r="F45" s="20" t="str">
        <f>IFERROR(VLOOKUP(C45,'[1]Sofie''s Loppet'!$BM$3:$BP$100,4,FALSE),"")</f>
        <v/>
      </c>
      <c r="G45" s="21">
        <f>IFERROR(VLOOKUP(C45,[1]Rocks!$BF$3:$BH$2000,3,FALSE),"")</f>
        <v>1034.9877949552483</v>
      </c>
      <c r="H45" s="22" t="str">
        <f>IFERROR(VLOOKUP(C45,'[1]Walden Bike'!$CB$3:$CE$1000,4,FALSE),"")</f>
        <v/>
      </c>
      <c r="I45" s="23" t="str">
        <f>IFERROR(VLOOKUP(C45,'[1]Paddle Sport'!$BJ$2:$BL$100,3,FALSE),"")</f>
        <v/>
      </c>
      <c r="J45" s="24" t="str">
        <f>IFERROR(VLOOKUP(C45,'[1]Island Swim'!$AX$5:$AZ$74,3,FALSE),"")</f>
        <v/>
      </c>
      <c r="K45" s="25" t="str">
        <f>IFERROR(VLOOKUP(C45,[1]Beaton!$A$4:$B$150,2,FALSE),"")</f>
        <v/>
      </c>
      <c r="L45" s="26" t="str">
        <f>IFERROR(VLOOKUP(C45,'[1]Turkey Gobbler'!$A$2:$B$500,2,FALSE),"")</f>
        <v/>
      </c>
      <c r="M45" s="27">
        <f t="shared" si="3"/>
        <v>1035</v>
      </c>
      <c r="N45" s="28"/>
      <c r="R45" s="29" t="str" cm="1">
        <f t="array" ref="R45:S45">_xlfn.TEXTSPLIT(C45," ")</f>
        <v>Sadowska</v>
      </c>
      <c r="S45" s="29" t="str">
        <v>Beata</v>
      </c>
      <c r="U45" s="29" t="str">
        <f>IF(T45="",S45,T45)</f>
        <v>Beata</v>
      </c>
      <c r="V45" s="29" t="str">
        <f>LEFT(R45,1)</f>
        <v>S</v>
      </c>
      <c r="W45" s="29" t="str">
        <f>CONCATENATE(U45,V45,D45)</f>
        <v>BeataSF40-49</v>
      </c>
      <c r="X45" s="29" t="str">
        <f>CONCATENATE(U45,V45)</f>
        <v>BeataS</v>
      </c>
    </row>
    <row r="46" spans="1:33" ht="18.600000000000001" customHeight="1" x14ac:dyDescent="0.3">
      <c r="A46" s="16">
        <f t="shared" si="0"/>
        <v>44</v>
      </c>
      <c r="B46" s="17">
        <f t="shared" si="1"/>
        <v>1</v>
      </c>
      <c r="C46" s="18" t="s">
        <v>67</v>
      </c>
      <c r="D46" s="19" t="s">
        <v>68</v>
      </c>
      <c r="E46" s="19" t="str">
        <f t="shared" si="2"/>
        <v>F</v>
      </c>
      <c r="F46" s="20" t="str">
        <f>IFERROR(VLOOKUP(C46,'[1]Sofie''s Loppet'!$BM$3:$BP$100,4,FALSE),"")</f>
        <v/>
      </c>
      <c r="G46" s="21" t="str">
        <f>IFERROR(VLOOKUP(C46,[1]Rocks!$BF$3:$BH$2000,3,FALSE),"")</f>
        <v/>
      </c>
      <c r="H46" s="22" t="str">
        <f>IFERROR(VLOOKUP(C46,'[1]Walden Bike'!$CB$3:$CE$1000,4,FALSE),"")</f>
        <v/>
      </c>
      <c r="I46" s="23" t="str">
        <f>IFERROR(VLOOKUP(C46,'[1]Paddle Sport'!$BJ$2:$BL$100,3,FALSE),"")</f>
        <v/>
      </c>
      <c r="J46" s="24">
        <f>IFERROR(VLOOKUP(C46,'[1]Island Swim'!$AX$5:$AZ$74,3,FALSE),"")</f>
        <v>1035.2211710559959</v>
      </c>
      <c r="K46" s="25" t="str">
        <f>IFERROR(VLOOKUP(C46,[1]Beaton!$A$4:$B$150,2,FALSE),"")</f>
        <v/>
      </c>
      <c r="L46" s="26" t="str">
        <f>IFERROR(VLOOKUP(C46,'[1]Turkey Gobbler'!$A$2:$B$500,2,FALSE),"")</f>
        <v/>
      </c>
      <c r="M46" s="27">
        <f t="shared" si="3"/>
        <v>1035</v>
      </c>
      <c r="N46" s="28"/>
    </row>
    <row r="47" spans="1:33" ht="18.600000000000001" customHeight="1" x14ac:dyDescent="0.3">
      <c r="A47" s="16">
        <f t="shared" si="0"/>
        <v>46</v>
      </c>
      <c r="B47" s="17">
        <f t="shared" si="1"/>
        <v>6</v>
      </c>
      <c r="C47" s="18" t="s">
        <v>69</v>
      </c>
      <c r="D47" s="19" t="s">
        <v>36</v>
      </c>
      <c r="E47" s="19" t="str">
        <f t="shared" si="2"/>
        <v>F</v>
      </c>
      <c r="F47" s="20" t="str">
        <f>IFERROR(VLOOKUP(C47,'[1]Sofie''s Loppet'!$BM$3:$BP$100,4,FALSE),"")</f>
        <v/>
      </c>
      <c r="G47" s="21">
        <f>IFERROR(VLOOKUP(C47,[1]Rocks!$BF$3:$BH$2000,3,FALSE),"")</f>
        <v>1030.6271268838113</v>
      </c>
      <c r="H47" s="22" t="str">
        <f>IFERROR(VLOOKUP(C47,'[1]Walden Bike'!$CB$3:$CE$1000,4,FALSE),"")</f>
        <v/>
      </c>
      <c r="I47" s="23" t="str">
        <f>IFERROR(VLOOKUP(C47,'[1]Paddle Sport'!$BJ$2:$BL$100,3,FALSE),"")</f>
        <v/>
      </c>
      <c r="J47" s="24" t="str">
        <f>IFERROR(VLOOKUP(C47,'[1]Island Swim'!$AX$5:$AZ$74,3,FALSE),"")</f>
        <v/>
      </c>
      <c r="K47" s="25" t="str">
        <f>IFERROR(VLOOKUP(C47,[1]Beaton!$A$4:$B$150,2,FALSE),"")</f>
        <v/>
      </c>
      <c r="L47" s="26" t="str">
        <f>IFERROR(VLOOKUP(C47,'[1]Turkey Gobbler'!$A$2:$B$500,2,FALSE),"")</f>
        <v/>
      </c>
      <c r="M47" s="27">
        <f t="shared" si="3"/>
        <v>1031</v>
      </c>
      <c r="N47" s="28"/>
      <c r="R47" s="29" t="str" cm="1">
        <f t="array" ref="R47:S47">_xlfn.TEXTSPLIT(C47," ")</f>
        <v>Davies</v>
      </c>
      <c r="S47" s="29" t="str">
        <v>Kimberly</v>
      </c>
      <c r="U47" s="29" t="str">
        <f>IF(T47="",S47,T47)</f>
        <v>Kimberly</v>
      </c>
      <c r="V47" s="29" t="str">
        <f>LEFT(R47,1)</f>
        <v>D</v>
      </c>
      <c r="W47" s="29" t="str">
        <f>CONCATENATE(U47,V47,D47)</f>
        <v>KimberlyDF30-39</v>
      </c>
      <c r="X47" s="29" t="str">
        <f>CONCATENATE(U47,V47)</f>
        <v>KimberlyD</v>
      </c>
    </row>
    <row r="48" spans="1:33" ht="18.600000000000001" customHeight="1" x14ac:dyDescent="0.3">
      <c r="A48" s="16">
        <f t="shared" si="0"/>
        <v>47</v>
      </c>
      <c r="B48" s="17">
        <f t="shared" si="1"/>
        <v>7</v>
      </c>
      <c r="C48" s="18" t="s">
        <v>70</v>
      </c>
      <c r="D48" s="19" t="s">
        <v>36</v>
      </c>
      <c r="E48" s="19" t="str">
        <f t="shared" si="2"/>
        <v>F</v>
      </c>
      <c r="F48" s="20" t="str">
        <f>IFERROR(VLOOKUP(C48,'[1]Sofie''s Loppet'!$BM$3:$BP$100,4,FALSE),"")</f>
        <v/>
      </c>
      <c r="G48" s="21">
        <f>IFERROR(VLOOKUP(C48,[1]Rocks!$BF$3:$BH$2000,3,FALSE),"")</f>
        <v>1029.4593719650372</v>
      </c>
      <c r="H48" s="22" t="str">
        <f>IFERROR(VLOOKUP(C48,'[1]Walden Bike'!$CB$3:$CE$1000,4,FALSE),"")</f>
        <v/>
      </c>
      <c r="I48" s="23" t="str">
        <f>IFERROR(VLOOKUP(C48,'[1]Paddle Sport'!$BJ$2:$BL$100,3,FALSE),"")</f>
        <v/>
      </c>
      <c r="J48" s="24" t="str">
        <f>IFERROR(VLOOKUP(C48,'[1]Island Swim'!$AX$5:$AZ$74,3,FALSE),"")</f>
        <v/>
      </c>
      <c r="K48" s="25" t="str">
        <f>IFERROR(VLOOKUP(C48,[1]Beaton!$A$4:$B$150,2,FALSE),"")</f>
        <v/>
      </c>
      <c r="L48" s="26" t="str">
        <f>IFERROR(VLOOKUP(C48,'[1]Turkey Gobbler'!$A$2:$B$500,2,FALSE),"")</f>
        <v/>
      </c>
      <c r="M48" s="27">
        <f t="shared" si="3"/>
        <v>1029</v>
      </c>
      <c r="N48" s="28"/>
      <c r="R48" s="29" t="str" cm="1">
        <f t="array" ref="R48:S48">_xlfn.TEXTSPLIT(C48," ")</f>
        <v>Groleau</v>
      </c>
      <c r="S48" s="29" t="str">
        <v>Elizabeth</v>
      </c>
      <c r="U48" s="29" t="str">
        <f>IF(T48="",S48,T48)</f>
        <v>Elizabeth</v>
      </c>
      <c r="V48" s="29" t="str">
        <f>LEFT(R48,1)</f>
        <v>G</v>
      </c>
      <c r="W48" s="29" t="str">
        <f>CONCATENATE(U48,V48,D48)</f>
        <v>ElizabethGF30-39</v>
      </c>
      <c r="X48" s="29" t="str">
        <f>CONCATENATE(U48,V48)</f>
        <v>ElizabethG</v>
      </c>
    </row>
    <row r="49" spans="1:33" ht="18.600000000000001" customHeight="1" x14ac:dyDescent="0.3">
      <c r="A49" s="16">
        <f t="shared" si="0"/>
        <v>48</v>
      </c>
      <c r="B49" s="17">
        <f t="shared" si="1"/>
        <v>8</v>
      </c>
      <c r="C49" s="18" t="s">
        <v>71</v>
      </c>
      <c r="D49" s="19" t="s">
        <v>36</v>
      </c>
      <c r="E49" s="19" t="str">
        <f t="shared" si="2"/>
        <v>F</v>
      </c>
      <c r="F49" s="20" t="str">
        <f>IFERROR(VLOOKUP(C49,'[1]Sofie''s Loppet'!$BM$3:$BP$100,4,FALSE),"")</f>
        <v/>
      </c>
      <c r="G49" s="21">
        <f>IFERROR(VLOOKUP(C49,[1]Rocks!$BF$3:$BH$2000,3,FALSE),"")</f>
        <v>1027.1317829457364</v>
      </c>
      <c r="H49" s="22" t="str">
        <f>IFERROR(VLOOKUP(C49,'[1]Walden Bike'!$CB$3:$CE$1000,4,FALSE),"")</f>
        <v/>
      </c>
      <c r="I49" s="23" t="str">
        <f>IFERROR(VLOOKUP(C49,'[1]Paddle Sport'!$BJ$2:$BL$100,3,FALSE),"")</f>
        <v/>
      </c>
      <c r="J49" s="24" t="str">
        <f>IFERROR(VLOOKUP(C49,'[1]Island Swim'!$AX$5:$AZ$74,3,FALSE),"")</f>
        <v/>
      </c>
      <c r="K49" s="25" t="str">
        <f>IFERROR(VLOOKUP(C49,[1]Beaton!$A$4:$B$150,2,FALSE),"")</f>
        <v/>
      </c>
      <c r="L49" s="26" t="str">
        <f>IFERROR(VLOOKUP(C49,'[1]Turkey Gobbler'!$A$2:$B$500,2,FALSE),"")</f>
        <v/>
      </c>
      <c r="M49" s="27">
        <f t="shared" si="3"/>
        <v>1027</v>
      </c>
      <c r="N49" s="28"/>
    </row>
    <row r="50" spans="1:33" ht="18.600000000000001" customHeight="1" x14ac:dyDescent="0.3">
      <c r="A50" s="16">
        <f t="shared" si="0"/>
        <v>49</v>
      </c>
      <c r="B50" s="17">
        <f t="shared" si="1"/>
        <v>15</v>
      </c>
      <c r="C50" s="18" t="s">
        <v>72</v>
      </c>
      <c r="D50" s="19" t="s">
        <v>17</v>
      </c>
      <c r="E50" s="19" t="str">
        <f t="shared" si="2"/>
        <v>F</v>
      </c>
      <c r="F50" s="20">
        <f>IFERROR(VLOOKUP(C50,'[1]Sofie''s Loppet'!$BM$3:$BP$100,4,FALSE),"")</f>
        <v>392.53832718804586</v>
      </c>
      <c r="G50" s="21">
        <f>IFERROR(VLOOKUP(C50,[1]Rocks!$BF$3:$BH$2000,3,FALSE),"")</f>
        <v>630.92522179974651</v>
      </c>
      <c r="H50" s="22" t="str">
        <f>IFERROR(VLOOKUP(C50,'[1]Walden Bike'!$CB$3:$CE$1000,4,FALSE),"")</f>
        <v/>
      </c>
      <c r="I50" s="23" t="str">
        <f>IFERROR(VLOOKUP(C50,'[1]Paddle Sport'!$BJ$2:$BL$100,3,FALSE),"")</f>
        <v/>
      </c>
      <c r="J50" s="24" t="str">
        <f>IFERROR(VLOOKUP(C50,'[1]Island Swim'!$AX$5:$AZ$74,3,FALSE),"")</f>
        <v/>
      </c>
      <c r="K50" s="25" t="str">
        <f>IFERROR(VLOOKUP(C50,[1]Beaton!$A$4:$B$150,2,FALSE),"")</f>
        <v/>
      </c>
      <c r="L50" s="26" t="str">
        <f>IFERROR(VLOOKUP(C50,'[1]Turkey Gobbler'!$A$2:$B$500,2,FALSE),"")</f>
        <v/>
      </c>
      <c r="M50" s="27">
        <f t="shared" si="3"/>
        <v>1023</v>
      </c>
      <c r="N50" s="28"/>
      <c r="R50" s="29" t="str" cm="1">
        <f t="array" ref="R50:S50">_xlfn.TEXTSPLIT(C50," ")</f>
        <v>Hall</v>
      </c>
      <c r="S50" s="29" t="str">
        <v>Kianna</v>
      </c>
      <c r="U50" s="29" t="str">
        <f>IF(T50="",S50,T50)</f>
        <v>Kianna</v>
      </c>
      <c r="V50" s="29" t="str">
        <f>LEFT(R50,1)</f>
        <v>H</v>
      </c>
      <c r="W50" s="29" t="str">
        <f>CONCATENATE(U50,V50,D50)</f>
        <v>KiannaHF20-29</v>
      </c>
      <c r="X50" s="29" t="str">
        <f>CONCATENATE(U50,V50)</f>
        <v>KiannaH</v>
      </c>
    </row>
    <row r="51" spans="1:33" ht="18.600000000000001" customHeight="1" x14ac:dyDescent="0.3">
      <c r="A51" s="16">
        <f t="shared" si="0"/>
        <v>50</v>
      </c>
      <c r="B51" s="17">
        <f t="shared" si="1"/>
        <v>13</v>
      </c>
      <c r="C51" s="18" t="s">
        <v>73</v>
      </c>
      <c r="D51" s="19" t="s">
        <v>23</v>
      </c>
      <c r="E51" s="19" t="str">
        <f t="shared" si="2"/>
        <v>F</v>
      </c>
      <c r="F51" s="20" t="str">
        <f>IFERROR(VLOOKUP(C51,'[1]Sofie''s Loppet'!$BM$3:$BP$100,4,FALSE),"")</f>
        <v/>
      </c>
      <c r="G51" s="21">
        <f>IFERROR(VLOOKUP(C51,[1]Rocks!$BF$3:$BH$2000,3,FALSE),"")</f>
        <v>609.54446854663775</v>
      </c>
      <c r="H51" s="22">
        <f>IFERROR(VLOOKUP(C51,'[1]Walden Bike'!$CB$3:$CE$1000,4,FALSE),"")</f>
        <v>407.1597167584581</v>
      </c>
      <c r="I51" s="23" t="str">
        <f>IFERROR(VLOOKUP(C51,'[1]Paddle Sport'!$BJ$2:$BL$100,3,FALSE),"")</f>
        <v/>
      </c>
      <c r="J51" s="24" t="str">
        <f>IFERROR(VLOOKUP(C51,'[1]Island Swim'!$AX$5:$AZ$74,3,FALSE),"")</f>
        <v/>
      </c>
      <c r="K51" s="25">
        <f>IFERROR(VLOOKUP(C51,[1]Beaton!$A$4:$B$150,2,FALSE),"")</f>
        <v>426.18510158013521</v>
      </c>
      <c r="L51" s="26">
        <f>IFERROR(VLOOKUP(C51,'[1]Turkey Gobbler'!$A$2:$B$500,2,FALSE),"")</f>
        <v>847.03196347031962</v>
      </c>
      <c r="M51" s="27">
        <f t="shared" si="3"/>
        <v>1017</v>
      </c>
      <c r="N51" s="28"/>
    </row>
    <row r="52" spans="1:33" ht="18.600000000000001" customHeight="1" x14ac:dyDescent="0.3">
      <c r="A52" s="16">
        <f t="shared" si="0"/>
        <v>51</v>
      </c>
      <c r="B52" s="17">
        <f t="shared" si="1"/>
        <v>16</v>
      </c>
      <c r="C52" s="18" t="s">
        <v>74</v>
      </c>
      <c r="D52" s="19" t="s">
        <v>17</v>
      </c>
      <c r="E52" s="19" t="str">
        <f t="shared" si="2"/>
        <v>F</v>
      </c>
      <c r="F52" s="20" t="str">
        <f>IFERROR(VLOOKUP(C52,'[1]Sofie''s Loppet'!$BM$3:$BP$100,4,FALSE),"")</f>
        <v/>
      </c>
      <c r="G52" s="21">
        <f>IFERROR(VLOOKUP(C52,[1]Rocks!$BF$3:$BH$2000,3,FALSE),"")</f>
        <v>1013.0614845492196</v>
      </c>
      <c r="H52" s="22" t="str">
        <f>IFERROR(VLOOKUP(C52,'[1]Walden Bike'!$CB$3:$CE$1000,4,FALSE),"")</f>
        <v/>
      </c>
      <c r="I52" s="23" t="str">
        <f>IFERROR(VLOOKUP(C52,'[1]Paddle Sport'!$BJ$2:$BL$100,3,FALSE),"")</f>
        <v/>
      </c>
      <c r="J52" s="24" t="str">
        <f>IFERROR(VLOOKUP(C52,'[1]Island Swim'!$AX$5:$AZ$74,3,FALSE),"")</f>
        <v/>
      </c>
      <c r="K52" s="25" t="str">
        <f>IFERROR(VLOOKUP(C52,[1]Beaton!$A$4:$B$150,2,FALSE),"")</f>
        <v/>
      </c>
      <c r="L52" s="26" t="str">
        <f>IFERROR(VLOOKUP(C52,'[1]Turkey Gobbler'!$A$2:$B$500,2,FALSE),"")</f>
        <v/>
      </c>
      <c r="M52" s="27">
        <f t="shared" si="3"/>
        <v>1013</v>
      </c>
      <c r="N52" s="28"/>
      <c r="R52" s="29" t="str" cm="1">
        <f t="array" ref="R52:S52">_xlfn.TEXTSPLIT(C52," ")</f>
        <v>Bell</v>
      </c>
      <c r="S52" s="29" t="str">
        <v>Madison</v>
      </c>
      <c r="U52" s="29" t="str">
        <f>IF(T52="",S52,T52)</f>
        <v>Madison</v>
      </c>
      <c r="V52" s="29" t="str">
        <f>LEFT(R52,1)</f>
        <v>B</v>
      </c>
      <c r="W52" s="29" t="str">
        <f>CONCATENATE(U52,V52,D52)</f>
        <v>MadisonBF20-29</v>
      </c>
      <c r="X52" s="29" t="str">
        <f>CONCATENATE(U52,V52)</f>
        <v>MadisonB</v>
      </c>
    </row>
    <row r="53" spans="1:33" ht="18.600000000000001" customHeight="1" x14ac:dyDescent="0.3">
      <c r="A53" s="16">
        <f t="shared" si="0"/>
        <v>52</v>
      </c>
      <c r="B53" s="17">
        <f t="shared" si="1"/>
        <v>9</v>
      </c>
      <c r="C53" s="18" t="s">
        <v>75</v>
      </c>
      <c r="D53" s="19" t="s">
        <v>36</v>
      </c>
      <c r="E53" s="19" t="str">
        <f t="shared" si="2"/>
        <v>F</v>
      </c>
      <c r="F53" s="20" t="str">
        <f>IFERROR(VLOOKUP(C53,'[1]Sofie''s Loppet'!$BM$3:$BP$100,4,FALSE),"")</f>
        <v/>
      </c>
      <c r="G53" s="21">
        <f>IFERROR(VLOOKUP(C53,[1]Rocks!$BF$3:$BH$2000,3,FALSE),"")</f>
        <v>1010.968049594659</v>
      </c>
      <c r="H53" s="22" t="str">
        <f>IFERROR(VLOOKUP(C53,'[1]Walden Bike'!$CB$3:$CE$1000,4,FALSE),"")</f>
        <v/>
      </c>
      <c r="I53" s="23" t="str">
        <f>IFERROR(VLOOKUP(C53,'[1]Paddle Sport'!$BJ$2:$BL$100,3,FALSE),"")</f>
        <v/>
      </c>
      <c r="J53" s="24" t="str">
        <f>IFERROR(VLOOKUP(C53,'[1]Island Swim'!$AX$5:$AZ$74,3,FALSE),"")</f>
        <v/>
      </c>
      <c r="K53" s="25" t="str">
        <f>IFERROR(VLOOKUP(C53,[1]Beaton!$A$4:$B$150,2,FALSE),"")</f>
        <v/>
      </c>
      <c r="L53" s="26" t="str">
        <f>IFERROR(VLOOKUP(C53,'[1]Turkey Gobbler'!$A$2:$B$500,2,FALSE),"")</f>
        <v/>
      </c>
      <c r="M53" s="27">
        <f t="shared" si="3"/>
        <v>1011</v>
      </c>
      <c r="N53" s="28"/>
      <c r="R53" s="29" t="str" cm="1">
        <f t="array" ref="R53:S53">_xlfn.TEXTSPLIT(C53," ")</f>
        <v>Conaty</v>
      </c>
      <c r="S53" s="29" t="str">
        <v>Courtney</v>
      </c>
      <c r="U53" s="29" t="str">
        <f>IF(T53="",S53,T53)</f>
        <v>Courtney</v>
      </c>
      <c r="V53" s="29" t="str">
        <f>LEFT(R53,1)</f>
        <v>C</v>
      </c>
      <c r="W53" s="29" t="str">
        <f>CONCATENATE(U53,V53,D53)</f>
        <v>CourtneyCF30-39</v>
      </c>
      <c r="X53" s="29" t="str">
        <f>CONCATENATE(U53,V53)</f>
        <v>CourtneyC</v>
      </c>
      <c r="AC53" s="13"/>
      <c r="AE53" s="13"/>
      <c r="AG53" s="13"/>
    </row>
    <row r="54" spans="1:33" ht="18.600000000000001" customHeight="1" x14ac:dyDescent="0.3">
      <c r="A54" s="16">
        <f t="shared" si="0"/>
        <v>53</v>
      </c>
      <c r="B54" s="17">
        <f t="shared" si="1"/>
        <v>17</v>
      </c>
      <c r="C54" s="18" t="s">
        <v>76</v>
      </c>
      <c r="D54" s="19" t="s">
        <v>17</v>
      </c>
      <c r="E54" s="19" t="str">
        <f t="shared" si="2"/>
        <v>F</v>
      </c>
      <c r="F54" s="20" t="str">
        <f>IFERROR(VLOOKUP(C54,'[1]Sofie''s Loppet'!$BM$3:$BP$100,4,FALSE),"")</f>
        <v/>
      </c>
      <c r="G54" s="21">
        <f>IFERROR(VLOOKUP(C54,[1]Rocks!$BF$3:$BH$2000,3,FALSE),"")</f>
        <v>1007.9239302694137</v>
      </c>
      <c r="H54" s="22" t="str">
        <f>IFERROR(VLOOKUP(C54,'[1]Walden Bike'!$CB$3:$CE$1000,4,FALSE),"")</f>
        <v/>
      </c>
      <c r="I54" s="23" t="str">
        <f>IFERROR(VLOOKUP(C54,'[1]Paddle Sport'!$BJ$2:$BL$100,3,FALSE),"")</f>
        <v/>
      </c>
      <c r="J54" s="24" t="str">
        <f>IFERROR(VLOOKUP(C54,'[1]Island Swim'!$AX$5:$AZ$74,3,FALSE),"")</f>
        <v/>
      </c>
      <c r="K54" s="25" t="str">
        <f>IFERROR(VLOOKUP(C54,[1]Beaton!$A$4:$B$150,2,FALSE),"")</f>
        <v/>
      </c>
      <c r="L54" s="26" t="str">
        <f>IFERROR(VLOOKUP(C54,'[1]Turkey Gobbler'!$A$2:$B$500,2,FALSE),"")</f>
        <v/>
      </c>
      <c r="M54" s="27">
        <f t="shared" si="3"/>
        <v>1008</v>
      </c>
      <c r="N54" s="28"/>
    </row>
    <row r="55" spans="1:33" ht="18.600000000000001" customHeight="1" x14ac:dyDescent="0.3">
      <c r="A55" s="16">
        <f t="shared" si="0"/>
        <v>54</v>
      </c>
      <c r="B55" s="17">
        <f t="shared" si="1"/>
        <v>10</v>
      </c>
      <c r="C55" s="18" t="s">
        <v>77</v>
      </c>
      <c r="D55" s="19" t="s">
        <v>36</v>
      </c>
      <c r="E55" s="19" t="str">
        <f t="shared" si="2"/>
        <v>F</v>
      </c>
      <c r="F55" s="20" t="str">
        <f>IFERROR(VLOOKUP(C55,'[1]Sofie''s Loppet'!$BM$3:$BP$100,4,FALSE),"")</f>
        <v/>
      </c>
      <c r="G55" s="21">
        <f>IFERROR(VLOOKUP(C55,[1]Rocks!$BF$3:$BH$2000,3,FALSE),"")</f>
        <v>1002.9963728118594</v>
      </c>
      <c r="H55" s="22" t="str">
        <f>IFERROR(VLOOKUP(C55,'[1]Walden Bike'!$CB$3:$CE$1000,4,FALSE),"")</f>
        <v/>
      </c>
      <c r="I55" s="23" t="str">
        <f>IFERROR(VLOOKUP(C55,'[1]Paddle Sport'!$BJ$2:$BL$100,3,FALSE),"")</f>
        <v/>
      </c>
      <c r="J55" s="24" t="str">
        <f>IFERROR(VLOOKUP(C55,'[1]Island Swim'!$AX$5:$AZ$74,3,FALSE),"")</f>
        <v/>
      </c>
      <c r="K55" s="25" t="str">
        <f>IFERROR(VLOOKUP(C55,[1]Beaton!$A$4:$B$150,2,FALSE),"")</f>
        <v/>
      </c>
      <c r="L55" s="26" t="str">
        <f>IFERROR(VLOOKUP(C55,'[1]Turkey Gobbler'!$A$2:$B$500,2,FALSE),"")</f>
        <v/>
      </c>
      <c r="M55" s="27">
        <f t="shared" si="3"/>
        <v>1003</v>
      </c>
      <c r="N55" s="28"/>
      <c r="R55" s="29" t="str" cm="1">
        <f t="array" ref="R55:S55">_xlfn.TEXTSPLIT(C55," ")</f>
        <v>Falls</v>
      </c>
      <c r="S55" s="29" t="str">
        <v>Nicole</v>
      </c>
      <c r="U55" s="29" t="str">
        <f>IF(T55="",S55,T55)</f>
        <v>Nicole</v>
      </c>
      <c r="V55" s="29" t="str">
        <f>LEFT(R55,1)</f>
        <v>F</v>
      </c>
      <c r="W55" s="29" t="str">
        <f>CONCATENATE(U55,V55,D55)</f>
        <v>NicoleFF30-39</v>
      </c>
      <c r="X55" s="29" t="str">
        <f>CONCATENATE(U55,V55)</f>
        <v>NicoleF</v>
      </c>
    </row>
    <row r="56" spans="1:33" ht="18.600000000000001" customHeight="1" x14ac:dyDescent="0.3">
      <c r="A56" s="16">
        <f t="shared" si="0"/>
        <v>55</v>
      </c>
      <c r="B56" s="17">
        <f t="shared" si="1"/>
        <v>11</v>
      </c>
      <c r="C56" s="18" t="s">
        <v>78</v>
      </c>
      <c r="D56" s="19" t="s">
        <v>36</v>
      </c>
      <c r="E56" s="19" t="str">
        <f t="shared" si="2"/>
        <v>F</v>
      </c>
      <c r="F56" s="20" t="str">
        <f>IFERROR(VLOOKUP(C56,'[1]Sofie''s Loppet'!$BM$3:$BP$100,4,FALSE),"")</f>
        <v/>
      </c>
      <c r="G56" s="21">
        <f>IFERROR(VLOOKUP(C56,[1]Rocks!$BF$3:$BH$2000,3,FALSE),"")</f>
        <v>1001.8903591682418</v>
      </c>
      <c r="H56" s="22" t="str">
        <f>IFERROR(VLOOKUP(C56,'[1]Walden Bike'!$CB$3:$CE$1000,4,FALSE),"")</f>
        <v/>
      </c>
      <c r="I56" s="23" t="str">
        <f>IFERROR(VLOOKUP(C56,'[1]Paddle Sport'!$BJ$2:$BL$100,3,FALSE),"")</f>
        <v/>
      </c>
      <c r="J56" s="24" t="str">
        <f>IFERROR(VLOOKUP(C56,'[1]Island Swim'!$AX$5:$AZ$74,3,FALSE),"")</f>
        <v/>
      </c>
      <c r="K56" s="25" t="str">
        <f>IFERROR(VLOOKUP(C56,[1]Beaton!$A$4:$B$150,2,FALSE),"")</f>
        <v/>
      </c>
      <c r="L56" s="26" t="str">
        <f>IFERROR(VLOOKUP(C56,'[1]Turkey Gobbler'!$A$2:$B$500,2,FALSE),"")</f>
        <v/>
      </c>
      <c r="M56" s="27">
        <f t="shared" si="3"/>
        <v>1002</v>
      </c>
      <c r="N56" s="28"/>
    </row>
    <row r="57" spans="1:33" ht="18.600000000000001" customHeight="1" x14ac:dyDescent="0.3">
      <c r="A57" s="16">
        <f t="shared" si="0"/>
        <v>56</v>
      </c>
      <c r="B57" s="17">
        <f t="shared" si="1"/>
        <v>18</v>
      </c>
      <c r="C57" s="18" t="s">
        <v>79</v>
      </c>
      <c r="D57" s="19" t="s">
        <v>17</v>
      </c>
      <c r="E57" s="19" t="str">
        <f t="shared" si="2"/>
        <v>F</v>
      </c>
      <c r="F57" s="20" t="str">
        <f>IFERROR(VLOOKUP(C57,'[1]Sofie''s Loppet'!$BM$3:$BP$100,4,FALSE),"")</f>
        <v/>
      </c>
      <c r="G57" s="21">
        <f>IFERROR(VLOOKUP(C57,[1]Rocks!$BF$3:$BH$2000,3,FALSE),"")</f>
        <v>1000</v>
      </c>
      <c r="H57" s="22" t="str">
        <f>IFERROR(VLOOKUP(C57,'[1]Walden Bike'!$CB$3:$CE$1000,4,FALSE),"")</f>
        <v/>
      </c>
      <c r="I57" s="23" t="str">
        <f>IFERROR(VLOOKUP(C57,'[1]Paddle Sport'!$BJ$2:$BL$100,3,FALSE),"")</f>
        <v/>
      </c>
      <c r="J57" s="24" t="str">
        <f>IFERROR(VLOOKUP(C57,'[1]Island Swim'!$AX$5:$AZ$74,3,FALSE),"")</f>
        <v/>
      </c>
      <c r="K57" s="25" t="str">
        <f>IFERROR(VLOOKUP(C57,[1]Beaton!$A$4:$B$150,2,FALSE),"")</f>
        <v/>
      </c>
      <c r="L57" s="26">
        <f>IFERROR(VLOOKUP(C57,'[1]Turkey Gobbler'!$A$2:$B$500,2,FALSE),"")</f>
        <v>1000</v>
      </c>
      <c r="M57" s="27">
        <f t="shared" si="3"/>
        <v>1000</v>
      </c>
      <c r="N57" s="28"/>
      <c r="R57" s="29" t="str" cm="1">
        <f t="array" ref="R57:S57">_xlfn.TEXTSPLIT(C57," ")</f>
        <v>Hurley</v>
      </c>
      <c r="S57" s="29" t="str">
        <v>Jayde</v>
      </c>
      <c r="U57" s="29" t="str">
        <f>IF(T57="",S57,T57)</f>
        <v>Jayde</v>
      </c>
      <c r="V57" s="29" t="str">
        <f>LEFT(R57,1)</f>
        <v>H</v>
      </c>
      <c r="W57" s="29" t="str">
        <f>CONCATENATE(U57,V57,D57)</f>
        <v>JaydeHF20-29</v>
      </c>
      <c r="X57" s="29" t="str">
        <f>CONCATENATE(U57,V57)</f>
        <v>JaydeH</v>
      </c>
    </row>
    <row r="58" spans="1:33" ht="18.600000000000001" customHeight="1" x14ac:dyDescent="0.3">
      <c r="A58" s="16">
        <f t="shared" si="0"/>
        <v>57</v>
      </c>
      <c r="B58" s="17">
        <f t="shared" si="1"/>
        <v>3</v>
      </c>
      <c r="C58" s="18" t="s">
        <v>80</v>
      </c>
      <c r="D58" s="19" t="s">
        <v>19</v>
      </c>
      <c r="E58" s="19" t="str">
        <f t="shared" si="2"/>
        <v>F</v>
      </c>
      <c r="F58" s="20" t="str">
        <f>IFERROR(VLOOKUP(C58,'[1]Sofie''s Loppet'!$BM$3:$BP$100,4,FALSE),"")</f>
        <v/>
      </c>
      <c r="G58" s="21">
        <f>IFERROR(VLOOKUP(C58,[1]Rocks!$BF$3:$BH$2000,3,FALSE),"")</f>
        <v>998.74371859296491</v>
      </c>
      <c r="H58" s="22" t="str">
        <f>IFERROR(VLOOKUP(C58,'[1]Walden Bike'!$CB$3:$CE$1000,4,FALSE),"")</f>
        <v/>
      </c>
      <c r="I58" s="23" t="str">
        <f>IFERROR(VLOOKUP(C58,'[1]Paddle Sport'!$BJ$2:$BL$100,3,FALSE),"")</f>
        <v/>
      </c>
      <c r="J58" s="24" t="str">
        <f>IFERROR(VLOOKUP(C58,'[1]Island Swim'!$AX$5:$AZ$74,3,FALSE),"")</f>
        <v/>
      </c>
      <c r="K58" s="25" t="str">
        <f>IFERROR(VLOOKUP(C58,[1]Beaton!$A$4:$B$150,2,FALSE),"")</f>
        <v/>
      </c>
      <c r="L58" s="26" t="str">
        <f>IFERROR(VLOOKUP(C58,'[1]Turkey Gobbler'!$A$2:$B$500,2,FALSE),"")</f>
        <v/>
      </c>
      <c r="M58" s="27">
        <f t="shared" si="3"/>
        <v>999</v>
      </c>
      <c r="N58" s="28"/>
      <c r="R58" s="29" t="str" cm="1">
        <f t="array" ref="R58:S58">_xlfn.TEXTSPLIT(C58," ")</f>
        <v>Koett</v>
      </c>
      <c r="S58" s="29" t="str">
        <v>Stephanie</v>
      </c>
      <c r="U58" s="29" t="str">
        <f>IF(T58="",S58,T58)</f>
        <v>Stephanie</v>
      </c>
      <c r="V58" s="29" t="str">
        <f>LEFT(R58,1)</f>
        <v>K</v>
      </c>
      <c r="W58" s="29" t="str">
        <f>CONCATENATE(U58,V58,D58)</f>
        <v>StephanieKF60-69</v>
      </c>
      <c r="X58" s="29" t="str">
        <f>CONCATENATE(U58,V58)</f>
        <v>StephanieK</v>
      </c>
    </row>
    <row r="59" spans="1:33" ht="18.600000000000001" customHeight="1" x14ac:dyDescent="0.3">
      <c r="A59" s="16">
        <f t="shared" si="0"/>
        <v>58</v>
      </c>
      <c r="B59" s="17">
        <f t="shared" si="1"/>
        <v>12</v>
      </c>
      <c r="C59" s="18" t="s">
        <v>81</v>
      </c>
      <c r="D59" s="19" t="s">
        <v>36</v>
      </c>
      <c r="E59" s="19" t="str">
        <f t="shared" si="2"/>
        <v>F</v>
      </c>
      <c r="F59" s="20" t="str">
        <f>IFERROR(VLOOKUP(C59,'[1]Sofie''s Loppet'!$BM$3:$BP$100,4,FALSE),"")</f>
        <v/>
      </c>
      <c r="G59" s="21">
        <f>IFERROR(VLOOKUP(C59,[1]Rocks!$BF$3:$BH$2000,3,FALSE),"")</f>
        <v>990.34568670196199</v>
      </c>
      <c r="H59" s="22" t="str">
        <f>IFERROR(VLOOKUP(C59,'[1]Walden Bike'!$CB$3:$CE$1000,4,FALSE),"")</f>
        <v/>
      </c>
      <c r="I59" s="23" t="str">
        <f>IFERROR(VLOOKUP(C59,'[1]Paddle Sport'!$BJ$2:$BL$100,3,FALSE),"")</f>
        <v/>
      </c>
      <c r="J59" s="24" t="str">
        <f>IFERROR(VLOOKUP(C59,'[1]Island Swim'!$AX$5:$AZ$74,3,FALSE),"")</f>
        <v/>
      </c>
      <c r="K59" s="25" t="str">
        <f>IFERROR(VLOOKUP(C59,[1]Beaton!$A$4:$B$150,2,FALSE),"")</f>
        <v/>
      </c>
      <c r="L59" s="26" t="str">
        <f>IFERROR(VLOOKUP(C59,'[1]Turkey Gobbler'!$A$2:$B$500,2,FALSE),"")</f>
        <v/>
      </c>
      <c r="M59" s="27">
        <f t="shared" si="3"/>
        <v>990</v>
      </c>
      <c r="N59" s="28"/>
    </row>
    <row r="60" spans="1:33" ht="18.600000000000001" customHeight="1" x14ac:dyDescent="0.3">
      <c r="A60" s="16">
        <f t="shared" si="0"/>
        <v>59</v>
      </c>
      <c r="B60" s="17">
        <f t="shared" si="1"/>
        <v>19</v>
      </c>
      <c r="C60" s="18" t="s">
        <v>82</v>
      </c>
      <c r="D60" s="19" t="s">
        <v>17</v>
      </c>
      <c r="E60" s="19" t="str">
        <f t="shared" si="2"/>
        <v>F</v>
      </c>
      <c r="F60" s="20" t="str">
        <f>IFERROR(VLOOKUP(C60,'[1]Sofie''s Loppet'!$BM$3:$BP$100,4,FALSE),"")</f>
        <v/>
      </c>
      <c r="G60" s="21">
        <f>IFERROR(VLOOKUP(C60,[1]Rocks!$BF$3:$BH$2000,3,FALSE),"")</f>
        <v>988.80597014925377</v>
      </c>
      <c r="H60" s="22" t="str">
        <f>IFERROR(VLOOKUP(C60,'[1]Walden Bike'!$CB$3:$CE$1000,4,FALSE),"")</f>
        <v/>
      </c>
      <c r="I60" s="23" t="str">
        <f>IFERROR(VLOOKUP(C60,'[1]Paddle Sport'!$BJ$2:$BL$100,3,FALSE),"")</f>
        <v/>
      </c>
      <c r="J60" s="24" t="str">
        <f>IFERROR(VLOOKUP(C60,'[1]Island Swim'!$AX$5:$AZ$74,3,FALSE),"")</f>
        <v/>
      </c>
      <c r="K60" s="25" t="str">
        <f>IFERROR(VLOOKUP(C60,[1]Beaton!$A$4:$B$150,2,FALSE),"")</f>
        <v/>
      </c>
      <c r="L60" s="26" t="str">
        <f>IFERROR(VLOOKUP(C60,'[1]Turkey Gobbler'!$A$2:$B$500,2,FALSE),"")</f>
        <v/>
      </c>
      <c r="M60" s="27">
        <f t="shared" si="3"/>
        <v>989</v>
      </c>
      <c r="N60" s="28"/>
    </row>
    <row r="61" spans="1:33" ht="18.600000000000001" customHeight="1" x14ac:dyDescent="0.3">
      <c r="A61" s="16">
        <f t="shared" si="0"/>
        <v>60</v>
      </c>
      <c r="B61" s="17">
        <f t="shared" si="1"/>
        <v>14</v>
      </c>
      <c r="C61" s="18" t="s">
        <v>83</v>
      </c>
      <c r="D61" s="19" t="s">
        <v>23</v>
      </c>
      <c r="E61" s="19" t="str">
        <f t="shared" si="2"/>
        <v>F</v>
      </c>
      <c r="F61" s="20" t="str">
        <f>IFERROR(VLOOKUP(C61,'[1]Sofie''s Loppet'!$BM$3:$BP$100,4,FALSE),"")</f>
        <v/>
      </c>
      <c r="G61" s="21">
        <f>IFERROR(VLOOKUP(C61,[1]Rocks!$BF$3:$BH$2000,3,FALSE),"")</f>
        <v>988.03790585676563</v>
      </c>
      <c r="H61" s="22" t="str">
        <f>IFERROR(VLOOKUP(C61,'[1]Walden Bike'!$CB$3:$CE$1000,4,FALSE),"")</f>
        <v/>
      </c>
      <c r="I61" s="23" t="str">
        <f>IFERROR(VLOOKUP(C61,'[1]Paddle Sport'!$BJ$2:$BL$100,3,FALSE),"")</f>
        <v/>
      </c>
      <c r="J61" s="24" t="str">
        <f>IFERROR(VLOOKUP(C61,'[1]Island Swim'!$AX$5:$AZ$74,3,FALSE),"")</f>
        <v/>
      </c>
      <c r="K61" s="25" t="str">
        <f>IFERROR(VLOOKUP(C61,[1]Beaton!$A$4:$B$150,2,FALSE),"")</f>
        <v/>
      </c>
      <c r="L61" s="26" t="str">
        <f>IFERROR(VLOOKUP(C61,'[1]Turkey Gobbler'!$A$2:$B$500,2,FALSE),"")</f>
        <v/>
      </c>
      <c r="M61" s="27">
        <f t="shared" si="3"/>
        <v>988</v>
      </c>
      <c r="N61" s="28"/>
    </row>
    <row r="62" spans="1:33" ht="18.600000000000001" customHeight="1" x14ac:dyDescent="0.3">
      <c r="A62" s="16">
        <f t="shared" si="0"/>
        <v>61</v>
      </c>
      <c r="B62" s="17">
        <f t="shared" si="1"/>
        <v>13</v>
      </c>
      <c r="C62" s="18" t="s">
        <v>84</v>
      </c>
      <c r="D62" s="19" t="s">
        <v>36</v>
      </c>
      <c r="E62" s="19" t="str">
        <f t="shared" si="2"/>
        <v>F</v>
      </c>
      <c r="F62" s="20" t="str">
        <f>IFERROR(VLOOKUP(C62,'[1]Sofie''s Loppet'!$BM$3:$BP$100,4,FALSE),"")</f>
        <v/>
      </c>
      <c r="G62" s="21">
        <f>IFERROR(VLOOKUP(C62,[1]Rocks!$BF$3:$BH$2000,3,FALSE),"")</f>
        <v>987.27103384042221</v>
      </c>
      <c r="H62" s="22" t="str">
        <f>IFERROR(VLOOKUP(C62,'[1]Walden Bike'!$CB$3:$CE$1000,4,FALSE),"")</f>
        <v/>
      </c>
      <c r="I62" s="23" t="str">
        <f>IFERROR(VLOOKUP(C62,'[1]Paddle Sport'!$BJ$2:$BL$100,3,FALSE),"")</f>
        <v/>
      </c>
      <c r="J62" s="24" t="str">
        <f>IFERROR(VLOOKUP(C62,'[1]Island Swim'!$AX$5:$AZ$74,3,FALSE),"")</f>
        <v/>
      </c>
      <c r="K62" s="25" t="str">
        <f>IFERROR(VLOOKUP(C62,[1]Beaton!$A$4:$B$150,2,FALSE),"")</f>
        <v/>
      </c>
      <c r="L62" s="26" t="str">
        <f>IFERROR(VLOOKUP(C62,'[1]Turkey Gobbler'!$A$2:$B$500,2,FALSE),"")</f>
        <v/>
      </c>
      <c r="M62" s="27">
        <f t="shared" si="3"/>
        <v>987</v>
      </c>
      <c r="N62" s="28"/>
      <c r="R62" s="29" t="str" cm="1">
        <f t="array" ref="R62:S62">_xlfn.TEXTSPLIT(C62," ")</f>
        <v>Paul</v>
      </c>
      <c r="S62" s="29" t="str">
        <v>Gabrielle</v>
      </c>
      <c r="U62" s="29" t="str">
        <f>IF(T62="",S62,T62)</f>
        <v>Gabrielle</v>
      </c>
      <c r="V62" s="29" t="str">
        <f>LEFT(R62,1)</f>
        <v>P</v>
      </c>
      <c r="W62" s="29" t="str">
        <f>CONCATENATE(U62,V62,D62)</f>
        <v>GabriellePF30-39</v>
      </c>
      <c r="X62" s="29" t="str">
        <f>CONCATENATE(U62,V62)</f>
        <v>GabrielleP</v>
      </c>
    </row>
    <row r="63" spans="1:33" ht="18.600000000000001" customHeight="1" x14ac:dyDescent="0.3">
      <c r="A63" s="16">
        <f t="shared" si="0"/>
        <v>62</v>
      </c>
      <c r="B63" s="17">
        <f t="shared" si="1"/>
        <v>2</v>
      </c>
      <c r="C63" s="18" t="s">
        <v>85</v>
      </c>
      <c r="D63" s="19" t="s">
        <v>15</v>
      </c>
      <c r="E63" s="19" t="str">
        <f t="shared" si="2"/>
        <v>F</v>
      </c>
      <c r="F63" s="20" t="str">
        <f>IFERROR(VLOOKUP(C63,'[1]Sofie''s Loppet'!$BM$3:$BP$100,4,FALSE),"")</f>
        <v/>
      </c>
      <c r="G63" s="21">
        <f>IFERROR(VLOOKUP(C63,[1]Rocks!$BF$3:$BH$2000,3,FALSE),"")</f>
        <v>983.75870069605571</v>
      </c>
      <c r="H63" s="22" t="str">
        <f>IFERROR(VLOOKUP(C63,'[1]Walden Bike'!$CB$3:$CE$1000,4,FALSE),"")</f>
        <v/>
      </c>
      <c r="I63" s="23" t="str">
        <f>IFERROR(VLOOKUP(C63,'[1]Paddle Sport'!$BJ$2:$BL$100,3,FALSE),"")</f>
        <v/>
      </c>
      <c r="J63" s="24" t="str">
        <f>IFERROR(VLOOKUP(C63,'[1]Island Swim'!$AX$5:$AZ$74,3,FALSE),"")</f>
        <v/>
      </c>
      <c r="K63" s="25" t="str">
        <f>IFERROR(VLOOKUP(C63,[1]Beaton!$A$4:$B$150,2,FALSE),"")</f>
        <v/>
      </c>
      <c r="L63" s="26" t="str">
        <f>IFERROR(VLOOKUP(C63,'[1]Turkey Gobbler'!$A$2:$B$500,2,FALSE),"")</f>
        <v/>
      </c>
      <c r="M63" s="27">
        <f t="shared" si="3"/>
        <v>984</v>
      </c>
      <c r="N63" s="28"/>
      <c r="R63" s="29" t="str" cm="1">
        <f t="array" ref="R63:S63">_xlfn.TEXTSPLIT(C63," ")</f>
        <v>Detweiler</v>
      </c>
      <c r="S63" s="29" t="str">
        <v>Lisa</v>
      </c>
      <c r="U63" s="29" t="str">
        <f>IF(T63="",S63,T63)</f>
        <v>Lisa</v>
      </c>
      <c r="V63" s="29" t="str">
        <f>LEFT(R63,1)</f>
        <v>D</v>
      </c>
      <c r="W63" s="29" t="str">
        <f>CONCATENATE(U63,V63,D63)</f>
        <v>LisaDF50-59</v>
      </c>
      <c r="X63" s="29" t="str">
        <f>CONCATENATE(U63,V63)</f>
        <v>LisaD</v>
      </c>
    </row>
    <row r="64" spans="1:33" ht="18.600000000000001" customHeight="1" x14ac:dyDescent="0.3">
      <c r="A64" s="16">
        <f t="shared" si="0"/>
        <v>63</v>
      </c>
      <c r="B64" s="17">
        <f t="shared" si="1"/>
        <v>20</v>
      </c>
      <c r="C64" s="18" t="s">
        <v>86</v>
      </c>
      <c r="D64" s="19" t="s">
        <v>17</v>
      </c>
      <c r="E64" s="19" t="str">
        <f t="shared" si="2"/>
        <v>F</v>
      </c>
      <c r="F64" s="20" t="str">
        <f>IFERROR(VLOOKUP(C64,'[1]Sofie''s Loppet'!$BM$3:$BP$100,4,FALSE),"")</f>
        <v/>
      </c>
      <c r="G64" s="21">
        <f>IFERROR(VLOOKUP(C64,[1]Rocks!$BF$3:$BH$2000,3,FALSE),"")</f>
        <v>981.33004166023761</v>
      </c>
      <c r="H64" s="22" t="str">
        <f>IFERROR(VLOOKUP(C64,'[1]Walden Bike'!$CB$3:$CE$1000,4,FALSE),"")</f>
        <v/>
      </c>
      <c r="I64" s="23" t="str">
        <f>IFERROR(VLOOKUP(C64,'[1]Paddle Sport'!$BJ$2:$BL$100,3,FALSE),"")</f>
        <v/>
      </c>
      <c r="J64" s="24" t="str">
        <f>IFERROR(VLOOKUP(C64,'[1]Island Swim'!$AX$5:$AZ$74,3,FALSE),"")</f>
        <v/>
      </c>
      <c r="K64" s="25" t="str">
        <f>IFERROR(VLOOKUP(C64,[1]Beaton!$A$4:$B$150,2,FALSE),"")</f>
        <v/>
      </c>
      <c r="L64" s="26" t="str">
        <f>IFERROR(VLOOKUP(C64,'[1]Turkey Gobbler'!$A$2:$B$500,2,FALSE),"")</f>
        <v/>
      </c>
      <c r="M64" s="27">
        <f t="shared" si="3"/>
        <v>981</v>
      </c>
      <c r="N64" s="28"/>
      <c r="R64" s="29" t="str" cm="1">
        <f t="array" ref="R64:S64">_xlfn.TEXTSPLIT(C64," ")</f>
        <v>Laurin</v>
      </c>
      <c r="S64" s="29" t="str">
        <v>Mistelle</v>
      </c>
      <c r="U64" s="29" t="str">
        <f>IF(T64="",S64,T64)</f>
        <v>Mistelle</v>
      </c>
      <c r="V64" s="29" t="str">
        <f>LEFT(R64,1)</f>
        <v>L</v>
      </c>
      <c r="W64" s="29" t="str">
        <f>CONCATENATE(U64,V64,D64)</f>
        <v>MistelleLF20-29</v>
      </c>
      <c r="X64" s="29" t="str">
        <f>CONCATENATE(U64,V64)</f>
        <v>MistelleL</v>
      </c>
    </row>
    <row r="65" spans="1:33" ht="18.600000000000001" customHeight="1" x14ac:dyDescent="0.3">
      <c r="A65" s="16">
        <f t="shared" si="0"/>
        <v>64</v>
      </c>
      <c r="B65" s="17">
        <f t="shared" si="1"/>
        <v>21</v>
      </c>
      <c r="C65" s="18" t="s">
        <v>87</v>
      </c>
      <c r="D65" s="19" t="s">
        <v>17</v>
      </c>
      <c r="E65" s="19" t="str">
        <f t="shared" si="2"/>
        <v>F</v>
      </c>
      <c r="F65" s="20" t="str">
        <f>IFERROR(VLOOKUP(C65,'[1]Sofie''s Loppet'!$BM$3:$BP$100,4,FALSE),"")</f>
        <v/>
      </c>
      <c r="G65" s="21">
        <f>IFERROR(VLOOKUP(C65,[1]Rocks!$BF$3:$BH$2000,3,FALSE),"")</f>
        <v>978.31102907245042</v>
      </c>
      <c r="H65" s="22" t="str">
        <f>IFERROR(VLOOKUP(C65,'[1]Walden Bike'!$CB$3:$CE$1000,4,FALSE),"")</f>
        <v/>
      </c>
      <c r="I65" s="23" t="str">
        <f>IFERROR(VLOOKUP(C65,'[1]Paddle Sport'!$BJ$2:$BL$100,3,FALSE),"")</f>
        <v/>
      </c>
      <c r="J65" s="24" t="str">
        <f>IFERROR(VLOOKUP(C65,'[1]Island Swim'!$AX$5:$AZ$74,3,FALSE),"")</f>
        <v/>
      </c>
      <c r="K65" s="25" t="str">
        <f>IFERROR(VLOOKUP(C65,[1]Beaton!$A$4:$B$150,2,FALSE),"")</f>
        <v/>
      </c>
      <c r="L65" s="26" t="str">
        <f>IFERROR(VLOOKUP(C65,'[1]Turkey Gobbler'!$A$2:$B$500,2,FALSE),"")</f>
        <v/>
      </c>
      <c r="M65" s="27">
        <f t="shared" si="3"/>
        <v>978</v>
      </c>
      <c r="N65" s="28"/>
    </row>
    <row r="66" spans="1:33" ht="18.600000000000001" customHeight="1" x14ac:dyDescent="0.3">
      <c r="A66" s="16">
        <f t="shared" ref="A66:A129" si="12">COUNTIFS($E$2:$E$1843,E66,$M$2:$M$1843,"&gt;"&amp;M66)+1</f>
        <v>65</v>
      </c>
      <c r="B66" s="17">
        <f t="shared" ref="B66:B129" si="13">COUNTIFS($D$2:$D$1843,D66,$M$2:$M$1843,"&gt;"&amp;M66)+1</f>
        <v>22</v>
      </c>
      <c r="C66" s="18" t="s">
        <v>88</v>
      </c>
      <c r="D66" s="19" t="s">
        <v>17</v>
      </c>
      <c r="E66" s="19" t="str">
        <f t="shared" ref="E66:E129" si="14">LEFT(D66,1)</f>
        <v>F</v>
      </c>
      <c r="F66" s="20" t="str">
        <f>IFERROR(VLOOKUP(C66,'[1]Sofie''s Loppet'!$BM$3:$BP$100,4,FALSE),"")</f>
        <v/>
      </c>
      <c r="G66" s="21">
        <f>IFERROR(VLOOKUP(C66,[1]Rocks!$BF$3:$BH$2000,3,FALSE),"")</f>
        <v>977.10861883545851</v>
      </c>
      <c r="H66" s="22" t="str">
        <f>IFERROR(VLOOKUP(C66,'[1]Walden Bike'!$CB$3:$CE$1000,4,FALSE),"")</f>
        <v/>
      </c>
      <c r="I66" s="23" t="str">
        <f>IFERROR(VLOOKUP(C66,'[1]Paddle Sport'!$BJ$2:$BL$100,3,FALSE),"")</f>
        <v/>
      </c>
      <c r="J66" s="24" t="str">
        <f>IFERROR(VLOOKUP(C66,'[1]Island Swim'!$AX$5:$AZ$74,3,FALSE),"")</f>
        <v/>
      </c>
      <c r="K66" s="25" t="str">
        <f>IFERROR(VLOOKUP(C66,[1]Beaton!$A$4:$B$150,2,FALSE),"")</f>
        <v/>
      </c>
      <c r="L66" s="26" t="str">
        <f>IFERROR(VLOOKUP(C66,'[1]Turkey Gobbler'!$A$2:$B$500,2,FALSE),"")</f>
        <v/>
      </c>
      <c r="M66" s="27">
        <f t="shared" ref="M66:M129" si="15">ROUND(SUM(F66:J66),0)</f>
        <v>977</v>
      </c>
      <c r="N66" s="28"/>
      <c r="R66" s="29" t="str" cm="1">
        <f t="array" ref="R66:S66">_xlfn.TEXTSPLIT(C66," ")</f>
        <v>Schors</v>
      </c>
      <c r="S66" s="29" t="str">
        <v>Natalee</v>
      </c>
      <c r="U66" s="29" t="str">
        <f>IF(T66="",S66,T66)</f>
        <v>Natalee</v>
      </c>
      <c r="V66" s="29" t="str">
        <f>LEFT(R66,1)</f>
        <v>S</v>
      </c>
      <c r="W66" s="29" t="str">
        <f>CONCATENATE(U66,V66,D66)</f>
        <v>NataleeSF20-29</v>
      </c>
      <c r="X66" s="29" t="str">
        <f>CONCATENATE(U66,V66)</f>
        <v>NataleeS</v>
      </c>
    </row>
    <row r="67" spans="1:33" ht="18.600000000000001" customHeight="1" x14ac:dyDescent="0.3">
      <c r="A67" s="16">
        <f t="shared" si="12"/>
        <v>66</v>
      </c>
      <c r="B67" s="17">
        <f t="shared" si="13"/>
        <v>4</v>
      </c>
      <c r="C67" s="18" t="s">
        <v>89</v>
      </c>
      <c r="D67" s="19" t="s">
        <v>21</v>
      </c>
      <c r="E67" s="19" t="str">
        <f t="shared" si="14"/>
        <v>F</v>
      </c>
      <c r="F67" s="20" t="str">
        <f>IFERROR(VLOOKUP(C67,'[1]Sofie''s Loppet'!$BM$3:$BP$100,4,FALSE),"")</f>
        <v/>
      </c>
      <c r="G67" s="21">
        <f>IFERROR(VLOOKUP(C67,[1]Rocks!$BF$3:$BH$2000,3,FALSE),"")</f>
        <v>974.47464275707489</v>
      </c>
      <c r="H67" s="22" t="str">
        <f>IFERROR(VLOOKUP(C67,'[1]Walden Bike'!$CB$3:$CE$1000,4,FALSE),"")</f>
        <v/>
      </c>
      <c r="I67" s="23" t="str">
        <f>IFERROR(VLOOKUP(C67,'[1]Paddle Sport'!$BJ$2:$BL$100,3,FALSE),"")</f>
        <v/>
      </c>
      <c r="J67" s="24" t="str">
        <f>IFERROR(VLOOKUP(C67,'[1]Island Swim'!$AX$5:$AZ$74,3,FALSE),"")</f>
        <v/>
      </c>
      <c r="K67" s="25" t="str">
        <f>IFERROR(VLOOKUP(C67,[1]Beaton!$A$4:$B$150,2,FALSE),"")</f>
        <v/>
      </c>
      <c r="L67" s="26" t="str">
        <f>IFERROR(VLOOKUP(C67,'[1]Turkey Gobbler'!$A$2:$B$500,2,FALSE),"")</f>
        <v/>
      </c>
      <c r="M67" s="27">
        <f t="shared" si="15"/>
        <v>974</v>
      </c>
      <c r="N67" s="28"/>
      <c r="R67" s="29" t="str" cm="1">
        <f t="array" ref="R67:S67">_xlfn.TEXTSPLIT(C67," ")</f>
        <v>Corriveau</v>
      </c>
      <c r="S67" s="29" t="str">
        <v>Téah</v>
      </c>
      <c r="U67" s="29" t="str">
        <f>IF(T67="",S67,T67)</f>
        <v>Téah</v>
      </c>
      <c r="V67" s="29" t="str">
        <f>LEFT(R67,1)</f>
        <v>C</v>
      </c>
      <c r="W67" s="29" t="str">
        <f>CONCATENATE(U67,V67,D67)</f>
        <v>TéahCF13-19</v>
      </c>
      <c r="X67" s="29" t="str">
        <f>CONCATENATE(U67,V67)</f>
        <v>TéahC</v>
      </c>
    </row>
    <row r="68" spans="1:33" ht="18.600000000000001" customHeight="1" x14ac:dyDescent="0.3">
      <c r="A68" s="16">
        <f t="shared" si="12"/>
        <v>66</v>
      </c>
      <c r="B68" s="17">
        <f t="shared" si="13"/>
        <v>4</v>
      </c>
      <c r="C68" s="18" t="s">
        <v>90</v>
      </c>
      <c r="D68" s="19" t="s">
        <v>21</v>
      </c>
      <c r="E68" s="19" t="str">
        <f t="shared" si="14"/>
        <v>F</v>
      </c>
      <c r="F68" s="20" t="str">
        <f>IFERROR(VLOOKUP(C68,'[1]Sofie''s Loppet'!$BM$3:$BP$100,4,FALSE),"")</f>
        <v/>
      </c>
      <c r="G68" s="21">
        <f>IFERROR(VLOOKUP(C68,[1]Rocks!$BF$3:$BH$2000,3,FALSE),"")</f>
        <v>974.47464275707489</v>
      </c>
      <c r="H68" s="22" t="str">
        <f>IFERROR(VLOOKUP(C68,'[1]Walden Bike'!$CB$3:$CE$1000,4,FALSE),"")</f>
        <v/>
      </c>
      <c r="I68" s="23" t="str">
        <f>IFERROR(VLOOKUP(C68,'[1]Paddle Sport'!$BJ$2:$BL$100,3,FALSE),"")</f>
        <v/>
      </c>
      <c r="J68" s="24" t="str">
        <f>IFERROR(VLOOKUP(C68,'[1]Island Swim'!$AX$5:$AZ$74,3,FALSE),"")</f>
        <v/>
      </c>
      <c r="K68" s="25" t="str">
        <f>IFERROR(VLOOKUP(C68,[1]Beaton!$A$4:$B$150,2,FALSE),"")</f>
        <v/>
      </c>
      <c r="L68" s="26" t="str">
        <f>IFERROR(VLOOKUP(C68,'[1]Turkey Gobbler'!$A$2:$B$500,2,FALSE),"")</f>
        <v/>
      </c>
      <c r="M68" s="27">
        <f t="shared" si="15"/>
        <v>974</v>
      </c>
      <c r="N68" s="28"/>
      <c r="AC68" s="13"/>
      <c r="AE68" s="13"/>
      <c r="AG68" s="13"/>
    </row>
    <row r="69" spans="1:33" ht="18.600000000000001" customHeight="1" x14ac:dyDescent="0.3">
      <c r="A69" s="16">
        <f t="shared" si="12"/>
        <v>66</v>
      </c>
      <c r="B69" s="17">
        <f t="shared" si="13"/>
        <v>23</v>
      </c>
      <c r="C69" s="18" t="s">
        <v>91</v>
      </c>
      <c r="D69" s="19" t="s">
        <v>17</v>
      </c>
      <c r="E69" s="19" t="str">
        <f t="shared" si="14"/>
        <v>F</v>
      </c>
      <c r="F69" s="20" t="str">
        <f>IFERROR(VLOOKUP(C69,'[1]Sofie''s Loppet'!$BM$3:$BP$100,4,FALSE),"")</f>
        <v/>
      </c>
      <c r="G69" s="21">
        <f>IFERROR(VLOOKUP(C69,[1]Rocks!$BF$3:$BH$2000,3,FALSE),"")</f>
        <v>973.96630934150085</v>
      </c>
      <c r="H69" s="22" t="str">
        <f>IFERROR(VLOOKUP(C69,'[1]Walden Bike'!$CB$3:$CE$1000,4,FALSE),"")</f>
        <v/>
      </c>
      <c r="I69" s="23" t="str">
        <f>IFERROR(VLOOKUP(C69,'[1]Paddle Sport'!$BJ$2:$BL$100,3,FALSE),"")</f>
        <v/>
      </c>
      <c r="J69" s="24" t="str">
        <f>IFERROR(VLOOKUP(C69,'[1]Island Swim'!$AX$5:$AZ$74,3,FALSE),"")</f>
        <v/>
      </c>
      <c r="K69" s="25" t="str">
        <f>IFERROR(VLOOKUP(C69,[1]Beaton!$A$4:$B$150,2,FALSE),"")</f>
        <v/>
      </c>
      <c r="L69" s="26" t="str">
        <f>IFERROR(VLOOKUP(C69,'[1]Turkey Gobbler'!$A$2:$B$500,2,FALSE),"")</f>
        <v/>
      </c>
      <c r="M69" s="27">
        <f t="shared" si="15"/>
        <v>974</v>
      </c>
      <c r="N69" s="28"/>
    </row>
    <row r="70" spans="1:33" ht="18.600000000000001" customHeight="1" x14ac:dyDescent="0.3">
      <c r="A70" s="16">
        <f t="shared" si="12"/>
        <v>69</v>
      </c>
      <c r="B70" s="17">
        <f t="shared" si="13"/>
        <v>6</v>
      </c>
      <c r="C70" s="18" t="s">
        <v>92</v>
      </c>
      <c r="D70" s="19" t="s">
        <v>21</v>
      </c>
      <c r="E70" s="19" t="str">
        <f t="shared" si="14"/>
        <v>F</v>
      </c>
      <c r="F70" s="20" t="str">
        <f>IFERROR(VLOOKUP(C70,'[1]Sofie''s Loppet'!$BM$3:$BP$100,4,FALSE),"")</f>
        <v/>
      </c>
      <c r="G70" s="21">
        <f>IFERROR(VLOOKUP(C70,[1]Rocks!$BF$3:$BH$2000,3,FALSE),"")</f>
        <v>973.38371116708652</v>
      </c>
      <c r="H70" s="22" t="str">
        <f>IFERROR(VLOOKUP(C70,'[1]Walden Bike'!$CB$3:$CE$1000,4,FALSE),"")</f>
        <v/>
      </c>
      <c r="I70" s="23" t="str">
        <f>IFERROR(VLOOKUP(C70,'[1]Paddle Sport'!$BJ$2:$BL$100,3,FALSE),"")</f>
        <v/>
      </c>
      <c r="J70" s="24" t="str">
        <f>IFERROR(VLOOKUP(C70,'[1]Island Swim'!$AX$5:$AZ$74,3,FALSE),"")</f>
        <v/>
      </c>
      <c r="K70" s="25" t="str">
        <f>IFERROR(VLOOKUP(C70,[1]Beaton!$A$4:$B$150,2,FALSE),"")</f>
        <v/>
      </c>
      <c r="L70" s="26" t="str">
        <f>IFERROR(VLOOKUP(C70,'[1]Turkey Gobbler'!$A$2:$B$500,2,FALSE),"")</f>
        <v/>
      </c>
      <c r="M70" s="27">
        <f t="shared" si="15"/>
        <v>973</v>
      </c>
      <c r="N70" s="28"/>
      <c r="R70" s="29" t="str" cm="1">
        <f t="array" ref="R70:S70">_xlfn.TEXTSPLIT(C70," ")</f>
        <v>Walker-Murray</v>
      </c>
      <c r="S70" s="29" t="str">
        <v>Teagyn-Jane</v>
      </c>
      <c r="U70" s="29" t="str">
        <f>IF(T70="",S70,T70)</f>
        <v>Teagyn-Jane</v>
      </c>
      <c r="V70" s="29" t="str">
        <f>LEFT(R70,1)</f>
        <v>W</v>
      </c>
      <c r="W70" s="29" t="str">
        <f>CONCATENATE(U70,V70,D70)</f>
        <v>Teagyn-JaneWF13-19</v>
      </c>
      <c r="X70" s="29" t="str">
        <f>CONCATENATE(U70,V70)</f>
        <v>Teagyn-JaneW</v>
      </c>
    </row>
    <row r="71" spans="1:33" ht="18.600000000000001" customHeight="1" x14ac:dyDescent="0.3">
      <c r="A71" s="16">
        <f t="shared" si="12"/>
        <v>69</v>
      </c>
      <c r="B71" s="17">
        <f t="shared" si="13"/>
        <v>14</v>
      </c>
      <c r="C71" s="18" t="s">
        <v>93</v>
      </c>
      <c r="D71" s="19" t="s">
        <v>36</v>
      </c>
      <c r="E71" s="19" t="str">
        <f t="shared" si="14"/>
        <v>F</v>
      </c>
      <c r="F71" s="20" t="str">
        <f>IFERROR(VLOOKUP(C71,'[1]Sofie''s Loppet'!$BM$3:$BP$100,4,FALSE),"")</f>
        <v/>
      </c>
      <c r="G71" s="21">
        <f>IFERROR(VLOOKUP(C71,[1]Rocks!$BF$3:$BH$2000,3,FALSE),"")</f>
        <v>972.62578375898454</v>
      </c>
      <c r="H71" s="22" t="str">
        <f>IFERROR(VLOOKUP(C71,'[1]Walden Bike'!$CB$3:$CE$1000,4,FALSE),"")</f>
        <v/>
      </c>
      <c r="I71" s="23" t="str">
        <f>IFERROR(VLOOKUP(C71,'[1]Paddle Sport'!$BJ$2:$BL$100,3,FALSE),"")</f>
        <v/>
      </c>
      <c r="J71" s="24" t="str">
        <f>IFERROR(VLOOKUP(C71,'[1]Island Swim'!$AX$5:$AZ$74,3,FALSE),"")</f>
        <v/>
      </c>
      <c r="K71" s="25" t="str">
        <f>IFERROR(VLOOKUP(C71,[1]Beaton!$A$4:$B$150,2,FALSE),"")</f>
        <v/>
      </c>
      <c r="L71" s="26">
        <f>IFERROR(VLOOKUP(C71,'[1]Turkey Gobbler'!$A$2:$B$500,2,FALSE),"")</f>
        <v>500</v>
      </c>
      <c r="M71" s="27">
        <f t="shared" si="15"/>
        <v>973</v>
      </c>
      <c r="N71" s="28"/>
      <c r="R71" s="29" t="str" cm="1">
        <f t="array" ref="R71:S71">_xlfn.TEXTSPLIT(C71," ")</f>
        <v>Sturzenegger</v>
      </c>
      <c r="S71" s="29" t="str">
        <v>Erika</v>
      </c>
      <c r="U71" s="29" t="str">
        <f>IF(T71="",S71,T71)</f>
        <v>Erika</v>
      </c>
      <c r="V71" s="29" t="str">
        <f>LEFT(R71,1)</f>
        <v>S</v>
      </c>
      <c r="W71" s="29" t="str">
        <f>CONCATENATE(U71,V71,D71)</f>
        <v>ErikaSF30-39</v>
      </c>
      <c r="X71" s="29" t="str">
        <f>CONCATENATE(U71,V71)</f>
        <v>ErikaS</v>
      </c>
    </row>
    <row r="72" spans="1:33" ht="18.600000000000001" customHeight="1" x14ac:dyDescent="0.3">
      <c r="A72" s="16">
        <f t="shared" si="12"/>
        <v>69</v>
      </c>
      <c r="B72" s="17">
        <f t="shared" si="13"/>
        <v>4</v>
      </c>
      <c r="C72" s="18" t="s">
        <v>94</v>
      </c>
      <c r="D72" s="19" t="s">
        <v>19</v>
      </c>
      <c r="E72" s="19" t="str">
        <f t="shared" si="14"/>
        <v>F</v>
      </c>
      <c r="F72" s="20" t="str">
        <f>IFERROR(VLOOKUP(C72,'[1]Sofie''s Loppet'!$BM$3:$BP$100,4,FALSE),"")</f>
        <v/>
      </c>
      <c r="G72" s="21">
        <f>IFERROR(VLOOKUP(C72,[1]Rocks!$BF$3:$BH$2000,3,FALSE),"")</f>
        <v>973.22111706197393</v>
      </c>
      <c r="H72" s="22" t="str">
        <f>IFERROR(VLOOKUP(C72,'[1]Walden Bike'!$CB$3:$CE$1000,4,FALSE),"")</f>
        <v/>
      </c>
      <c r="I72" s="23" t="str">
        <f>IFERROR(VLOOKUP(C72,'[1]Paddle Sport'!$BJ$2:$BL$100,3,FALSE),"")</f>
        <v/>
      </c>
      <c r="J72" s="24" t="str">
        <f>IFERROR(VLOOKUP(C72,'[1]Island Swim'!$AX$5:$AZ$74,3,FALSE),"")</f>
        <v/>
      </c>
      <c r="K72" s="25" t="str">
        <f>IFERROR(VLOOKUP(C72,[1]Beaton!$A$4:$B$150,2,FALSE),"")</f>
        <v/>
      </c>
      <c r="L72" s="26" t="str">
        <f>IFERROR(VLOOKUP(C72,'[1]Turkey Gobbler'!$A$2:$B$500,2,FALSE),"")</f>
        <v/>
      </c>
      <c r="M72" s="27">
        <f t="shared" si="15"/>
        <v>973</v>
      </c>
      <c r="N72" s="28"/>
      <c r="R72" s="29" t="str" cm="1">
        <f t="array" ref="R72:S72">_xlfn.TEXTSPLIT(C72," ")</f>
        <v>Auchinleck</v>
      </c>
      <c r="S72" s="29" t="str">
        <v>Martha</v>
      </c>
      <c r="U72" s="29" t="str">
        <f>IF(T72="",S72,T72)</f>
        <v>Martha</v>
      </c>
      <c r="V72" s="29" t="str">
        <f>LEFT(R72,1)</f>
        <v>A</v>
      </c>
      <c r="W72" s="29" t="str">
        <f>CONCATENATE(U72,V72,D72)</f>
        <v>MarthaAF60-69</v>
      </c>
      <c r="X72" s="29" t="str">
        <f>CONCATENATE(U72,V72)</f>
        <v>MarthaA</v>
      </c>
    </row>
    <row r="73" spans="1:33" ht="18.600000000000001" customHeight="1" x14ac:dyDescent="0.3">
      <c r="A73" s="16">
        <f t="shared" si="12"/>
        <v>72</v>
      </c>
      <c r="B73" s="17">
        <f t="shared" si="13"/>
        <v>24</v>
      </c>
      <c r="C73" s="18" t="s">
        <v>95</v>
      </c>
      <c r="D73" s="19" t="s">
        <v>17</v>
      </c>
      <c r="E73" s="19" t="str">
        <f t="shared" si="14"/>
        <v>F</v>
      </c>
      <c r="F73" s="20" t="str">
        <f>IFERROR(VLOOKUP(C73,'[1]Sofie''s Loppet'!$BM$3:$BP$100,4,FALSE),"")</f>
        <v/>
      </c>
      <c r="G73" s="21">
        <f>IFERROR(VLOOKUP(C73,[1]Rocks!$BF$3:$BH$2000,3,FALSE),"")</f>
        <v>971.5857011915673</v>
      </c>
      <c r="H73" s="22" t="str">
        <f>IFERROR(VLOOKUP(C73,'[1]Walden Bike'!$CB$3:$CE$1000,4,FALSE),"")</f>
        <v/>
      </c>
      <c r="I73" s="23" t="str">
        <f>IFERROR(VLOOKUP(C73,'[1]Paddle Sport'!$BJ$2:$BL$100,3,FALSE),"")</f>
        <v/>
      </c>
      <c r="J73" s="24" t="str">
        <f>IFERROR(VLOOKUP(C73,'[1]Island Swim'!$AX$5:$AZ$74,3,FALSE),"")</f>
        <v/>
      </c>
      <c r="K73" s="25" t="str">
        <f>IFERROR(VLOOKUP(C73,[1]Beaton!$A$4:$B$150,2,FALSE),"")</f>
        <v/>
      </c>
      <c r="L73" s="26" t="str">
        <f>IFERROR(VLOOKUP(C73,'[1]Turkey Gobbler'!$A$2:$B$500,2,FALSE),"")</f>
        <v/>
      </c>
      <c r="M73" s="27">
        <f t="shared" si="15"/>
        <v>972</v>
      </c>
      <c r="N73" s="28"/>
      <c r="R73" s="29" t="str" cm="1">
        <f t="array" ref="R73:S73">_xlfn.TEXTSPLIT(C73," ")</f>
        <v>Tucker</v>
      </c>
      <c r="S73" s="29" t="str">
        <v>Kate</v>
      </c>
      <c r="U73" s="29" t="str">
        <f>IF(T73="",S73,T73)</f>
        <v>Kate</v>
      </c>
      <c r="V73" s="29" t="str">
        <f>LEFT(R73,1)</f>
        <v>T</v>
      </c>
      <c r="W73" s="29" t="str">
        <f>CONCATENATE(U73,V73,D73)</f>
        <v>KateTF20-29</v>
      </c>
      <c r="X73" s="29" t="str">
        <f>CONCATENATE(U73,V73)</f>
        <v>KateT</v>
      </c>
    </row>
    <row r="74" spans="1:33" ht="18.600000000000001" customHeight="1" x14ac:dyDescent="0.3">
      <c r="A74" s="16">
        <f t="shared" si="12"/>
        <v>73</v>
      </c>
      <c r="B74" s="17">
        <f t="shared" si="13"/>
        <v>15</v>
      </c>
      <c r="C74" s="18" t="s">
        <v>96</v>
      </c>
      <c r="D74" s="19" t="s">
        <v>36</v>
      </c>
      <c r="E74" s="19" t="str">
        <f t="shared" si="14"/>
        <v>F</v>
      </c>
      <c r="F74" s="20" t="str">
        <f>IFERROR(VLOOKUP(C74,'[1]Sofie''s Loppet'!$BM$3:$BP$100,4,FALSE),"")</f>
        <v/>
      </c>
      <c r="G74" s="21">
        <f>IFERROR(VLOOKUP(C74,[1]Rocks!$BF$3:$BH$2000,3,FALSE),"")</f>
        <v>969.06902331250956</v>
      </c>
      <c r="H74" s="22" t="str">
        <f>IFERROR(VLOOKUP(C74,'[1]Walden Bike'!$CB$3:$CE$1000,4,FALSE),"")</f>
        <v/>
      </c>
      <c r="I74" s="23" t="str">
        <f>IFERROR(VLOOKUP(C74,'[1]Paddle Sport'!$BJ$2:$BL$100,3,FALSE),"")</f>
        <v/>
      </c>
      <c r="J74" s="24" t="str">
        <f>IFERROR(VLOOKUP(C74,'[1]Island Swim'!$AX$5:$AZ$74,3,FALSE),"")</f>
        <v/>
      </c>
      <c r="K74" s="25" t="str">
        <f>IFERROR(VLOOKUP(C74,[1]Beaton!$A$4:$B$150,2,FALSE),"")</f>
        <v/>
      </c>
      <c r="L74" s="26" t="str">
        <f>IFERROR(VLOOKUP(C74,'[1]Turkey Gobbler'!$A$2:$B$500,2,FALSE),"")</f>
        <v/>
      </c>
      <c r="M74" s="27">
        <f t="shared" si="15"/>
        <v>969</v>
      </c>
      <c r="N74" s="28"/>
      <c r="R74" s="29" t="str" cm="1">
        <f t="array" ref="R74:S74">_xlfn.TEXTSPLIT(C74," ")</f>
        <v>Ramnath</v>
      </c>
      <c r="S74" s="29" t="str">
        <v>Brigitte</v>
      </c>
      <c r="U74" s="29" t="str">
        <f>IF(T74="",S74,T74)</f>
        <v>Brigitte</v>
      </c>
      <c r="V74" s="29" t="str">
        <f>LEFT(R74,1)</f>
        <v>R</v>
      </c>
      <c r="W74" s="29" t="str">
        <f>CONCATENATE(U74,V74,D74)</f>
        <v>BrigitteRF30-39</v>
      </c>
      <c r="X74" s="29" t="str">
        <f>CONCATENATE(U74,V74)</f>
        <v>BrigitteR</v>
      </c>
    </row>
    <row r="75" spans="1:33" ht="18.600000000000001" customHeight="1" x14ac:dyDescent="0.3">
      <c r="A75" s="16">
        <f t="shared" si="12"/>
        <v>73</v>
      </c>
      <c r="B75" s="17">
        <f t="shared" si="13"/>
        <v>15</v>
      </c>
      <c r="C75" s="18" t="s">
        <v>97</v>
      </c>
      <c r="D75" s="19" t="s">
        <v>23</v>
      </c>
      <c r="E75" s="19" t="str">
        <f t="shared" si="14"/>
        <v>F</v>
      </c>
      <c r="F75" s="20" t="str">
        <f>IFERROR(VLOOKUP(C75,'[1]Sofie''s Loppet'!$BM$3:$BP$100,4,FALSE),"")</f>
        <v/>
      </c>
      <c r="G75" s="21">
        <f>IFERROR(VLOOKUP(C75,[1]Rocks!$BF$3:$BH$2000,3,FALSE),"")</f>
        <v>968.62625647273842</v>
      </c>
      <c r="H75" s="22" t="str">
        <f>IFERROR(VLOOKUP(C75,'[1]Walden Bike'!$CB$3:$CE$1000,4,FALSE),"")</f>
        <v/>
      </c>
      <c r="I75" s="23" t="str">
        <f>IFERROR(VLOOKUP(C75,'[1]Paddle Sport'!$BJ$2:$BL$100,3,FALSE),"")</f>
        <v/>
      </c>
      <c r="J75" s="24" t="str">
        <f>IFERROR(VLOOKUP(C75,'[1]Island Swim'!$AX$5:$AZ$74,3,FALSE),"")</f>
        <v/>
      </c>
      <c r="K75" s="25" t="str">
        <f>IFERROR(VLOOKUP(C75,[1]Beaton!$A$4:$B$150,2,FALSE),"")</f>
        <v/>
      </c>
      <c r="L75" s="26" t="str">
        <f>IFERROR(VLOOKUP(C75,'[1]Turkey Gobbler'!$A$2:$B$500,2,FALSE),"")</f>
        <v/>
      </c>
      <c r="M75" s="27">
        <f t="shared" si="15"/>
        <v>969</v>
      </c>
      <c r="N75" s="28"/>
    </row>
    <row r="76" spans="1:33" ht="18.600000000000001" customHeight="1" x14ac:dyDescent="0.3">
      <c r="A76" s="16">
        <f t="shared" si="12"/>
        <v>75</v>
      </c>
      <c r="B76" s="17">
        <f t="shared" si="13"/>
        <v>25</v>
      </c>
      <c r="C76" s="18" t="s">
        <v>98</v>
      </c>
      <c r="D76" s="19" t="s">
        <v>17</v>
      </c>
      <c r="E76" s="19" t="str">
        <f t="shared" si="14"/>
        <v>F</v>
      </c>
      <c r="F76" s="20" t="str">
        <f>IFERROR(VLOOKUP(C76,'[1]Sofie''s Loppet'!$BM$3:$BP$100,4,FALSE),"")</f>
        <v/>
      </c>
      <c r="G76" s="21">
        <f>IFERROR(VLOOKUP(C76,[1]Rocks!$BF$3:$BH$2000,3,FALSE),"")</f>
        <v>968.47875742348094</v>
      </c>
      <c r="H76" s="22" t="str">
        <f>IFERROR(VLOOKUP(C76,'[1]Walden Bike'!$CB$3:$CE$1000,4,FALSE),"")</f>
        <v/>
      </c>
      <c r="I76" s="23" t="str">
        <f>IFERROR(VLOOKUP(C76,'[1]Paddle Sport'!$BJ$2:$BL$100,3,FALSE),"")</f>
        <v/>
      </c>
      <c r="J76" s="24" t="str">
        <f>IFERROR(VLOOKUP(C76,'[1]Island Swim'!$AX$5:$AZ$74,3,FALSE),"")</f>
        <v/>
      </c>
      <c r="K76" s="25" t="str">
        <f>IFERROR(VLOOKUP(C76,[1]Beaton!$A$4:$B$150,2,FALSE),"")</f>
        <v/>
      </c>
      <c r="L76" s="26" t="str">
        <f>IFERROR(VLOOKUP(C76,'[1]Turkey Gobbler'!$A$2:$B$500,2,FALSE),"")</f>
        <v/>
      </c>
      <c r="M76" s="27">
        <f t="shared" si="15"/>
        <v>968</v>
      </c>
      <c r="N76" s="28"/>
      <c r="R76" s="29" t="str" cm="1">
        <f t="array" ref="R76:S76">_xlfn.TEXTSPLIT(C76," ")</f>
        <v>Pitawanakwat</v>
      </c>
      <c r="S76" s="29" t="str">
        <v>Victoria</v>
      </c>
      <c r="U76" s="29" t="str">
        <f t="shared" ref="U76:U83" si="16">IF(T76="",S76,T76)</f>
        <v>Victoria</v>
      </c>
      <c r="V76" s="29" t="str">
        <f t="shared" ref="V76:V83" si="17">LEFT(R76,1)</f>
        <v>P</v>
      </c>
      <c r="W76" s="29" t="str">
        <f t="shared" ref="W76:W83" si="18">CONCATENATE(U76,V76,D76)</f>
        <v>VictoriaPF20-29</v>
      </c>
      <c r="X76" s="29" t="str">
        <f t="shared" ref="X76:X83" si="19">CONCATENATE(U76,V76)</f>
        <v>VictoriaP</v>
      </c>
    </row>
    <row r="77" spans="1:33" ht="18.600000000000001" customHeight="1" x14ac:dyDescent="0.3">
      <c r="A77" s="16">
        <f t="shared" si="12"/>
        <v>76</v>
      </c>
      <c r="B77" s="17">
        <f t="shared" si="13"/>
        <v>7</v>
      </c>
      <c r="C77" s="18" t="s">
        <v>99</v>
      </c>
      <c r="D77" s="19" t="s">
        <v>21</v>
      </c>
      <c r="E77" s="19" t="str">
        <f t="shared" si="14"/>
        <v>F</v>
      </c>
      <c r="F77" s="20" t="str">
        <f>IFERROR(VLOOKUP(C77,'[1]Sofie''s Loppet'!$BM$3:$BP$100,4,FALSE),"")</f>
        <v/>
      </c>
      <c r="G77" s="21">
        <f>IFERROR(VLOOKUP(C77,[1]Rocks!$BF$3:$BH$2000,3,FALSE),"")</f>
        <v>966.27164995442115</v>
      </c>
      <c r="H77" s="22" t="str">
        <f>IFERROR(VLOOKUP(C77,'[1]Walden Bike'!$CB$3:$CE$1000,4,FALSE),"")</f>
        <v/>
      </c>
      <c r="I77" s="23" t="str">
        <f>IFERROR(VLOOKUP(C77,'[1]Paddle Sport'!$BJ$2:$BL$100,3,FALSE),"")</f>
        <v/>
      </c>
      <c r="J77" s="24" t="str">
        <f>IFERROR(VLOOKUP(C77,'[1]Island Swim'!$AX$5:$AZ$74,3,FALSE),"")</f>
        <v/>
      </c>
      <c r="K77" s="25" t="str">
        <f>IFERROR(VLOOKUP(C77,[1]Beaton!$A$4:$B$150,2,FALSE),"")</f>
        <v/>
      </c>
      <c r="L77" s="26" t="str">
        <f>IFERROR(VLOOKUP(C77,'[1]Turkey Gobbler'!$A$2:$B$500,2,FALSE),"")</f>
        <v/>
      </c>
      <c r="M77" s="27">
        <f t="shared" si="15"/>
        <v>966</v>
      </c>
      <c r="N77" s="28"/>
      <c r="R77" s="29" t="str" cm="1">
        <f t="array" ref="R77:S77">_xlfn.TEXTSPLIT(C77," ")</f>
        <v>Fabris</v>
      </c>
      <c r="S77" s="29" t="str">
        <v>Enza</v>
      </c>
      <c r="U77" s="29" t="str">
        <f t="shared" si="16"/>
        <v>Enza</v>
      </c>
      <c r="V77" s="29" t="str">
        <f t="shared" si="17"/>
        <v>F</v>
      </c>
      <c r="W77" s="29" t="str">
        <f t="shared" si="18"/>
        <v>EnzaFF13-19</v>
      </c>
      <c r="X77" s="29" t="str">
        <f t="shared" si="19"/>
        <v>EnzaF</v>
      </c>
    </row>
    <row r="78" spans="1:33" ht="18.600000000000001" customHeight="1" x14ac:dyDescent="0.3">
      <c r="A78" s="16">
        <f t="shared" si="12"/>
        <v>76</v>
      </c>
      <c r="B78" s="17">
        <f t="shared" si="13"/>
        <v>16</v>
      </c>
      <c r="C78" s="18" t="s">
        <v>100</v>
      </c>
      <c r="D78" s="19" t="s">
        <v>36</v>
      </c>
      <c r="E78" s="19" t="str">
        <f t="shared" si="14"/>
        <v>F</v>
      </c>
      <c r="F78" s="20" t="str">
        <f>IFERROR(VLOOKUP(C78,'[1]Sofie''s Loppet'!$BM$3:$BP$100,4,FALSE),"")</f>
        <v/>
      </c>
      <c r="G78" s="21">
        <f>IFERROR(VLOOKUP(C78,[1]Rocks!$BF$3:$BH$2000,3,FALSE),"")</f>
        <v>966.40546848949657</v>
      </c>
      <c r="H78" s="22" t="str">
        <f>IFERROR(VLOOKUP(C78,'[1]Walden Bike'!$CB$3:$CE$1000,4,FALSE),"")</f>
        <v/>
      </c>
      <c r="I78" s="23" t="str">
        <f>IFERROR(VLOOKUP(C78,'[1]Paddle Sport'!$BJ$2:$BL$100,3,FALSE),"")</f>
        <v/>
      </c>
      <c r="J78" s="24" t="str">
        <f>IFERROR(VLOOKUP(C78,'[1]Island Swim'!$AX$5:$AZ$74,3,FALSE),"")</f>
        <v/>
      </c>
      <c r="K78" s="25" t="str">
        <f>IFERROR(VLOOKUP(C78,[1]Beaton!$A$4:$B$150,2,FALSE),"")</f>
        <v/>
      </c>
      <c r="L78" s="26" t="str">
        <f>IFERROR(VLOOKUP(C78,'[1]Turkey Gobbler'!$A$2:$B$500,2,FALSE),"")</f>
        <v/>
      </c>
      <c r="M78" s="27">
        <f t="shared" si="15"/>
        <v>966</v>
      </c>
      <c r="N78" s="28"/>
      <c r="R78" s="29" t="str" cm="1">
        <f t="array" ref="R78:S78">_xlfn.TEXTSPLIT(C78," ")</f>
        <v>West</v>
      </c>
      <c r="S78" s="29" t="str">
        <v>Shelby</v>
      </c>
      <c r="U78" s="29" t="str">
        <f t="shared" si="16"/>
        <v>Shelby</v>
      </c>
      <c r="V78" s="29" t="str">
        <f t="shared" si="17"/>
        <v>W</v>
      </c>
      <c r="W78" s="29" t="str">
        <f t="shared" si="18"/>
        <v>ShelbyWF30-39</v>
      </c>
      <c r="X78" s="29" t="str">
        <f t="shared" si="19"/>
        <v>ShelbyW</v>
      </c>
    </row>
    <row r="79" spans="1:33" ht="18.600000000000001" customHeight="1" x14ac:dyDescent="0.3">
      <c r="A79" s="16">
        <f t="shared" si="12"/>
        <v>78</v>
      </c>
      <c r="B79" s="17">
        <f t="shared" si="13"/>
        <v>17</v>
      </c>
      <c r="C79" s="18" t="s">
        <v>101</v>
      </c>
      <c r="D79" s="19" t="s">
        <v>36</v>
      </c>
      <c r="E79" s="19" t="str">
        <f t="shared" si="14"/>
        <v>F</v>
      </c>
      <c r="F79" s="20" t="str">
        <f>IFERROR(VLOOKUP(C79,'[1]Sofie''s Loppet'!$BM$3:$BP$100,4,FALSE),"")</f>
        <v/>
      </c>
      <c r="G79" s="21">
        <f>IFERROR(VLOOKUP(C79,[1]Rocks!$BF$3:$BH$2000,3,FALSE),"")</f>
        <v>963.78239127140466</v>
      </c>
      <c r="H79" s="22" t="str">
        <f>IFERROR(VLOOKUP(C79,'[1]Walden Bike'!$CB$3:$CE$1000,4,FALSE),"")</f>
        <v/>
      </c>
      <c r="I79" s="23" t="str">
        <f>IFERROR(VLOOKUP(C79,'[1]Paddle Sport'!$BJ$2:$BL$100,3,FALSE),"")</f>
        <v/>
      </c>
      <c r="J79" s="24" t="str">
        <f>IFERROR(VLOOKUP(C79,'[1]Island Swim'!$AX$5:$AZ$74,3,FALSE),"")</f>
        <v/>
      </c>
      <c r="K79" s="25" t="str">
        <f>IFERROR(VLOOKUP(C79,[1]Beaton!$A$4:$B$150,2,FALSE),"")</f>
        <v/>
      </c>
      <c r="L79" s="26" t="str">
        <f>IFERROR(VLOOKUP(C79,'[1]Turkey Gobbler'!$A$2:$B$500,2,FALSE),"")</f>
        <v/>
      </c>
      <c r="M79" s="27">
        <f t="shared" si="15"/>
        <v>964</v>
      </c>
      <c r="N79" s="28"/>
      <c r="R79" s="29" t="str" cm="1">
        <f t="array" ref="R79:S79">_xlfn.TEXTSPLIT(C79," ")</f>
        <v>Henry</v>
      </c>
      <c r="S79" s="29" t="str">
        <v>Jessica</v>
      </c>
      <c r="U79" s="29" t="str">
        <f t="shared" si="16"/>
        <v>Jessica</v>
      </c>
      <c r="V79" s="29" t="str">
        <f t="shared" si="17"/>
        <v>H</v>
      </c>
      <c r="W79" s="29" t="str">
        <f t="shared" si="18"/>
        <v>JessicaHF30-39</v>
      </c>
      <c r="X79" s="29" t="str">
        <f t="shared" si="19"/>
        <v>JessicaH</v>
      </c>
    </row>
    <row r="80" spans="1:33" ht="18.600000000000001" customHeight="1" x14ac:dyDescent="0.3">
      <c r="A80" s="16">
        <f t="shared" si="12"/>
        <v>79</v>
      </c>
      <c r="B80" s="17">
        <f t="shared" si="13"/>
        <v>18</v>
      </c>
      <c r="C80" s="18" t="s">
        <v>102</v>
      </c>
      <c r="D80" s="19" t="s">
        <v>36</v>
      </c>
      <c r="E80" s="19" t="str">
        <f t="shared" si="14"/>
        <v>F</v>
      </c>
      <c r="F80" s="20" t="str">
        <f>IFERROR(VLOOKUP(C80,'[1]Sofie''s Loppet'!$BM$3:$BP$100,4,FALSE),"")</f>
        <v/>
      </c>
      <c r="G80" s="21">
        <f>IFERROR(VLOOKUP(C80,[1]Rocks!$BF$3:$BH$2000,3,FALSE),"")</f>
        <v>962.61540790071138</v>
      </c>
      <c r="H80" s="22" t="str">
        <f>IFERROR(VLOOKUP(C80,'[1]Walden Bike'!$CB$3:$CE$1000,4,FALSE),"")</f>
        <v/>
      </c>
      <c r="I80" s="23" t="str">
        <f>IFERROR(VLOOKUP(C80,'[1]Paddle Sport'!$BJ$2:$BL$100,3,FALSE),"")</f>
        <v/>
      </c>
      <c r="J80" s="24" t="str">
        <f>IFERROR(VLOOKUP(C80,'[1]Island Swim'!$AX$5:$AZ$74,3,FALSE),"")</f>
        <v/>
      </c>
      <c r="K80" s="25" t="str">
        <f>IFERROR(VLOOKUP(C80,[1]Beaton!$A$4:$B$150,2,FALSE),"")</f>
        <v/>
      </c>
      <c r="L80" s="26" t="str">
        <f>IFERROR(VLOOKUP(C80,'[1]Turkey Gobbler'!$A$2:$B$500,2,FALSE),"")</f>
        <v/>
      </c>
      <c r="M80" s="27">
        <f t="shared" si="15"/>
        <v>963</v>
      </c>
      <c r="N80" s="28"/>
      <c r="R80" s="29" t="str" cm="1">
        <f t="array" ref="R80:S80">_xlfn.TEXTSPLIT(C80," ")</f>
        <v>Bilbija</v>
      </c>
      <c r="S80" s="29" t="str">
        <v>Rachael</v>
      </c>
      <c r="U80" s="29" t="str">
        <f t="shared" si="16"/>
        <v>Rachael</v>
      </c>
      <c r="V80" s="29" t="str">
        <f t="shared" si="17"/>
        <v>B</v>
      </c>
      <c r="W80" s="29" t="str">
        <f t="shared" si="18"/>
        <v>RachaelBF30-39</v>
      </c>
      <c r="X80" s="29" t="str">
        <f t="shared" si="19"/>
        <v>RachaelB</v>
      </c>
    </row>
    <row r="81" spans="1:31" ht="18.600000000000001" customHeight="1" x14ac:dyDescent="0.3">
      <c r="A81" s="16">
        <f t="shared" si="12"/>
        <v>80</v>
      </c>
      <c r="B81" s="17">
        <f t="shared" si="13"/>
        <v>26</v>
      </c>
      <c r="C81" s="18" t="s">
        <v>103</v>
      </c>
      <c r="D81" s="19" t="s">
        <v>17</v>
      </c>
      <c r="E81" s="19" t="str">
        <f t="shared" si="14"/>
        <v>F</v>
      </c>
      <c r="F81" s="20" t="str">
        <f>IFERROR(VLOOKUP(C81,'[1]Sofie''s Loppet'!$BM$3:$BP$100,4,FALSE),"")</f>
        <v/>
      </c>
      <c r="G81" s="21">
        <f>IFERROR(VLOOKUP(C81,[1]Rocks!$BF$3:$BH$2000,3,FALSE),"")</f>
        <v>962.32410349523377</v>
      </c>
      <c r="H81" s="22" t="str">
        <f>IFERROR(VLOOKUP(C81,'[1]Walden Bike'!$CB$3:$CE$1000,4,FALSE),"")</f>
        <v/>
      </c>
      <c r="I81" s="23" t="str">
        <f>IFERROR(VLOOKUP(C81,'[1]Paddle Sport'!$BJ$2:$BL$100,3,FALSE),"")</f>
        <v/>
      </c>
      <c r="J81" s="24" t="str">
        <f>IFERROR(VLOOKUP(C81,'[1]Island Swim'!$AX$5:$AZ$74,3,FALSE),"")</f>
        <v/>
      </c>
      <c r="K81" s="25" t="str">
        <f>IFERROR(VLOOKUP(C81,[1]Beaton!$A$4:$B$150,2,FALSE),"")</f>
        <v/>
      </c>
      <c r="L81" s="26" t="str">
        <f>IFERROR(VLOOKUP(C81,'[1]Turkey Gobbler'!$A$2:$B$500,2,FALSE),"")</f>
        <v/>
      </c>
      <c r="M81" s="27">
        <f t="shared" si="15"/>
        <v>962</v>
      </c>
      <c r="N81" s="28"/>
      <c r="R81" s="29" t="str" cm="1">
        <f t="array" ref="R81:S81">_xlfn.TEXTSPLIT(C81," ")</f>
        <v>Gilbert</v>
      </c>
      <c r="S81" s="29" t="str">
        <v>Chloe</v>
      </c>
      <c r="U81" s="29" t="str">
        <f t="shared" si="16"/>
        <v>Chloe</v>
      </c>
      <c r="V81" s="29" t="str">
        <f t="shared" si="17"/>
        <v>G</v>
      </c>
      <c r="W81" s="29" t="str">
        <f t="shared" si="18"/>
        <v>ChloeGF20-29</v>
      </c>
      <c r="X81" s="29" t="str">
        <f t="shared" si="19"/>
        <v>ChloeG</v>
      </c>
    </row>
    <row r="82" spans="1:31" ht="18.600000000000001" customHeight="1" x14ac:dyDescent="0.3">
      <c r="A82" s="16">
        <f t="shared" si="12"/>
        <v>80</v>
      </c>
      <c r="B82" s="17">
        <f t="shared" si="13"/>
        <v>3</v>
      </c>
      <c r="C82" s="18" t="s">
        <v>104</v>
      </c>
      <c r="D82" s="19" t="s">
        <v>15</v>
      </c>
      <c r="E82" s="19" t="str">
        <f t="shared" si="14"/>
        <v>F</v>
      </c>
      <c r="F82" s="20" t="str">
        <f>IFERROR(VLOOKUP(C82,'[1]Sofie''s Loppet'!$BM$3:$BP$100,4,FALSE),"")</f>
        <v/>
      </c>
      <c r="G82" s="21">
        <f>IFERROR(VLOOKUP(C82,[1]Rocks!$BF$3:$BH$2000,3,FALSE),"")</f>
        <v>962.32410349523377</v>
      </c>
      <c r="H82" s="22" t="str">
        <f>IFERROR(VLOOKUP(C82,'[1]Walden Bike'!$CB$3:$CE$1000,4,FALSE),"")</f>
        <v/>
      </c>
      <c r="I82" s="23" t="str">
        <f>IFERROR(VLOOKUP(C82,'[1]Paddle Sport'!$BJ$2:$BL$100,3,FALSE),"")</f>
        <v/>
      </c>
      <c r="J82" s="24" t="str">
        <f>IFERROR(VLOOKUP(C82,'[1]Island Swim'!$AX$5:$AZ$74,3,FALSE),"")</f>
        <v/>
      </c>
      <c r="K82" s="25" t="str">
        <f>IFERROR(VLOOKUP(C82,[1]Beaton!$A$4:$B$150,2,FALSE),"")</f>
        <v/>
      </c>
      <c r="L82" s="26" t="str">
        <f>IFERROR(VLOOKUP(C82,'[1]Turkey Gobbler'!$A$2:$B$500,2,FALSE),"")</f>
        <v/>
      </c>
      <c r="M82" s="27">
        <f t="shared" si="15"/>
        <v>962</v>
      </c>
      <c r="N82" s="28"/>
      <c r="R82" s="29" t="str" cm="1">
        <f t="array" ref="R82:S82">_xlfn.TEXTSPLIT(C82," ")</f>
        <v>Schulte-Hostedde</v>
      </c>
      <c r="S82" s="29" t="str">
        <v>Bridget</v>
      </c>
      <c r="U82" s="29" t="str">
        <f t="shared" si="16"/>
        <v>Bridget</v>
      </c>
      <c r="V82" s="29" t="str">
        <f t="shared" si="17"/>
        <v>S</v>
      </c>
      <c r="W82" s="29" t="str">
        <f t="shared" si="18"/>
        <v>BridgetSF50-59</v>
      </c>
      <c r="X82" s="29" t="str">
        <f t="shared" si="19"/>
        <v>BridgetS</v>
      </c>
    </row>
    <row r="83" spans="1:31" ht="18.600000000000001" customHeight="1" x14ac:dyDescent="0.3">
      <c r="A83" s="16">
        <f t="shared" si="12"/>
        <v>82</v>
      </c>
      <c r="B83" s="17">
        <f t="shared" si="13"/>
        <v>27</v>
      </c>
      <c r="C83" s="18" t="s">
        <v>105</v>
      </c>
      <c r="D83" s="19" t="s">
        <v>17</v>
      </c>
      <c r="E83" s="19" t="str">
        <f t="shared" si="14"/>
        <v>F</v>
      </c>
      <c r="F83" s="20" t="str">
        <f>IFERROR(VLOOKUP(C83,'[1]Sofie''s Loppet'!$BM$3:$BP$100,4,FALSE),"")</f>
        <v/>
      </c>
      <c r="G83" s="21">
        <f>IFERROR(VLOOKUP(C83,[1]Rocks!$BF$3:$BH$2000,3,FALSE),"")</f>
        <v>956.57076846911275</v>
      </c>
      <c r="H83" s="22" t="str">
        <f>IFERROR(VLOOKUP(C83,'[1]Walden Bike'!$CB$3:$CE$1000,4,FALSE),"")</f>
        <v/>
      </c>
      <c r="I83" s="23" t="str">
        <f>IFERROR(VLOOKUP(C83,'[1]Paddle Sport'!$BJ$2:$BL$100,3,FALSE),"")</f>
        <v/>
      </c>
      <c r="J83" s="24" t="str">
        <f>IFERROR(VLOOKUP(C83,'[1]Island Swim'!$AX$5:$AZ$74,3,FALSE),"")</f>
        <v/>
      </c>
      <c r="K83" s="25" t="str">
        <f>IFERROR(VLOOKUP(C83,[1]Beaton!$A$4:$B$150,2,FALSE),"")</f>
        <v/>
      </c>
      <c r="L83" s="26" t="str">
        <f>IFERROR(VLOOKUP(C83,'[1]Turkey Gobbler'!$A$2:$B$500,2,FALSE),"")</f>
        <v/>
      </c>
      <c r="M83" s="27">
        <f t="shared" si="15"/>
        <v>957</v>
      </c>
      <c r="N83" s="28"/>
      <c r="R83" s="29" t="str" cm="1">
        <f t="array" ref="R83:S83">_xlfn.TEXTSPLIT(C83," ")</f>
        <v>Valentia</v>
      </c>
      <c r="S83" s="29" t="str">
        <v>Serena</v>
      </c>
      <c r="U83" s="29" t="str">
        <f t="shared" si="16"/>
        <v>Serena</v>
      </c>
      <c r="V83" s="29" t="str">
        <f t="shared" si="17"/>
        <v>V</v>
      </c>
      <c r="W83" s="29" t="str">
        <f t="shared" si="18"/>
        <v>SerenaVF20-29</v>
      </c>
      <c r="X83" s="29" t="str">
        <f t="shared" si="19"/>
        <v>SerenaV</v>
      </c>
    </row>
    <row r="84" spans="1:31" ht="18.600000000000001" customHeight="1" x14ac:dyDescent="0.3">
      <c r="A84" s="16">
        <f t="shared" si="12"/>
        <v>83</v>
      </c>
      <c r="B84" s="17">
        <f t="shared" si="13"/>
        <v>28</v>
      </c>
      <c r="C84" s="18" t="s">
        <v>106</v>
      </c>
      <c r="D84" s="19" t="s">
        <v>17</v>
      </c>
      <c r="E84" s="19" t="str">
        <f t="shared" si="14"/>
        <v>F</v>
      </c>
      <c r="F84" s="20" t="str">
        <f>IFERROR(VLOOKUP(C84,'[1]Sofie''s Loppet'!$BM$3:$BP$100,4,FALSE),"")</f>
        <v/>
      </c>
      <c r="G84" s="21">
        <f>IFERROR(VLOOKUP(C84,[1]Rocks!$BF$3:$BH$2000,3,FALSE),"")</f>
        <v>954.66826778745133</v>
      </c>
      <c r="H84" s="22" t="str">
        <f>IFERROR(VLOOKUP(C84,'[1]Walden Bike'!$CB$3:$CE$1000,4,FALSE),"")</f>
        <v/>
      </c>
      <c r="I84" s="23" t="str">
        <f>IFERROR(VLOOKUP(C84,'[1]Paddle Sport'!$BJ$2:$BL$100,3,FALSE),"")</f>
        <v/>
      </c>
      <c r="J84" s="24" t="str">
        <f>IFERROR(VLOOKUP(C84,'[1]Island Swim'!$AX$5:$AZ$74,3,FALSE),"")</f>
        <v/>
      </c>
      <c r="K84" s="25" t="str">
        <f>IFERROR(VLOOKUP(C84,[1]Beaton!$A$4:$B$150,2,FALSE),"")</f>
        <v/>
      </c>
      <c r="L84" s="26" t="str">
        <f>IFERROR(VLOOKUP(C84,'[1]Turkey Gobbler'!$A$2:$B$500,2,FALSE),"")</f>
        <v/>
      </c>
      <c r="M84" s="27">
        <f t="shared" si="15"/>
        <v>955</v>
      </c>
      <c r="N84" s="28"/>
    </row>
    <row r="85" spans="1:31" ht="18.600000000000001" customHeight="1" x14ac:dyDescent="0.3">
      <c r="A85" s="16">
        <f t="shared" si="12"/>
        <v>83</v>
      </c>
      <c r="B85" s="17">
        <f t="shared" si="13"/>
        <v>16</v>
      </c>
      <c r="C85" s="18" t="s">
        <v>107</v>
      </c>
      <c r="D85" s="19" t="s">
        <v>23</v>
      </c>
      <c r="E85" s="19" t="str">
        <f t="shared" si="14"/>
        <v>F</v>
      </c>
      <c r="F85" s="20" t="str">
        <f>IFERROR(VLOOKUP(C85,'[1]Sofie''s Loppet'!$BM$3:$BP$100,4,FALSE),"")</f>
        <v/>
      </c>
      <c r="G85" s="21">
        <f>IFERROR(VLOOKUP(C85,[1]Rocks!$BF$3:$BH$2000,3,FALSE),"")</f>
        <v>954.8115898513737</v>
      </c>
      <c r="H85" s="22" t="str">
        <f>IFERROR(VLOOKUP(C85,'[1]Walden Bike'!$CB$3:$CE$1000,4,FALSE),"")</f>
        <v/>
      </c>
      <c r="I85" s="23" t="str">
        <f>IFERROR(VLOOKUP(C85,'[1]Paddle Sport'!$BJ$2:$BL$100,3,FALSE),"")</f>
        <v/>
      </c>
      <c r="J85" s="24" t="str">
        <f>IFERROR(VLOOKUP(C85,'[1]Island Swim'!$AX$5:$AZ$74,3,FALSE),"")</f>
        <v/>
      </c>
      <c r="K85" s="25" t="str">
        <f>IFERROR(VLOOKUP(C85,[1]Beaton!$A$4:$B$150,2,FALSE),"")</f>
        <v/>
      </c>
      <c r="L85" s="26" t="str">
        <f>IFERROR(VLOOKUP(C85,'[1]Turkey Gobbler'!$A$2:$B$500,2,FALSE),"")</f>
        <v/>
      </c>
      <c r="M85" s="27">
        <f t="shared" si="15"/>
        <v>955</v>
      </c>
      <c r="N85" s="28"/>
      <c r="R85" s="29" t="str" cm="1">
        <f t="array" ref="R85:S85">_xlfn.TEXTSPLIT(C85," ")</f>
        <v>Davis</v>
      </c>
      <c r="S85" s="29" t="str">
        <v>Chantelle</v>
      </c>
      <c r="U85" s="29" t="str">
        <f t="shared" ref="U85:U91" si="20">IF(T85="",S85,T85)</f>
        <v>Chantelle</v>
      </c>
      <c r="V85" s="29" t="str">
        <f t="shared" ref="V85:V91" si="21">LEFT(R85,1)</f>
        <v>D</v>
      </c>
      <c r="W85" s="29" t="str">
        <f t="shared" ref="W85:W91" si="22">CONCATENATE(U85,V85,D85)</f>
        <v>ChantelleDF40-49</v>
      </c>
      <c r="X85" s="29" t="str">
        <f t="shared" ref="X85:X91" si="23">CONCATENATE(U85,V85)</f>
        <v>ChantelleD</v>
      </c>
      <c r="AE85" s="13"/>
    </row>
    <row r="86" spans="1:31" ht="18.600000000000001" customHeight="1" x14ac:dyDescent="0.3">
      <c r="A86" s="16">
        <f t="shared" si="12"/>
        <v>85</v>
      </c>
      <c r="B86" s="17">
        <f t="shared" si="13"/>
        <v>29</v>
      </c>
      <c r="C86" s="18" t="s">
        <v>108</v>
      </c>
      <c r="D86" s="19" t="s">
        <v>17</v>
      </c>
      <c r="E86" s="19" t="str">
        <f t="shared" si="14"/>
        <v>F</v>
      </c>
      <c r="F86" s="20" t="str">
        <f>IFERROR(VLOOKUP(C86,'[1]Sofie''s Loppet'!$BM$3:$BP$100,4,FALSE),"")</f>
        <v/>
      </c>
      <c r="G86" s="21">
        <f>IFERROR(VLOOKUP(C86,[1]Rocks!$BF$3:$BH$2000,3,FALSE),"")</f>
        <v>954.38175270108036</v>
      </c>
      <c r="H86" s="22" t="str">
        <f>IFERROR(VLOOKUP(C86,'[1]Walden Bike'!$CB$3:$CE$1000,4,FALSE),"")</f>
        <v/>
      </c>
      <c r="I86" s="23" t="str">
        <f>IFERROR(VLOOKUP(C86,'[1]Paddle Sport'!$BJ$2:$BL$100,3,FALSE),"")</f>
        <v/>
      </c>
      <c r="J86" s="24" t="str">
        <f>IFERROR(VLOOKUP(C86,'[1]Island Swim'!$AX$5:$AZ$74,3,FALSE),"")</f>
        <v/>
      </c>
      <c r="K86" s="25" t="str">
        <f>IFERROR(VLOOKUP(C86,[1]Beaton!$A$4:$B$150,2,FALSE),"")</f>
        <v/>
      </c>
      <c r="L86" s="26" t="str">
        <f>IFERROR(VLOOKUP(C86,'[1]Turkey Gobbler'!$A$2:$B$500,2,FALSE),"")</f>
        <v/>
      </c>
      <c r="M86" s="27">
        <f t="shared" si="15"/>
        <v>954</v>
      </c>
      <c r="N86" s="28"/>
      <c r="R86" s="29" t="str" cm="1">
        <f t="array" ref="R86:S86">_xlfn.TEXTSPLIT(C86," ")</f>
        <v>Ricci</v>
      </c>
      <c r="S86" s="29" t="str">
        <v>Jamie</v>
      </c>
      <c r="U86" s="29" t="str">
        <f t="shared" si="20"/>
        <v>Jamie</v>
      </c>
      <c r="V86" s="29" t="str">
        <f t="shared" si="21"/>
        <v>R</v>
      </c>
      <c r="W86" s="29" t="str">
        <f t="shared" si="22"/>
        <v>JamieRF20-29</v>
      </c>
      <c r="X86" s="29" t="str">
        <f t="shared" si="23"/>
        <v>JamieR</v>
      </c>
    </row>
    <row r="87" spans="1:31" ht="18.600000000000001" customHeight="1" x14ac:dyDescent="0.3">
      <c r="A87" s="16">
        <f t="shared" si="12"/>
        <v>86</v>
      </c>
      <c r="B87" s="17">
        <f t="shared" si="13"/>
        <v>17</v>
      </c>
      <c r="C87" s="18" t="s">
        <v>109</v>
      </c>
      <c r="D87" s="19" t="s">
        <v>23</v>
      </c>
      <c r="E87" s="19" t="str">
        <f t="shared" si="14"/>
        <v>F</v>
      </c>
      <c r="F87" s="20"/>
      <c r="G87" s="21">
        <f>IFERROR(VLOOKUP(C87,[1]Rocks!$BF$3:$BH$2000,3,FALSE),"")</f>
        <v>950.95693779904309</v>
      </c>
      <c r="H87" s="22"/>
      <c r="I87" s="23" t="str">
        <f>IFERROR(VLOOKUP(C87,'[1]Paddle Sport'!$BJ$2:$BL$100,3,FALSE),"")</f>
        <v/>
      </c>
      <c r="J87" s="24" t="str">
        <f>IFERROR(VLOOKUP(C87,'[1]Island Swim'!$AX$5:$AZ$74,3,FALSE),"")</f>
        <v/>
      </c>
      <c r="K87" s="25" t="str">
        <f>IFERROR(VLOOKUP(C87,[1]Beaton!$A$4:$B$150,2,FALSE),"")</f>
        <v/>
      </c>
      <c r="L87" s="26" t="str">
        <f>IFERROR(VLOOKUP(C87,'[1]Turkey Gobbler'!$A$2:$B$500,2,FALSE),"")</f>
        <v/>
      </c>
      <c r="M87" s="27">
        <f t="shared" si="15"/>
        <v>951</v>
      </c>
      <c r="N87" s="28"/>
      <c r="R87" s="29" t="str" cm="1">
        <f t="array" ref="R87:S87">_xlfn.TEXTSPLIT(C87," ")</f>
        <v>McGale</v>
      </c>
      <c r="S87" s="29" t="str">
        <v>Shannon</v>
      </c>
      <c r="U87" s="29" t="str">
        <f t="shared" si="20"/>
        <v>Shannon</v>
      </c>
      <c r="V87" s="29" t="str">
        <f t="shared" si="21"/>
        <v>M</v>
      </c>
      <c r="W87" s="29" t="str">
        <f t="shared" si="22"/>
        <v>ShannonMF40-49</v>
      </c>
      <c r="X87" s="29" t="str">
        <f t="shared" si="23"/>
        <v>ShannonM</v>
      </c>
    </row>
    <row r="88" spans="1:31" ht="18.600000000000001" customHeight="1" x14ac:dyDescent="0.3">
      <c r="A88" s="16">
        <f t="shared" si="12"/>
        <v>87</v>
      </c>
      <c r="B88" s="17">
        <f t="shared" si="13"/>
        <v>19</v>
      </c>
      <c r="C88" s="18" t="s">
        <v>110</v>
      </c>
      <c r="D88" s="19" t="s">
        <v>36</v>
      </c>
      <c r="E88" s="19" t="str">
        <f t="shared" si="14"/>
        <v>F</v>
      </c>
      <c r="F88" s="20" t="str">
        <f>IFERROR(VLOOKUP(C88,'[1]Sofie''s Loppet'!$BM$3:$BP$100,4,FALSE),"")</f>
        <v/>
      </c>
      <c r="G88" s="21">
        <f>IFERROR(VLOOKUP(C88,[1]Rocks!$BF$3:$BH$2000,3,FALSE),"")</f>
        <v>498.81656804733723</v>
      </c>
      <c r="H88" s="22" t="str">
        <f>IFERROR(VLOOKUP(C88,'[1]Walden Bike'!$CB$3:$CE$1000,4,FALSE),"")</f>
        <v/>
      </c>
      <c r="I88" s="23" t="str">
        <f>IFERROR(VLOOKUP(C88,'[1]Paddle Sport'!$BJ$2:$BL$100,3,FALSE),"")</f>
        <v/>
      </c>
      <c r="J88" s="24">
        <f>IFERROR(VLOOKUP(C88,'[1]Island Swim'!$AX$5:$AZ$74,3,FALSE),"")</f>
        <v>447.73299748110827</v>
      </c>
      <c r="K88" s="25" t="str">
        <f>IFERROR(VLOOKUP(C88,[1]Beaton!$A$4:$B$150,2,FALSE),"")</f>
        <v/>
      </c>
      <c r="L88" s="26" t="str">
        <f>IFERROR(VLOOKUP(C88,'[1]Turkey Gobbler'!$A$2:$B$500,2,FALSE),"")</f>
        <v/>
      </c>
      <c r="M88" s="27">
        <f t="shared" si="15"/>
        <v>947</v>
      </c>
      <c r="N88" s="28"/>
      <c r="R88" s="29" t="str" cm="1">
        <f t="array" ref="R88:S88">_xlfn.TEXTSPLIT(C88," ")</f>
        <v>Patrie</v>
      </c>
      <c r="S88" s="29" t="str">
        <v>Mel</v>
      </c>
      <c r="U88" s="29" t="str">
        <f t="shared" si="20"/>
        <v>Mel</v>
      </c>
      <c r="V88" s="29" t="str">
        <f t="shared" si="21"/>
        <v>P</v>
      </c>
      <c r="W88" s="29" t="str">
        <f t="shared" si="22"/>
        <v>MelPF30-39</v>
      </c>
      <c r="X88" s="29" t="str">
        <f t="shared" si="23"/>
        <v>MelP</v>
      </c>
    </row>
    <row r="89" spans="1:31" ht="18.600000000000001" customHeight="1" x14ac:dyDescent="0.3">
      <c r="A89" s="16">
        <f t="shared" si="12"/>
        <v>88</v>
      </c>
      <c r="B89" s="17">
        <f t="shared" si="13"/>
        <v>30</v>
      </c>
      <c r="C89" s="18" t="s">
        <v>111</v>
      </c>
      <c r="D89" s="31" t="s">
        <v>17</v>
      </c>
      <c r="E89" s="19" t="str">
        <f t="shared" si="14"/>
        <v>F</v>
      </c>
      <c r="F89" s="20">
        <f>IFERROR(VLOOKUP(C89,'[1]Sofie''s Loppet'!$BM$3:$BP$100,4,FALSE),"")</f>
        <v>944.1530936412687</v>
      </c>
      <c r="G89" s="21" t="str">
        <f>IFERROR(VLOOKUP(C89,[1]Rocks!$BF$3:$BH$2000,3,FALSE),"")</f>
        <v/>
      </c>
      <c r="H89" s="22" t="str">
        <f>IFERROR(VLOOKUP(C89,'[1]Walden Bike'!$CB$3:$CE$1000,4,FALSE),"")</f>
        <v/>
      </c>
      <c r="I89" s="23" t="str">
        <f>IFERROR(VLOOKUP(C89,'[1]Paddle Sport'!$BJ$2:$BL$100,3,FALSE),"")</f>
        <v/>
      </c>
      <c r="J89" s="24" t="str">
        <f>IFERROR(VLOOKUP(C89,'[1]Island Swim'!$AX$5:$AZ$74,3,FALSE),"")</f>
        <v/>
      </c>
      <c r="K89" s="25" t="str">
        <f>IFERROR(VLOOKUP(C89,[1]Beaton!$A$4:$B$150,2,FALSE),"")</f>
        <v/>
      </c>
      <c r="L89" s="26" t="str">
        <f>IFERROR(VLOOKUP(C89,'[1]Turkey Gobbler'!$A$2:$B$500,2,FALSE),"")</f>
        <v/>
      </c>
      <c r="M89" s="27">
        <f t="shared" si="15"/>
        <v>944</v>
      </c>
      <c r="N89" s="28"/>
      <c r="R89" s="29" t="str" cm="1">
        <f t="array" ref="R89:S89">_xlfn.TEXTSPLIT(C89," ")</f>
        <v>Williams</v>
      </c>
      <c r="S89" s="29" t="str">
        <v>Laura</v>
      </c>
      <c r="U89" s="29" t="str">
        <f t="shared" si="20"/>
        <v>Laura</v>
      </c>
      <c r="V89" s="29" t="str">
        <f t="shared" si="21"/>
        <v>W</v>
      </c>
      <c r="W89" s="29" t="str">
        <f t="shared" si="22"/>
        <v>LauraWF20-29</v>
      </c>
      <c r="X89" s="29" t="str">
        <f t="shared" si="23"/>
        <v>LauraW</v>
      </c>
    </row>
    <row r="90" spans="1:31" ht="18.600000000000001" customHeight="1" x14ac:dyDescent="0.3">
      <c r="A90" s="16">
        <f t="shared" si="12"/>
        <v>88</v>
      </c>
      <c r="B90" s="17">
        <f t="shared" si="13"/>
        <v>18</v>
      </c>
      <c r="C90" s="18" t="s">
        <v>112</v>
      </c>
      <c r="D90" s="19" t="s">
        <v>23</v>
      </c>
      <c r="E90" s="19" t="str">
        <f t="shared" si="14"/>
        <v>F</v>
      </c>
      <c r="F90" s="20" t="str">
        <f>IFERROR(VLOOKUP(C90,'[1]Sofie''s Loppet'!$BM$3:$BP$100,4,FALSE),"")</f>
        <v/>
      </c>
      <c r="G90" s="21">
        <f>IFERROR(VLOOKUP(C90,[1]Rocks!$BF$3:$BH$2000,3,FALSE),"")</f>
        <v>944.0403740537331</v>
      </c>
      <c r="H90" s="22" t="str">
        <f>IFERROR(VLOOKUP(C90,'[1]Walden Bike'!$CB$3:$CE$1000,4,FALSE),"")</f>
        <v/>
      </c>
      <c r="I90" s="23" t="str">
        <f>IFERROR(VLOOKUP(C90,'[1]Paddle Sport'!$BJ$2:$BL$100,3,FALSE),"")</f>
        <v/>
      </c>
      <c r="J90" s="24" t="str">
        <f>IFERROR(VLOOKUP(C90,'[1]Island Swim'!$AX$5:$AZ$74,3,FALSE),"")</f>
        <v/>
      </c>
      <c r="K90" s="25" t="str">
        <f>IFERROR(VLOOKUP(C90,[1]Beaton!$A$4:$B$150,2,FALSE),"")</f>
        <v/>
      </c>
      <c r="L90" s="26" t="str">
        <f>IFERROR(VLOOKUP(C90,'[1]Turkey Gobbler'!$A$2:$B$500,2,FALSE),"")</f>
        <v/>
      </c>
      <c r="M90" s="27">
        <f t="shared" si="15"/>
        <v>944</v>
      </c>
      <c r="N90" s="28"/>
      <c r="R90" s="29" t="str" cm="1">
        <f t="array" ref="R90:S90">_xlfn.TEXTSPLIT(C90," ")</f>
        <v>Hayes</v>
      </c>
      <c r="S90" s="29" t="str">
        <v>Julie</v>
      </c>
      <c r="U90" s="29" t="str">
        <f t="shared" si="20"/>
        <v>Julie</v>
      </c>
      <c r="V90" s="29" t="str">
        <f t="shared" si="21"/>
        <v>H</v>
      </c>
      <c r="W90" s="29" t="str">
        <f t="shared" si="22"/>
        <v>JulieHF40-49</v>
      </c>
      <c r="X90" s="29" t="str">
        <f t="shared" si="23"/>
        <v>JulieH</v>
      </c>
    </row>
    <row r="91" spans="1:31" ht="18.600000000000001" customHeight="1" x14ac:dyDescent="0.3">
      <c r="A91" s="16">
        <f t="shared" si="12"/>
        <v>90</v>
      </c>
      <c r="B91" s="17">
        <f t="shared" si="13"/>
        <v>19</v>
      </c>
      <c r="C91" s="18" t="s">
        <v>113</v>
      </c>
      <c r="D91" s="19" t="s">
        <v>23</v>
      </c>
      <c r="E91" s="19" t="str">
        <f t="shared" si="14"/>
        <v>F</v>
      </c>
      <c r="F91" s="20" t="str">
        <f>IFERROR(VLOOKUP(C91,'[1]Sofie''s Loppet'!$BM$3:$BP$100,4,FALSE),"")</f>
        <v/>
      </c>
      <c r="G91" s="21">
        <f>IFERROR(VLOOKUP(C91,[1]Rocks!$BF$3:$BH$2000,3,FALSE),"")</f>
        <v>940.1330376940133</v>
      </c>
      <c r="H91" s="22" t="str">
        <f>IFERROR(VLOOKUP(C91,'[1]Walden Bike'!$CB$3:$CE$1000,4,FALSE),"")</f>
        <v/>
      </c>
      <c r="I91" s="23" t="str">
        <f>IFERROR(VLOOKUP(C91,'[1]Paddle Sport'!$BJ$2:$BL$100,3,FALSE),"")</f>
        <v/>
      </c>
      <c r="J91" s="24" t="str">
        <f>IFERROR(VLOOKUP(C91,'[1]Island Swim'!$AX$5:$AZ$74,3,FALSE),"")</f>
        <v/>
      </c>
      <c r="K91" s="25" t="str">
        <f>IFERROR(VLOOKUP(C91,[1]Beaton!$A$4:$B$150,2,FALSE),"")</f>
        <v/>
      </c>
      <c r="L91" s="26" t="str">
        <f>IFERROR(VLOOKUP(C91,'[1]Turkey Gobbler'!$A$2:$B$500,2,FALSE),"")</f>
        <v/>
      </c>
      <c r="M91" s="27">
        <f t="shared" si="15"/>
        <v>940</v>
      </c>
      <c r="N91" s="28"/>
      <c r="R91" s="29" t="str" cm="1">
        <f t="array" ref="R91:S91">_xlfn.TEXTSPLIT(C91," ")</f>
        <v>Gonzaga</v>
      </c>
      <c r="S91" s="29" t="str">
        <v>Karen</v>
      </c>
      <c r="U91" s="29" t="str">
        <f t="shared" si="20"/>
        <v>Karen</v>
      </c>
      <c r="V91" s="29" t="str">
        <f t="shared" si="21"/>
        <v>G</v>
      </c>
      <c r="W91" s="29" t="str">
        <f t="shared" si="22"/>
        <v>KarenGF40-49</v>
      </c>
      <c r="X91" s="29" t="str">
        <f t="shared" si="23"/>
        <v>KarenG</v>
      </c>
    </row>
    <row r="92" spans="1:31" ht="18.600000000000001" customHeight="1" x14ac:dyDescent="0.3">
      <c r="A92" s="16">
        <f t="shared" si="12"/>
        <v>91</v>
      </c>
      <c r="B92" s="17">
        <f t="shared" si="13"/>
        <v>31</v>
      </c>
      <c r="C92" s="18" t="s">
        <v>114</v>
      </c>
      <c r="D92" s="19" t="s">
        <v>17</v>
      </c>
      <c r="E92" s="19" t="str">
        <f t="shared" si="14"/>
        <v>F</v>
      </c>
      <c r="F92" s="20" t="str">
        <f>IFERROR(VLOOKUP(C92,'[1]Sofie''s Loppet'!$BM$3:$BP$100,4,FALSE),"")</f>
        <v/>
      </c>
      <c r="G92" s="21">
        <f>IFERROR(VLOOKUP(C92,[1]Rocks!$BF$3:$BH$2000,3,FALSE),"")</f>
        <v>937.77646711884404</v>
      </c>
      <c r="H92" s="22" t="str">
        <f>IFERROR(VLOOKUP(C92,'[1]Walden Bike'!$CB$3:$CE$1000,4,FALSE),"")</f>
        <v/>
      </c>
      <c r="I92" s="23" t="str">
        <f>IFERROR(VLOOKUP(C92,'[1]Paddle Sport'!$BJ$2:$BL$100,3,FALSE),"")</f>
        <v/>
      </c>
      <c r="J92" s="24" t="str">
        <f>IFERROR(VLOOKUP(C92,'[1]Island Swim'!$AX$5:$AZ$74,3,FALSE),"")</f>
        <v/>
      </c>
      <c r="K92" s="25" t="str">
        <f>IFERROR(VLOOKUP(C92,[1]Beaton!$A$4:$B$150,2,FALSE),"")</f>
        <v/>
      </c>
      <c r="L92" s="26" t="str">
        <f>IFERROR(VLOOKUP(C92,'[1]Turkey Gobbler'!$A$2:$B$500,2,FALSE),"")</f>
        <v/>
      </c>
      <c r="M92" s="27">
        <f t="shared" si="15"/>
        <v>938</v>
      </c>
      <c r="N92" s="28"/>
    </row>
    <row r="93" spans="1:31" ht="18.600000000000001" customHeight="1" x14ac:dyDescent="0.3">
      <c r="A93" s="16">
        <f t="shared" si="12"/>
        <v>92</v>
      </c>
      <c r="B93" s="17">
        <f t="shared" si="13"/>
        <v>8</v>
      </c>
      <c r="C93" s="18" t="s">
        <v>115</v>
      </c>
      <c r="D93" s="19" t="s">
        <v>21</v>
      </c>
      <c r="E93" s="19" t="str">
        <f t="shared" si="14"/>
        <v>F</v>
      </c>
      <c r="F93" s="20" t="str">
        <f>IFERROR(VLOOKUP(C93,'[1]Sofie''s Loppet'!$BM$3:$BP$100,4,FALSE),"")</f>
        <v/>
      </c>
      <c r="G93" s="21">
        <f>IFERROR(VLOOKUP(C93,[1]Rocks!$BF$3:$BH$2000,3,FALSE),"")</f>
        <v>935.15659461843848</v>
      </c>
      <c r="H93" s="22" t="str">
        <f>IFERROR(VLOOKUP(C93,'[1]Walden Bike'!$CB$3:$CE$1000,4,FALSE),"")</f>
        <v/>
      </c>
      <c r="I93" s="23" t="str">
        <f>IFERROR(VLOOKUP(C93,'[1]Paddle Sport'!$BJ$2:$BL$100,3,FALSE),"")</f>
        <v/>
      </c>
      <c r="J93" s="24" t="str">
        <f>IFERROR(VLOOKUP(C93,'[1]Island Swim'!$AX$5:$AZ$74,3,FALSE),"")</f>
        <v/>
      </c>
      <c r="K93" s="25" t="str">
        <f>IFERROR(VLOOKUP(C93,[1]Beaton!$A$4:$B$150,2,FALSE),"")</f>
        <v/>
      </c>
      <c r="L93" s="26" t="str">
        <f>IFERROR(VLOOKUP(C93,'[1]Turkey Gobbler'!$A$2:$B$500,2,FALSE),"")</f>
        <v/>
      </c>
      <c r="M93" s="27">
        <f t="shared" si="15"/>
        <v>935</v>
      </c>
      <c r="N93" s="28"/>
      <c r="R93" s="29" t="str" cm="1">
        <f t="array" ref="R93:S93">_xlfn.TEXTSPLIT(C93," ")</f>
        <v>Verlaan</v>
      </c>
      <c r="S93" s="29" t="str">
        <v>Cate</v>
      </c>
      <c r="U93" s="29" t="str">
        <f>IF(T93="",S93,T93)</f>
        <v>Cate</v>
      </c>
      <c r="V93" s="29" t="str">
        <f>LEFT(R93,1)</f>
        <v>V</v>
      </c>
      <c r="W93" s="29" t="str">
        <f>CONCATENATE(U93,V93,D93)</f>
        <v>CateVF13-19</v>
      </c>
      <c r="X93" s="29" t="str">
        <f>CONCATENATE(U93,V93)</f>
        <v>CateV</v>
      </c>
    </row>
    <row r="94" spans="1:31" ht="18.600000000000001" customHeight="1" x14ac:dyDescent="0.3">
      <c r="A94" s="16">
        <f t="shared" si="12"/>
        <v>93</v>
      </c>
      <c r="B94" s="17">
        <f t="shared" si="13"/>
        <v>32</v>
      </c>
      <c r="C94" s="18" t="s">
        <v>116</v>
      </c>
      <c r="D94" s="19" t="s">
        <v>17</v>
      </c>
      <c r="E94" s="19" t="str">
        <f t="shared" si="14"/>
        <v>F</v>
      </c>
      <c r="F94" s="20" t="str">
        <f>IFERROR(VLOOKUP(C94,'[1]Sofie''s Loppet'!$BM$3:$BP$100,4,FALSE),"")</f>
        <v/>
      </c>
      <c r="G94" s="21">
        <f>IFERROR(VLOOKUP(C94,[1]Rocks!$BF$3:$BH$2000,3,FALSE),"")</f>
        <v>934.46958565971204</v>
      </c>
      <c r="H94" s="22" t="str">
        <f>IFERROR(VLOOKUP(C94,'[1]Walden Bike'!$CB$3:$CE$1000,4,FALSE),"")</f>
        <v/>
      </c>
      <c r="I94" s="23" t="str">
        <f>IFERROR(VLOOKUP(C94,'[1]Paddle Sport'!$BJ$2:$BL$100,3,FALSE),"")</f>
        <v/>
      </c>
      <c r="J94" s="24" t="str">
        <f>IFERROR(VLOOKUP(C94,'[1]Island Swim'!$AX$5:$AZ$74,3,FALSE),"")</f>
        <v/>
      </c>
      <c r="K94" s="25" t="str">
        <f>IFERROR(VLOOKUP(C94,[1]Beaton!$A$4:$B$150,2,FALSE),"")</f>
        <v/>
      </c>
      <c r="L94" s="26" t="str">
        <f>IFERROR(VLOOKUP(C94,'[1]Turkey Gobbler'!$A$2:$B$500,2,FALSE),"")</f>
        <v/>
      </c>
      <c r="M94" s="27">
        <f t="shared" si="15"/>
        <v>934</v>
      </c>
      <c r="N94" s="28"/>
      <c r="R94" s="29" t="str" cm="1">
        <f t="array" ref="R94:S94">_xlfn.TEXTSPLIT(C94," ")</f>
        <v>Cimino</v>
      </c>
      <c r="S94" s="29" t="str">
        <v>Adriana</v>
      </c>
      <c r="U94" s="29" t="str">
        <f>IF(T94="",S94,T94)</f>
        <v>Adriana</v>
      </c>
      <c r="V94" s="29" t="str">
        <f>LEFT(R94,1)</f>
        <v>C</v>
      </c>
      <c r="W94" s="29" t="str">
        <f>CONCATENATE(U94,V94,D94)</f>
        <v>AdrianaCF20-29</v>
      </c>
      <c r="X94" s="29" t="str">
        <f>CONCATENATE(U94,V94)</f>
        <v>AdrianaC</v>
      </c>
    </row>
    <row r="95" spans="1:31" ht="18.600000000000001" customHeight="1" x14ac:dyDescent="0.3">
      <c r="A95" s="16">
        <f t="shared" si="12"/>
        <v>94</v>
      </c>
      <c r="B95" s="17">
        <f t="shared" si="13"/>
        <v>20</v>
      </c>
      <c r="C95" s="18" t="s">
        <v>117</v>
      </c>
      <c r="D95" s="19" t="s">
        <v>23</v>
      </c>
      <c r="E95" s="19" t="str">
        <f t="shared" si="14"/>
        <v>F</v>
      </c>
      <c r="F95" s="20" t="str">
        <f>IFERROR(VLOOKUP(C95,'[1]Sofie''s Loppet'!$BM$3:$BP$100,4,FALSE),"")</f>
        <v/>
      </c>
      <c r="G95" s="21">
        <f>IFERROR(VLOOKUP(C95,[1]Rocks!$BF$3:$BH$2000,3,FALSE),"")</f>
        <v>932.6880774307084</v>
      </c>
      <c r="H95" s="22" t="str">
        <f>IFERROR(VLOOKUP(C95,'[1]Walden Bike'!$CB$3:$CE$1000,4,FALSE),"")</f>
        <v/>
      </c>
      <c r="I95" s="23" t="str">
        <f>IFERROR(VLOOKUP(C95,'[1]Paddle Sport'!$BJ$2:$BL$100,3,FALSE),"")</f>
        <v/>
      </c>
      <c r="J95" s="24" t="str">
        <f>IFERROR(VLOOKUP(C95,'[1]Island Swim'!$AX$5:$AZ$74,3,FALSE),"")</f>
        <v/>
      </c>
      <c r="K95" s="25" t="str">
        <f>IFERROR(VLOOKUP(C95,[1]Beaton!$A$4:$B$150,2,FALSE),"")</f>
        <v/>
      </c>
      <c r="L95" s="26" t="str">
        <f>IFERROR(VLOOKUP(C95,'[1]Turkey Gobbler'!$A$2:$B$500,2,FALSE),"")</f>
        <v/>
      </c>
      <c r="M95" s="27">
        <f t="shared" si="15"/>
        <v>933</v>
      </c>
      <c r="N95" s="28"/>
      <c r="R95" s="29" t="str" cm="1">
        <f t="array" ref="R95:S95">_xlfn.TEXTSPLIT(C95," ")</f>
        <v>Marques</v>
      </c>
      <c r="S95" s="29" t="str">
        <v>Helena</v>
      </c>
      <c r="U95" s="29" t="str">
        <f>IF(T95="",S95,T95)</f>
        <v>Helena</v>
      </c>
      <c r="V95" s="29" t="str">
        <f>LEFT(R95,1)</f>
        <v>M</v>
      </c>
      <c r="W95" s="29" t="str">
        <f>CONCATENATE(U95,V95,D95)</f>
        <v>HelenaMF40-49</v>
      </c>
      <c r="X95" s="29" t="str">
        <f>CONCATENATE(U95,V95)</f>
        <v>HelenaM</v>
      </c>
    </row>
    <row r="96" spans="1:31" ht="18.600000000000001" customHeight="1" x14ac:dyDescent="0.3">
      <c r="A96" s="16">
        <f t="shared" si="12"/>
        <v>95</v>
      </c>
      <c r="B96" s="17">
        <f t="shared" si="13"/>
        <v>33</v>
      </c>
      <c r="C96" s="18" t="s">
        <v>118</v>
      </c>
      <c r="D96" s="19" t="s">
        <v>17</v>
      </c>
      <c r="E96" s="19" t="str">
        <f t="shared" si="14"/>
        <v>F</v>
      </c>
      <c r="F96" s="20" t="str">
        <f>IFERROR(VLOOKUP(C96,'[1]Sofie''s Loppet'!$BM$3:$BP$100,4,FALSE),"")</f>
        <v/>
      </c>
      <c r="G96" s="21">
        <f>IFERROR(VLOOKUP(C96,[1]Rocks!$BF$3:$BH$2000,3,FALSE),"")</f>
        <v>931.11479974298572</v>
      </c>
      <c r="H96" s="22" t="str">
        <f>IFERROR(VLOOKUP(C96,'[1]Walden Bike'!$CB$3:$CE$1000,4,FALSE),"")</f>
        <v/>
      </c>
      <c r="I96" s="23" t="str">
        <f>IFERROR(VLOOKUP(C96,'[1]Paddle Sport'!$BJ$2:$BL$100,3,FALSE),"")</f>
        <v/>
      </c>
      <c r="J96" s="24" t="str">
        <f>IFERROR(VLOOKUP(C96,'[1]Island Swim'!$AX$5:$AZ$74,3,FALSE),"")</f>
        <v/>
      </c>
      <c r="K96" s="25" t="str">
        <f>IFERROR(VLOOKUP(C96,[1]Beaton!$A$4:$B$150,2,FALSE),"")</f>
        <v/>
      </c>
      <c r="L96" s="26" t="str">
        <f>IFERROR(VLOOKUP(C96,'[1]Turkey Gobbler'!$A$2:$B$500,2,FALSE),"")</f>
        <v/>
      </c>
      <c r="M96" s="27">
        <f t="shared" si="15"/>
        <v>931</v>
      </c>
      <c r="N96" s="28"/>
      <c r="R96" s="29" t="str" cm="1">
        <f t="array" ref="R96:S96">_xlfn.TEXTSPLIT(C96," ")</f>
        <v>Cooper</v>
      </c>
      <c r="S96" s="29" t="str">
        <v>Bronwyn</v>
      </c>
      <c r="U96" s="29" t="str">
        <f>IF(T96="",S96,T96)</f>
        <v>Bronwyn</v>
      </c>
      <c r="V96" s="29" t="str">
        <f>LEFT(R96,1)</f>
        <v>C</v>
      </c>
      <c r="W96" s="29" t="str">
        <f>CONCATENATE(U96,V96,D96)</f>
        <v>BronwynCF20-29</v>
      </c>
      <c r="X96" s="29" t="str">
        <f>CONCATENATE(U96,V96)</f>
        <v>BronwynC</v>
      </c>
    </row>
    <row r="97" spans="1:24" ht="18.600000000000001" customHeight="1" x14ac:dyDescent="0.3">
      <c r="A97" s="16">
        <f t="shared" si="12"/>
        <v>96</v>
      </c>
      <c r="B97" s="17">
        <f t="shared" si="13"/>
        <v>5</v>
      </c>
      <c r="C97" s="18" t="s">
        <v>119</v>
      </c>
      <c r="D97" s="19" t="s">
        <v>19</v>
      </c>
      <c r="E97" s="19" t="str">
        <f t="shared" si="14"/>
        <v>F</v>
      </c>
      <c r="F97" s="20"/>
      <c r="G97" s="21"/>
      <c r="H97" s="22"/>
      <c r="I97" s="23">
        <f>IFERROR(VLOOKUP(C97,'[1]Paddle Sport'!$BJ$2:$BL$100,3,FALSE),"")</f>
        <v>930.37584719654956</v>
      </c>
      <c r="J97" s="24" t="str">
        <f>IFERROR(VLOOKUP(C97,'[1]Island Swim'!$AX$5:$AZ$74,3,FALSE),"")</f>
        <v/>
      </c>
      <c r="K97" s="25"/>
      <c r="L97" s="26"/>
      <c r="M97" s="27">
        <f t="shared" si="15"/>
        <v>930</v>
      </c>
      <c r="N97" s="28"/>
    </row>
    <row r="98" spans="1:24" ht="18.600000000000001" customHeight="1" x14ac:dyDescent="0.3">
      <c r="A98" s="16">
        <f t="shared" si="12"/>
        <v>97</v>
      </c>
      <c r="B98" s="17">
        <f t="shared" si="13"/>
        <v>21</v>
      </c>
      <c r="C98" s="18" t="s">
        <v>120</v>
      </c>
      <c r="D98" s="19" t="s">
        <v>23</v>
      </c>
      <c r="E98" s="19" t="str">
        <f t="shared" si="14"/>
        <v>F</v>
      </c>
      <c r="F98" s="20" t="str">
        <f>IFERROR(VLOOKUP(C98,'[1]Sofie''s Loppet'!$BM$3:$BP$100,4,FALSE),"")</f>
        <v/>
      </c>
      <c r="G98" s="21">
        <f>IFERROR(VLOOKUP(C98,[1]Rocks!$BF$3:$BH$2000,3,FALSE),"")</f>
        <v>925.22548734361362</v>
      </c>
      <c r="H98" s="22" t="str">
        <f>IFERROR(VLOOKUP(C98,'[1]Walden Bike'!$CB$3:$CE$1000,4,FALSE),"")</f>
        <v/>
      </c>
      <c r="I98" s="23" t="str">
        <f>IFERROR(VLOOKUP(C98,'[1]Paddle Sport'!$BJ$2:$BL$100,3,FALSE),"")</f>
        <v/>
      </c>
      <c r="J98" s="24" t="str">
        <f>IFERROR(VLOOKUP(C98,'[1]Island Swim'!$AX$5:$AZ$74,3,FALSE),"")</f>
        <v/>
      </c>
      <c r="K98" s="25" t="str">
        <f>IFERROR(VLOOKUP(C98,[1]Beaton!$A$4:$B$150,2,FALSE),"")</f>
        <v/>
      </c>
      <c r="L98" s="26" t="str">
        <f>IFERROR(VLOOKUP(C98,'[1]Turkey Gobbler'!$A$2:$B$500,2,FALSE),"")</f>
        <v/>
      </c>
      <c r="M98" s="27">
        <f t="shared" si="15"/>
        <v>925</v>
      </c>
      <c r="N98" s="28"/>
      <c r="R98" s="29" t="str" cm="1">
        <f t="array" ref="R98:S98">_xlfn.TEXTSPLIT(C98," ")</f>
        <v>Shaw</v>
      </c>
      <c r="S98" s="29" t="str">
        <v>Melissa</v>
      </c>
      <c r="U98" s="29" t="str">
        <f t="shared" ref="U98:U103" si="24">IF(T98="",S98,T98)</f>
        <v>Melissa</v>
      </c>
      <c r="V98" s="29" t="str">
        <f t="shared" ref="V98:V103" si="25">LEFT(R98,1)</f>
        <v>S</v>
      </c>
      <c r="W98" s="29" t="str">
        <f t="shared" ref="W98:W103" si="26">CONCATENATE(U98,V98,D98)</f>
        <v>MelissaSF40-49</v>
      </c>
      <c r="X98" s="29" t="str">
        <f t="shared" ref="X98:X103" si="27">CONCATENATE(U98,V98)</f>
        <v>MelissaS</v>
      </c>
    </row>
    <row r="99" spans="1:24" ht="18.600000000000001" customHeight="1" x14ac:dyDescent="0.3">
      <c r="A99" s="16">
        <f t="shared" si="12"/>
        <v>98</v>
      </c>
      <c r="B99" s="17">
        <f t="shared" si="13"/>
        <v>9</v>
      </c>
      <c r="C99" s="18" t="s">
        <v>121</v>
      </c>
      <c r="D99" s="19" t="s">
        <v>21</v>
      </c>
      <c r="E99" s="19" t="str">
        <f t="shared" si="14"/>
        <v>F</v>
      </c>
      <c r="F99" s="20" t="str">
        <f>IFERROR(VLOOKUP(C99,'[1]Sofie''s Loppet'!$BM$3:$BP$100,4,FALSE),"")</f>
        <v/>
      </c>
      <c r="G99" s="21">
        <f>IFERROR(VLOOKUP(C99,[1]Rocks!$BF$3:$BH$2000,3,FALSE),"")</f>
        <v>922.14006089604175</v>
      </c>
      <c r="H99" s="22" t="str">
        <f>IFERROR(VLOOKUP(C99,'[1]Walden Bike'!$CB$3:$CE$1000,4,FALSE),"")</f>
        <v/>
      </c>
      <c r="I99" s="23" t="str">
        <f>IFERROR(VLOOKUP(C99,'[1]Paddle Sport'!$BJ$2:$BL$100,3,FALSE),"")</f>
        <v/>
      </c>
      <c r="J99" s="24" t="str">
        <f>IFERROR(VLOOKUP(C99,'[1]Island Swim'!$AX$5:$AZ$74,3,FALSE),"")</f>
        <v/>
      </c>
      <c r="K99" s="25" t="str">
        <f>IFERROR(VLOOKUP(C99,[1]Beaton!$A$4:$B$150,2,FALSE),"")</f>
        <v/>
      </c>
      <c r="L99" s="26" t="str">
        <f>IFERROR(VLOOKUP(C99,'[1]Turkey Gobbler'!$A$2:$B$500,2,FALSE),"")</f>
        <v/>
      </c>
      <c r="M99" s="27">
        <f t="shared" si="15"/>
        <v>922</v>
      </c>
      <c r="N99" s="28"/>
      <c r="R99" s="29" t="str" cm="1">
        <f t="array" ref="R99:S99">_xlfn.TEXTSPLIT(C99," ")</f>
        <v>McGonegal</v>
      </c>
      <c r="S99" s="29" t="str">
        <v>Reilly</v>
      </c>
      <c r="U99" s="29" t="str">
        <f t="shared" si="24"/>
        <v>Reilly</v>
      </c>
      <c r="V99" s="29" t="str">
        <f t="shared" si="25"/>
        <v>M</v>
      </c>
      <c r="W99" s="29" t="str">
        <f t="shared" si="26"/>
        <v>ReillyMF13-19</v>
      </c>
      <c r="X99" s="29" t="str">
        <f t="shared" si="27"/>
        <v>ReillyM</v>
      </c>
    </row>
    <row r="100" spans="1:24" ht="18.600000000000001" customHeight="1" x14ac:dyDescent="0.3">
      <c r="A100" s="16">
        <f t="shared" si="12"/>
        <v>99</v>
      </c>
      <c r="B100" s="17">
        <f t="shared" si="13"/>
        <v>10</v>
      </c>
      <c r="C100" s="18" t="s">
        <v>122</v>
      </c>
      <c r="D100" s="19" t="s">
        <v>21</v>
      </c>
      <c r="E100" s="19" t="str">
        <f t="shared" si="14"/>
        <v>F</v>
      </c>
      <c r="F100" s="20" t="str">
        <f>IFERROR(VLOOKUP(C100,'[1]Sofie''s Loppet'!$BM$3:$BP$100,4,FALSE),"")</f>
        <v/>
      </c>
      <c r="G100" s="21">
        <f>IFERROR(VLOOKUP(C100,[1]Rocks!$BF$3:$BH$2000,3,FALSE),"")</f>
        <v>920.53842813721235</v>
      </c>
      <c r="H100" s="22" t="str">
        <f>IFERROR(VLOOKUP(C100,'[1]Walden Bike'!$CB$3:$CE$1000,4,FALSE),"")</f>
        <v/>
      </c>
      <c r="I100" s="23" t="str">
        <f>IFERROR(VLOOKUP(C100,'[1]Paddle Sport'!$BJ$2:$BL$100,3,FALSE),"")</f>
        <v/>
      </c>
      <c r="J100" s="24" t="str">
        <f>IFERROR(VLOOKUP(C100,'[1]Island Swim'!$AX$5:$AZ$74,3,FALSE),"")</f>
        <v/>
      </c>
      <c r="K100" s="25" t="str">
        <f>IFERROR(VLOOKUP(C100,[1]Beaton!$A$4:$B$150,2,FALSE),"")</f>
        <v/>
      </c>
      <c r="L100" s="26" t="str">
        <f>IFERROR(VLOOKUP(C100,'[1]Turkey Gobbler'!$A$2:$B$500,2,FALSE),"")</f>
        <v/>
      </c>
      <c r="M100" s="27">
        <f t="shared" si="15"/>
        <v>921</v>
      </c>
      <c r="N100" s="28"/>
      <c r="R100" s="29" t="str" cm="1">
        <f t="array" ref="R100:S100">_xlfn.TEXTSPLIT(C100," ")</f>
        <v>Pharand</v>
      </c>
      <c r="S100" s="29" t="str">
        <v>Kalia</v>
      </c>
      <c r="U100" s="29" t="str">
        <f t="shared" si="24"/>
        <v>Kalia</v>
      </c>
      <c r="V100" s="29" t="str">
        <f t="shared" si="25"/>
        <v>P</v>
      </c>
      <c r="W100" s="29" t="str">
        <f t="shared" si="26"/>
        <v>KaliaPF13-19</v>
      </c>
      <c r="X100" s="29" t="str">
        <f t="shared" si="27"/>
        <v>KaliaP</v>
      </c>
    </row>
    <row r="101" spans="1:24" ht="18.600000000000001" customHeight="1" x14ac:dyDescent="0.3">
      <c r="A101" s="16">
        <f t="shared" si="12"/>
        <v>100</v>
      </c>
      <c r="B101" s="17">
        <f t="shared" si="13"/>
        <v>34</v>
      </c>
      <c r="C101" s="18" t="s">
        <v>123</v>
      </c>
      <c r="D101" s="19" t="s">
        <v>17</v>
      </c>
      <c r="E101" s="19" t="str">
        <f t="shared" si="14"/>
        <v>F</v>
      </c>
      <c r="F101" s="20" t="str">
        <f>IFERROR(VLOOKUP(C101,'[1]Sofie''s Loppet'!$BM$3:$BP$100,4,FALSE),"")</f>
        <v/>
      </c>
      <c r="G101" s="21">
        <f>IFERROR(VLOOKUP(C101,[1]Rocks!$BF$3:$BH$2000,3,FALSE),"")</f>
        <v>918.80959260329382</v>
      </c>
      <c r="H101" s="22" t="str">
        <f>IFERROR(VLOOKUP(C101,'[1]Walden Bike'!$CB$3:$CE$1000,4,FALSE),"")</f>
        <v/>
      </c>
      <c r="I101" s="23" t="str">
        <f>IFERROR(VLOOKUP(C101,'[1]Paddle Sport'!$BJ$2:$BL$100,3,FALSE),"")</f>
        <v/>
      </c>
      <c r="J101" s="24" t="str">
        <f>IFERROR(VLOOKUP(C101,'[1]Island Swim'!$AX$5:$AZ$74,3,FALSE),"")</f>
        <v/>
      </c>
      <c r="K101" s="25" t="str">
        <f>IFERROR(VLOOKUP(C101,[1]Beaton!$A$4:$B$150,2,FALSE),"")</f>
        <v/>
      </c>
      <c r="L101" s="26" t="str">
        <f>IFERROR(VLOOKUP(C101,'[1]Turkey Gobbler'!$A$2:$B$500,2,FALSE),"")</f>
        <v/>
      </c>
      <c r="M101" s="27">
        <f t="shared" si="15"/>
        <v>919</v>
      </c>
      <c r="N101" s="28"/>
      <c r="R101" s="29" t="str" cm="1">
        <f t="array" ref="R101:S101">_xlfn.TEXTSPLIT(C101," ")</f>
        <v>Roy</v>
      </c>
      <c r="S101" s="29" t="str">
        <v>Kennedy</v>
      </c>
      <c r="U101" s="29" t="str">
        <f t="shared" si="24"/>
        <v>Kennedy</v>
      </c>
      <c r="V101" s="29" t="str">
        <f t="shared" si="25"/>
        <v>R</v>
      </c>
      <c r="W101" s="29" t="str">
        <f t="shared" si="26"/>
        <v>KennedyRF20-29</v>
      </c>
      <c r="X101" s="29" t="str">
        <f t="shared" si="27"/>
        <v>KennedyR</v>
      </c>
    </row>
    <row r="102" spans="1:24" ht="18.600000000000001" customHeight="1" x14ac:dyDescent="0.3">
      <c r="A102" s="16">
        <f t="shared" si="12"/>
        <v>101</v>
      </c>
      <c r="B102" s="17">
        <f t="shared" si="13"/>
        <v>22</v>
      </c>
      <c r="C102" s="18" t="s">
        <v>124</v>
      </c>
      <c r="D102" s="19" t="s">
        <v>23</v>
      </c>
      <c r="E102" s="19" t="str">
        <f t="shared" si="14"/>
        <v>F</v>
      </c>
      <c r="F102" s="20" t="str">
        <f>IFERROR(VLOOKUP(C102,'[1]Sofie''s Loppet'!$BM$3:$BP$100,4,FALSE),"")</f>
        <v/>
      </c>
      <c r="G102" s="21">
        <f>IFERROR(VLOOKUP(C102,[1]Rocks!$BF$3:$BH$2000,3,FALSE),"")</f>
        <v>917.48413156376228</v>
      </c>
      <c r="H102" s="22" t="str">
        <f>IFERROR(VLOOKUP(C102,'[1]Walden Bike'!$CB$3:$CE$1000,4,FALSE),"")</f>
        <v/>
      </c>
      <c r="I102" s="23" t="str">
        <f>IFERROR(VLOOKUP(C102,'[1]Paddle Sport'!$BJ$2:$BL$100,3,FALSE),"")</f>
        <v/>
      </c>
      <c r="J102" s="24" t="str">
        <f>IFERROR(VLOOKUP(C102,'[1]Island Swim'!$AX$5:$AZ$74,3,FALSE),"")</f>
        <v/>
      </c>
      <c r="K102" s="25" t="str">
        <f>IFERROR(VLOOKUP(C102,[1]Beaton!$A$4:$B$150,2,FALSE),"")</f>
        <v/>
      </c>
      <c r="L102" s="26" t="str">
        <f>IFERROR(VLOOKUP(C102,'[1]Turkey Gobbler'!$A$2:$B$500,2,FALSE),"")</f>
        <v/>
      </c>
      <c r="M102" s="27">
        <f t="shared" si="15"/>
        <v>917</v>
      </c>
      <c r="N102" s="28"/>
      <c r="R102" s="29" t="str" cm="1">
        <f t="array" ref="R102:S102">_xlfn.TEXTSPLIT(C102," ")</f>
        <v>Cote-Pharand</v>
      </c>
      <c r="S102" s="29" t="str">
        <v>Nancy</v>
      </c>
      <c r="U102" s="29" t="str">
        <f t="shared" si="24"/>
        <v>Nancy</v>
      </c>
      <c r="V102" s="29" t="str">
        <f t="shared" si="25"/>
        <v>C</v>
      </c>
      <c r="W102" s="29" t="str">
        <f t="shared" si="26"/>
        <v>NancyCF40-49</v>
      </c>
      <c r="X102" s="29" t="str">
        <f t="shared" si="27"/>
        <v>NancyC</v>
      </c>
    </row>
    <row r="103" spans="1:24" ht="18.600000000000001" customHeight="1" x14ac:dyDescent="0.3">
      <c r="A103" s="16">
        <f t="shared" si="12"/>
        <v>101</v>
      </c>
      <c r="B103" s="17">
        <f t="shared" si="13"/>
        <v>22</v>
      </c>
      <c r="C103" s="18" t="s">
        <v>125</v>
      </c>
      <c r="D103" s="19" t="s">
        <v>23</v>
      </c>
      <c r="E103" s="19" t="str">
        <f t="shared" si="14"/>
        <v>F</v>
      </c>
      <c r="F103" s="20" t="str">
        <f>IFERROR(VLOOKUP(C103,'[1]Sofie''s Loppet'!$BM$3:$BP$100,4,FALSE),"")</f>
        <v/>
      </c>
      <c r="G103" s="21">
        <f>IFERROR(VLOOKUP(C103,[1]Rocks!$BF$3:$BH$2000,3,FALSE),"")</f>
        <v>917.08723864455658</v>
      </c>
      <c r="H103" s="22" t="str">
        <f>IFERROR(VLOOKUP(C103,'[1]Walden Bike'!$CB$3:$CE$1000,4,FALSE),"")</f>
        <v/>
      </c>
      <c r="I103" s="23" t="str">
        <f>IFERROR(VLOOKUP(C103,'[1]Paddle Sport'!$BJ$2:$BL$100,3,FALSE),"")</f>
        <v/>
      </c>
      <c r="J103" s="24" t="str">
        <f>IFERROR(VLOOKUP(C103,'[1]Island Swim'!$AX$5:$AZ$74,3,FALSE),"")</f>
        <v/>
      </c>
      <c r="K103" s="25" t="str">
        <f>IFERROR(VLOOKUP(C103,[1]Beaton!$A$4:$B$150,2,FALSE),"")</f>
        <v/>
      </c>
      <c r="L103" s="26" t="str">
        <f>IFERROR(VLOOKUP(C103,'[1]Turkey Gobbler'!$A$2:$B$500,2,FALSE),"")</f>
        <v/>
      </c>
      <c r="M103" s="27">
        <f t="shared" si="15"/>
        <v>917</v>
      </c>
      <c r="N103" s="28"/>
      <c r="R103" s="29" t="str" cm="1">
        <f t="array" ref="R103:S103">_xlfn.TEXTSPLIT(C103," ")</f>
        <v>Henderson</v>
      </c>
      <c r="S103" s="29" t="str">
        <v>Lindsay</v>
      </c>
      <c r="U103" s="29" t="str">
        <f t="shared" si="24"/>
        <v>Lindsay</v>
      </c>
      <c r="V103" s="29" t="str">
        <f t="shared" si="25"/>
        <v>H</v>
      </c>
      <c r="W103" s="29" t="str">
        <f t="shared" si="26"/>
        <v>LindsayHF40-49</v>
      </c>
      <c r="X103" s="29" t="str">
        <f t="shared" si="27"/>
        <v>LindsayH</v>
      </c>
    </row>
    <row r="104" spans="1:24" ht="18.600000000000001" customHeight="1" x14ac:dyDescent="0.3">
      <c r="A104" s="16">
        <f t="shared" si="12"/>
        <v>103</v>
      </c>
      <c r="B104" s="17">
        <f t="shared" si="13"/>
        <v>11</v>
      </c>
      <c r="C104" s="18" t="s">
        <v>126</v>
      </c>
      <c r="D104" s="19" t="s">
        <v>21</v>
      </c>
      <c r="E104" s="19" t="str">
        <f t="shared" si="14"/>
        <v>F</v>
      </c>
      <c r="F104" s="20" t="str">
        <f>IFERROR(VLOOKUP(C104,'[1]Sofie''s Loppet'!$BM$3:$BP$100,4,FALSE),"")</f>
        <v/>
      </c>
      <c r="G104" s="21">
        <f>IFERROR(VLOOKUP(C104,[1]Rocks!$BF$3:$BH$2000,3,FALSE),"")</f>
        <v>914.03416557161631</v>
      </c>
      <c r="H104" s="22" t="str">
        <f>IFERROR(VLOOKUP(C104,'[1]Walden Bike'!$CB$3:$CE$1000,4,FALSE),"")</f>
        <v/>
      </c>
      <c r="I104" s="23" t="str">
        <f>IFERROR(VLOOKUP(C104,'[1]Paddle Sport'!$BJ$2:$BL$100,3,FALSE),"")</f>
        <v/>
      </c>
      <c r="J104" s="24" t="str">
        <f>IFERROR(VLOOKUP(C104,'[1]Island Swim'!$AX$5:$AZ$74,3,FALSE),"")</f>
        <v/>
      </c>
      <c r="K104" s="25" t="str">
        <f>IFERROR(VLOOKUP(C104,[1]Beaton!$A$4:$B$150,2,FALSE),"")</f>
        <v/>
      </c>
      <c r="L104" s="26" t="str">
        <f>IFERROR(VLOOKUP(C104,'[1]Turkey Gobbler'!$A$2:$B$500,2,FALSE),"")</f>
        <v/>
      </c>
      <c r="M104" s="27">
        <f t="shared" si="15"/>
        <v>914</v>
      </c>
      <c r="N104" s="28"/>
    </row>
    <row r="105" spans="1:24" ht="18.600000000000001" customHeight="1" x14ac:dyDescent="0.3">
      <c r="A105" s="16">
        <f t="shared" si="12"/>
        <v>103</v>
      </c>
      <c r="B105" s="17">
        <f t="shared" si="13"/>
        <v>20</v>
      </c>
      <c r="C105" s="18" t="s">
        <v>127</v>
      </c>
      <c r="D105" s="19" t="s">
        <v>36</v>
      </c>
      <c r="E105" s="19" t="str">
        <f t="shared" si="14"/>
        <v>F</v>
      </c>
      <c r="F105" s="20" t="str">
        <f>IFERROR(VLOOKUP(C105,'[1]Sofie''s Loppet'!$BM$3:$BP$100,4,FALSE),"")</f>
        <v/>
      </c>
      <c r="G105" s="21">
        <f>IFERROR(VLOOKUP(C105,[1]Rocks!$BF$3:$BH$2000,3,FALSE),"")</f>
        <v>914.05576315033056</v>
      </c>
      <c r="H105" s="22" t="str">
        <f>IFERROR(VLOOKUP(C105,'[1]Walden Bike'!$CB$3:$CE$1000,4,FALSE),"")</f>
        <v/>
      </c>
      <c r="I105" s="23" t="str">
        <f>IFERROR(VLOOKUP(C105,'[1]Paddle Sport'!$BJ$2:$BL$100,3,FALSE),"")</f>
        <v/>
      </c>
      <c r="J105" s="24" t="str">
        <f>IFERROR(VLOOKUP(C105,'[1]Island Swim'!$AX$5:$AZ$74,3,FALSE),"")</f>
        <v/>
      </c>
      <c r="K105" s="25" t="str">
        <f>IFERROR(VLOOKUP(C105,[1]Beaton!$A$4:$B$150,2,FALSE),"")</f>
        <v/>
      </c>
      <c r="L105" s="26" t="str">
        <f>IFERROR(VLOOKUP(C105,'[1]Turkey Gobbler'!$A$2:$B$500,2,FALSE),"")</f>
        <v/>
      </c>
      <c r="M105" s="27">
        <f t="shared" si="15"/>
        <v>914</v>
      </c>
      <c r="N105" s="28"/>
      <c r="R105" s="29" t="str" cm="1">
        <f t="array" ref="R105:S105">_xlfn.TEXTSPLIT(C105," ")</f>
        <v>Bottigoni</v>
      </c>
      <c r="S105" s="29" t="str">
        <v>Stefanie</v>
      </c>
      <c r="U105" s="29" t="str">
        <f t="shared" ref="U105:U119" si="28">IF(T105="",S105,T105)</f>
        <v>Stefanie</v>
      </c>
      <c r="V105" s="29" t="str">
        <f t="shared" ref="V105:V119" si="29">LEFT(R105,1)</f>
        <v>B</v>
      </c>
      <c r="W105" s="29" t="str">
        <f t="shared" ref="W105:W119" si="30">CONCATENATE(U105,V105,D105)</f>
        <v>StefanieBF30-39</v>
      </c>
      <c r="X105" s="29" t="str">
        <f t="shared" ref="X105:X119" si="31">CONCATENATE(U105,V105)</f>
        <v>StefanieB</v>
      </c>
    </row>
    <row r="106" spans="1:24" ht="18.600000000000001" customHeight="1" x14ac:dyDescent="0.3">
      <c r="A106" s="16">
        <f t="shared" si="12"/>
        <v>103</v>
      </c>
      <c r="B106" s="17">
        <f t="shared" si="13"/>
        <v>24</v>
      </c>
      <c r="C106" s="18" t="s">
        <v>128</v>
      </c>
      <c r="D106" s="19" t="s">
        <v>23</v>
      </c>
      <c r="E106" s="19" t="str">
        <f t="shared" si="14"/>
        <v>F</v>
      </c>
      <c r="F106" s="20" t="str">
        <f>IFERROR(VLOOKUP(C106,'[1]Sofie''s Loppet'!$BM$3:$BP$100,4,FALSE),"")</f>
        <v/>
      </c>
      <c r="G106" s="21">
        <f>IFERROR(VLOOKUP(C106,[1]Rocks!$BF$3:$BH$2000,3,FALSE),"")</f>
        <v>914.05576315033056</v>
      </c>
      <c r="H106" s="22" t="str">
        <f>IFERROR(VLOOKUP(C106,'[1]Walden Bike'!$CB$3:$CE$1000,4,FALSE),"")</f>
        <v/>
      </c>
      <c r="I106" s="23" t="str">
        <f>IFERROR(VLOOKUP(C106,'[1]Paddle Sport'!$BJ$2:$BL$100,3,FALSE),"")</f>
        <v/>
      </c>
      <c r="J106" s="24" t="str">
        <f>IFERROR(VLOOKUP(C106,'[1]Island Swim'!$AX$5:$AZ$74,3,FALSE),"")</f>
        <v/>
      </c>
      <c r="K106" s="25" t="str">
        <f>IFERROR(VLOOKUP(C106,[1]Beaton!$A$4:$B$150,2,FALSE),"")</f>
        <v/>
      </c>
      <c r="L106" s="26" t="str">
        <f>IFERROR(VLOOKUP(C106,'[1]Turkey Gobbler'!$A$2:$B$500,2,FALSE),"")</f>
        <v/>
      </c>
      <c r="M106" s="27">
        <f t="shared" si="15"/>
        <v>914</v>
      </c>
      <c r="N106" s="28"/>
      <c r="R106" s="29" t="str" cm="1">
        <f t="array" ref="R106:S106">_xlfn.TEXTSPLIT(C106," ")</f>
        <v>Sirois</v>
      </c>
      <c r="S106" s="29" t="str">
        <v>Mel</v>
      </c>
      <c r="U106" s="29" t="str">
        <f t="shared" si="28"/>
        <v>Mel</v>
      </c>
      <c r="V106" s="29" t="str">
        <f t="shared" si="29"/>
        <v>S</v>
      </c>
      <c r="W106" s="29" t="str">
        <f t="shared" si="30"/>
        <v>MelSF40-49</v>
      </c>
      <c r="X106" s="29" t="str">
        <f t="shared" si="31"/>
        <v>MelS</v>
      </c>
    </row>
    <row r="107" spans="1:24" ht="18.600000000000001" customHeight="1" x14ac:dyDescent="0.3">
      <c r="A107" s="16">
        <f t="shared" si="12"/>
        <v>106</v>
      </c>
      <c r="B107" s="17">
        <f t="shared" si="13"/>
        <v>12</v>
      </c>
      <c r="C107" s="18" t="s">
        <v>129</v>
      </c>
      <c r="D107" s="19" t="s">
        <v>21</v>
      </c>
      <c r="E107" s="19" t="str">
        <f t="shared" si="14"/>
        <v>F</v>
      </c>
      <c r="F107" s="20" t="str">
        <f>IFERROR(VLOOKUP(C107,'[1]Sofie''s Loppet'!$BM$3:$BP$100,4,FALSE),"")</f>
        <v/>
      </c>
      <c r="G107" s="21">
        <f>IFERROR(VLOOKUP(C107,[1]Rocks!$BF$3:$BH$2000,3,FALSE),"")</f>
        <v>913.39939681171904</v>
      </c>
      <c r="H107" s="22" t="str">
        <f>IFERROR(VLOOKUP(C107,'[1]Walden Bike'!$CB$3:$CE$1000,4,FALSE),"")</f>
        <v/>
      </c>
      <c r="I107" s="23" t="str">
        <f>IFERROR(VLOOKUP(C107,'[1]Paddle Sport'!$BJ$2:$BL$100,3,FALSE),"")</f>
        <v/>
      </c>
      <c r="J107" s="24" t="str">
        <f>IFERROR(VLOOKUP(C107,'[1]Island Swim'!$AX$5:$AZ$74,3,FALSE),"")</f>
        <v/>
      </c>
      <c r="K107" s="25" t="str">
        <f>IFERROR(VLOOKUP(C107,[1]Beaton!$A$4:$B$150,2,FALSE),"")</f>
        <v/>
      </c>
      <c r="L107" s="26" t="str">
        <f>IFERROR(VLOOKUP(C107,'[1]Turkey Gobbler'!$A$2:$B$500,2,FALSE),"")</f>
        <v/>
      </c>
      <c r="M107" s="27">
        <f t="shared" si="15"/>
        <v>913</v>
      </c>
      <c r="N107" s="28"/>
      <c r="R107" s="29" t="str" cm="1">
        <f t="array" ref="R107:S107">_xlfn.TEXTSPLIT(C107," ")</f>
        <v>Thibodeau</v>
      </c>
      <c r="S107" s="29" t="str">
        <v>Havana</v>
      </c>
      <c r="U107" s="29" t="str">
        <f t="shared" si="28"/>
        <v>Havana</v>
      </c>
      <c r="V107" s="29" t="str">
        <f t="shared" si="29"/>
        <v>T</v>
      </c>
      <c r="W107" s="29" t="str">
        <f t="shared" si="30"/>
        <v>HavanaTF13-19</v>
      </c>
      <c r="X107" s="29" t="str">
        <f t="shared" si="31"/>
        <v>HavanaT</v>
      </c>
    </row>
    <row r="108" spans="1:24" ht="18.600000000000001" customHeight="1" x14ac:dyDescent="0.3">
      <c r="A108" s="16">
        <f t="shared" si="12"/>
        <v>106</v>
      </c>
      <c r="B108" s="17">
        <f t="shared" si="13"/>
        <v>25</v>
      </c>
      <c r="C108" s="18" t="s">
        <v>130</v>
      </c>
      <c r="D108" s="19" t="s">
        <v>23</v>
      </c>
      <c r="E108" s="19" t="str">
        <f t="shared" si="14"/>
        <v>F</v>
      </c>
      <c r="F108" s="20" t="str">
        <f>IFERROR(VLOOKUP(C108,'[1]Sofie''s Loppet'!$BM$3:$BP$100,4,FALSE),"")</f>
        <v/>
      </c>
      <c r="G108" s="21">
        <f>IFERROR(VLOOKUP(C108,[1]Rocks!$BF$3:$BH$2000,3,FALSE),"")</f>
        <v>912.87498205827478</v>
      </c>
      <c r="H108" s="22" t="str">
        <f>IFERROR(VLOOKUP(C108,'[1]Walden Bike'!$CB$3:$CE$1000,4,FALSE),"")</f>
        <v/>
      </c>
      <c r="I108" s="23" t="str">
        <f>IFERROR(VLOOKUP(C108,'[1]Paddle Sport'!$BJ$2:$BL$100,3,FALSE),"")</f>
        <v/>
      </c>
      <c r="J108" s="24" t="str">
        <f>IFERROR(VLOOKUP(C108,'[1]Island Swim'!$AX$5:$AZ$74,3,FALSE),"")</f>
        <v/>
      </c>
      <c r="K108" s="25" t="str">
        <f>IFERROR(VLOOKUP(C108,[1]Beaton!$A$4:$B$150,2,FALSE),"")</f>
        <v/>
      </c>
      <c r="L108" s="26" t="str">
        <f>IFERROR(VLOOKUP(C108,'[1]Turkey Gobbler'!$A$2:$B$500,2,FALSE),"")</f>
        <v/>
      </c>
      <c r="M108" s="27">
        <f t="shared" si="15"/>
        <v>913</v>
      </c>
      <c r="N108" s="28"/>
      <c r="R108" s="29" t="str" cm="1">
        <f t="array" ref="R108:S108">_xlfn.TEXTSPLIT(C108," ")</f>
        <v>Santerre-Smith</v>
      </c>
      <c r="S108" s="29" t="str">
        <v>Jennifer</v>
      </c>
      <c r="U108" s="29" t="str">
        <f t="shared" si="28"/>
        <v>Jennifer</v>
      </c>
      <c r="V108" s="29" t="str">
        <f t="shared" si="29"/>
        <v>S</v>
      </c>
      <c r="W108" s="29" t="str">
        <f t="shared" si="30"/>
        <v>JenniferSF40-49</v>
      </c>
      <c r="X108" s="29" t="str">
        <f t="shared" si="31"/>
        <v>JenniferS</v>
      </c>
    </row>
    <row r="109" spans="1:24" ht="18.600000000000001" customHeight="1" x14ac:dyDescent="0.3">
      <c r="A109" s="16">
        <f t="shared" si="12"/>
        <v>106</v>
      </c>
      <c r="B109" s="17">
        <f t="shared" si="13"/>
        <v>25</v>
      </c>
      <c r="C109" s="18" t="s">
        <v>131</v>
      </c>
      <c r="D109" s="19" t="s">
        <v>23</v>
      </c>
      <c r="E109" s="19" t="str">
        <f t="shared" si="14"/>
        <v>F</v>
      </c>
      <c r="F109" s="20" t="str">
        <f>IFERROR(VLOOKUP(C109,'[1]Sofie''s Loppet'!$BM$3:$BP$100,4,FALSE),"")</f>
        <v/>
      </c>
      <c r="G109" s="21">
        <f>IFERROR(VLOOKUP(C109,[1]Rocks!$BF$3:$BH$2000,3,FALSE),"")</f>
        <v>912.87498205827478</v>
      </c>
      <c r="H109" s="22" t="str">
        <f>IFERROR(VLOOKUP(C109,'[1]Walden Bike'!$CB$3:$CE$1000,4,FALSE),"")</f>
        <v/>
      </c>
      <c r="I109" s="23" t="str">
        <f>IFERROR(VLOOKUP(C109,'[1]Paddle Sport'!$BJ$2:$BL$100,3,FALSE),"")</f>
        <v/>
      </c>
      <c r="J109" s="24" t="str">
        <f>IFERROR(VLOOKUP(C109,'[1]Island Swim'!$AX$5:$AZ$74,3,FALSE),"")</f>
        <v/>
      </c>
      <c r="K109" s="25" t="str">
        <f>IFERROR(VLOOKUP(C109,[1]Beaton!$A$4:$B$150,2,FALSE),"")</f>
        <v/>
      </c>
      <c r="L109" s="26" t="str">
        <f>IFERROR(VLOOKUP(C109,'[1]Turkey Gobbler'!$A$2:$B$500,2,FALSE),"")</f>
        <v/>
      </c>
      <c r="M109" s="27">
        <f t="shared" si="15"/>
        <v>913</v>
      </c>
      <c r="N109" s="28"/>
      <c r="R109" s="29" t="str" cm="1">
        <f t="array" ref="R109:S109">_xlfn.TEXTSPLIT(C109," ")</f>
        <v>Simon</v>
      </c>
      <c r="S109" s="29" t="str">
        <v>Melissa</v>
      </c>
      <c r="U109" s="29" t="str">
        <f t="shared" si="28"/>
        <v>Melissa</v>
      </c>
      <c r="V109" s="29" t="str">
        <f t="shared" si="29"/>
        <v>S</v>
      </c>
      <c r="W109" s="29" t="str">
        <f t="shared" si="30"/>
        <v>MelissaSF40-49</v>
      </c>
      <c r="X109" s="29" t="str">
        <f t="shared" si="31"/>
        <v>MelissaS</v>
      </c>
    </row>
    <row r="110" spans="1:24" ht="18.600000000000001" customHeight="1" x14ac:dyDescent="0.3">
      <c r="A110" s="16">
        <f t="shared" si="12"/>
        <v>109</v>
      </c>
      <c r="B110" s="17">
        <f t="shared" si="13"/>
        <v>27</v>
      </c>
      <c r="C110" s="18" t="s">
        <v>132</v>
      </c>
      <c r="D110" s="19" t="s">
        <v>23</v>
      </c>
      <c r="E110" s="19" t="str">
        <f t="shared" si="14"/>
        <v>F</v>
      </c>
      <c r="F110" s="20" t="str">
        <f>IFERROR(VLOOKUP(C110,'[1]Sofie''s Loppet'!$BM$3:$BP$100,4,FALSE),"")</f>
        <v/>
      </c>
      <c r="G110" s="21">
        <f>IFERROR(VLOOKUP(C110,[1]Rocks!$BF$3:$BH$2000,3,FALSE),"")</f>
        <v>910.52254831782386</v>
      </c>
      <c r="H110" s="22" t="str">
        <f>IFERROR(VLOOKUP(C110,'[1]Walden Bike'!$CB$3:$CE$1000,4,FALSE),"")</f>
        <v/>
      </c>
      <c r="I110" s="23" t="str">
        <f>IFERROR(VLOOKUP(C110,'[1]Paddle Sport'!$BJ$2:$BL$100,3,FALSE),"")</f>
        <v/>
      </c>
      <c r="J110" s="24" t="str">
        <f>IFERROR(VLOOKUP(C110,'[1]Island Swim'!$AX$5:$AZ$74,3,FALSE),"")</f>
        <v/>
      </c>
      <c r="K110" s="25" t="str">
        <f>IFERROR(VLOOKUP(C110,[1]Beaton!$A$4:$B$150,2,FALSE),"")</f>
        <v/>
      </c>
      <c r="L110" s="26" t="str">
        <f>IFERROR(VLOOKUP(C110,'[1]Turkey Gobbler'!$A$2:$B$500,2,FALSE),"")</f>
        <v/>
      </c>
      <c r="M110" s="27">
        <f t="shared" si="15"/>
        <v>911</v>
      </c>
      <c r="N110" s="28"/>
      <c r="R110" s="29" t="str" cm="1">
        <f t="array" ref="R110:S110">_xlfn.TEXTSPLIT(C110," ")</f>
        <v>Mittelstaedt</v>
      </c>
      <c r="S110" s="29" t="str">
        <v>Justyna</v>
      </c>
      <c r="U110" s="29" t="str">
        <f t="shared" si="28"/>
        <v>Justyna</v>
      </c>
      <c r="V110" s="29" t="str">
        <f t="shared" si="29"/>
        <v>M</v>
      </c>
      <c r="W110" s="29" t="str">
        <f t="shared" si="30"/>
        <v>JustynaMF40-49</v>
      </c>
      <c r="X110" s="29" t="str">
        <f t="shared" si="31"/>
        <v>JustynaM</v>
      </c>
    </row>
    <row r="111" spans="1:24" ht="18.600000000000001" customHeight="1" x14ac:dyDescent="0.3">
      <c r="A111" s="16">
        <f t="shared" si="12"/>
        <v>110</v>
      </c>
      <c r="B111" s="17">
        <f t="shared" si="13"/>
        <v>35</v>
      </c>
      <c r="C111" s="18" t="s">
        <v>133</v>
      </c>
      <c r="D111" s="19" t="s">
        <v>17</v>
      </c>
      <c r="E111" s="19" t="str">
        <f t="shared" si="14"/>
        <v>F</v>
      </c>
      <c r="F111" s="20" t="str">
        <f>IFERROR(VLOOKUP(C111,'[1]Sofie''s Loppet'!$BM$3:$BP$100,4,FALSE),"")</f>
        <v/>
      </c>
      <c r="G111" s="21">
        <f>IFERROR(VLOOKUP(C111,[1]Rocks!$BF$3:$BH$2000,3,FALSE),"")</f>
        <v>910.39221299742337</v>
      </c>
      <c r="H111" s="22" t="str">
        <f>IFERROR(VLOOKUP(C111,'[1]Walden Bike'!$CB$3:$CE$1000,4,FALSE),"")</f>
        <v/>
      </c>
      <c r="I111" s="23" t="str">
        <f>IFERROR(VLOOKUP(C111,'[1]Paddle Sport'!$BJ$2:$BL$100,3,FALSE),"")</f>
        <v/>
      </c>
      <c r="J111" s="24" t="str">
        <f>IFERROR(VLOOKUP(C111,'[1]Island Swim'!$AX$5:$AZ$74,3,FALSE),"")</f>
        <v/>
      </c>
      <c r="K111" s="25" t="str">
        <f>IFERROR(VLOOKUP(C111,[1]Beaton!$A$4:$B$150,2,FALSE),"")</f>
        <v/>
      </c>
      <c r="L111" s="26" t="str">
        <f>IFERROR(VLOOKUP(C111,'[1]Turkey Gobbler'!$A$2:$B$500,2,FALSE),"")</f>
        <v/>
      </c>
      <c r="M111" s="27">
        <f t="shared" si="15"/>
        <v>910</v>
      </c>
      <c r="N111" s="28"/>
      <c r="R111" s="29" t="str" cm="1">
        <f t="array" ref="R111:S111">_xlfn.TEXTSPLIT(C111," ")</f>
        <v>Boulanger</v>
      </c>
      <c r="S111" s="29" t="str">
        <v>Anne</v>
      </c>
      <c r="U111" s="29" t="str">
        <f t="shared" si="28"/>
        <v>Anne</v>
      </c>
      <c r="V111" s="29" t="str">
        <f t="shared" si="29"/>
        <v>B</v>
      </c>
      <c r="W111" s="29" t="str">
        <f t="shared" si="30"/>
        <v>AnneBF20-29</v>
      </c>
      <c r="X111" s="29" t="str">
        <f t="shared" si="31"/>
        <v>AnneB</v>
      </c>
    </row>
    <row r="112" spans="1:24" ht="18.600000000000001" customHeight="1" x14ac:dyDescent="0.3">
      <c r="A112" s="16">
        <f t="shared" si="12"/>
        <v>111</v>
      </c>
      <c r="B112" s="17">
        <f t="shared" si="13"/>
        <v>36</v>
      </c>
      <c r="C112" s="18" t="s">
        <v>134</v>
      </c>
      <c r="D112" s="19" t="s">
        <v>17</v>
      </c>
      <c r="E112" s="19" t="str">
        <f t="shared" si="14"/>
        <v>F</v>
      </c>
      <c r="F112" s="20" t="str">
        <f>IFERROR(VLOOKUP(C112,'[1]Sofie''s Loppet'!$BM$3:$BP$100,4,FALSE),"")</f>
        <v/>
      </c>
      <c r="G112" s="21">
        <f>IFERROR(VLOOKUP(C112,[1]Rocks!$BF$3:$BH$2000,3,FALSE),"")</f>
        <v>908.31191088260505</v>
      </c>
      <c r="H112" s="22" t="str">
        <f>IFERROR(VLOOKUP(C112,'[1]Walden Bike'!$CB$3:$CE$1000,4,FALSE),"")</f>
        <v/>
      </c>
      <c r="I112" s="23" t="str">
        <f>IFERROR(VLOOKUP(C112,'[1]Paddle Sport'!$BJ$2:$BL$100,3,FALSE),"")</f>
        <v/>
      </c>
      <c r="J112" s="24" t="str">
        <f>IFERROR(VLOOKUP(C112,'[1]Island Swim'!$AX$5:$AZ$74,3,FALSE),"")</f>
        <v/>
      </c>
      <c r="K112" s="25" t="str">
        <f>IFERROR(VLOOKUP(C112,[1]Beaton!$A$4:$B$150,2,FALSE),"")</f>
        <v/>
      </c>
      <c r="L112" s="26" t="str">
        <f>IFERROR(VLOOKUP(C112,'[1]Turkey Gobbler'!$A$2:$B$500,2,FALSE),"")</f>
        <v/>
      </c>
      <c r="M112" s="27">
        <f t="shared" si="15"/>
        <v>908</v>
      </c>
      <c r="N112" s="28"/>
      <c r="R112" s="29" t="str" cm="1">
        <f t="array" ref="R112:S112">_xlfn.TEXTSPLIT(C112," ")</f>
        <v>Anderson</v>
      </c>
      <c r="S112" s="29" t="str">
        <v>Nina</v>
      </c>
      <c r="U112" s="29" t="str">
        <f t="shared" si="28"/>
        <v>Nina</v>
      </c>
      <c r="V112" s="29" t="str">
        <f t="shared" si="29"/>
        <v>A</v>
      </c>
      <c r="W112" s="29" t="str">
        <f t="shared" si="30"/>
        <v>NinaAF20-29</v>
      </c>
      <c r="X112" s="29" t="str">
        <f t="shared" si="31"/>
        <v>NinaA</v>
      </c>
    </row>
    <row r="113" spans="1:33" ht="18.600000000000001" customHeight="1" x14ac:dyDescent="0.3">
      <c r="A113" s="16">
        <f t="shared" si="12"/>
        <v>112</v>
      </c>
      <c r="B113" s="17">
        <f t="shared" si="13"/>
        <v>13</v>
      </c>
      <c r="C113" s="18" t="s">
        <v>135</v>
      </c>
      <c r="D113" s="19" t="s">
        <v>21</v>
      </c>
      <c r="E113" s="19" t="str">
        <f t="shared" si="14"/>
        <v>F</v>
      </c>
      <c r="F113" s="20" t="str">
        <f>IFERROR(VLOOKUP(C113,'[1]Sofie''s Loppet'!$BM$3:$BP$100,4,FALSE),"")</f>
        <v/>
      </c>
      <c r="G113" s="21">
        <f>IFERROR(VLOOKUP(C113,[1]Rocks!$BF$3:$BH$2000,3,FALSE),"")</f>
        <v>904.95162208309614</v>
      </c>
      <c r="H113" s="22" t="str">
        <f>IFERROR(VLOOKUP(C113,'[1]Walden Bike'!$CB$3:$CE$1000,4,FALSE),"")</f>
        <v/>
      </c>
      <c r="I113" s="23" t="str">
        <f>IFERROR(VLOOKUP(C113,'[1]Paddle Sport'!$BJ$2:$BL$100,3,FALSE),"")</f>
        <v/>
      </c>
      <c r="J113" s="24" t="str">
        <f>IFERROR(VLOOKUP(C113,'[1]Island Swim'!$AX$5:$AZ$74,3,FALSE),"")</f>
        <v/>
      </c>
      <c r="K113" s="25">
        <f>IFERROR(VLOOKUP(C113,[1]Beaton!$A$4:$B$150,2,FALSE),"")</f>
        <v>447.02276707530643</v>
      </c>
      <c r="L113" s="26">
        <f>IFERROR(VLOOKUP(C113,'[1]Turkey Gobbler'!$A$2:$B$500,2,FALSE),"")</f>
        <v>595.397890699904</v>
      </c>
      <c r="M113" s="27">
        <f t="shared" si="15"/>
        <v>905</v>
      </c>
      <c r="N113" s="28"/>
      <c r="R113" s="29" t="str" cm="1">
        <f t="array" ref="R113:S113">_xlfn.TEXTSPLIT(C113," ")</f>
        <v>Oberthier</v>
      </c>
      <c r="S113" s="29" t="str">
        <v>Anna</v>
      </c>
      <c r="U113" s="29" t="str">
        <f t="shared" si="28"/>
        <v>Anna</v>
      </c>
      <c r="V113" s="29" t="str">
        <f t="shared" si="29"/>
        <v>O</v>
      </c>
      <c r="W113" s="29" t="str">
        <f t="shared" si="30"/>
        <v>AnnaOF13-19</v>
      </c>
      <c r="X113" s="29" t="str">
        <f t="shared" si="31"/>
        <v>AnnaO</v>
      </c>
    </row>
    <row r="114" spans="1:33" s="32" customFormat="1" ht="18.600000000000001" customHeight="1" x14ac:dyDescent="0.3">
      <c r="A114" s="16">
        <f t="shared" si="12"/>
        <v>113</v>
      </c>
      <c r="B114" s="17">
        <f t="shared" si="13"/>
        <v>37</v>
      </c>
      <c r="C114" s="18" t="s">
        <v>136</v>
      </c>
      <c r="D114" s="19" t="s">
        <v>17</v>
      </c>
      <c r="E114" s="19" t="str">
        <f t="shared" si="14"/>
        <v>F</v>
      </c>
      <c r="F114" s="20" t="str">
        <f>IFERROR(VLOOKUP(C114,'[1]Sofie''s Loppet'!$BM$3:$BP$100,4,FALSE),"")</f>
        <v/>
      </c>
      <c r="G114" s="21">
        <f>IFERROR(VLOOKUP(C114,[1]Rocks!$BF$3:$BH$2000,3,FALSE),"")</f>
        <v>903.15251349048572</v>
      </c>
      <c r="H114" s="22" t="str">
        <f>IFERROR(VLOOKUP(C114,'[1]Walden Bike'!$CB$3:$CE$1000,4,FALSE),"")</f>
        <v/>
      </c>
      <c r="I114" s="23" t="str">
        <f>IFERROR(VLOOKUP(C114,'[1]Paddle Sport'!$BJ$2:$BL$100,3,FALSE),"")</f>
        <v/>
      </c>
      <c r="J114" s="24" t="str">
        <f>IFERROR(VLOOKUP(C114,'[1]Island Swim'!$AX$5:$AZ$74,3,FALSE),"")</f>
        <v/>
      </c>
      <c r="K114" s="25" t="str">
        <f>IFERROR(VLOOKUP(C114,[1]Beaton!$A$4:$B$150,2,FALSE),"")</f>
        <v/>
      </c>
      <c r="L114" s="26" t="str">
        <f>IFERROR(VLOOKUP(C114,'[1]Turkey Gobbler'!$A$2:$B$500,2,FALSE),"")</f>
        <v/>
      </c>
      <c r="M114" s="27">
        <f t="shared" si="15"/>
        <v>903</v>
      </c>
      <c r="N114" s="28"/>
      <c r="O114"/>
      <c r="P114"/>
      <c r="Q114"/>
      <c r="R114" s="29" t="str" cm="1">
        <f t="array" ref="R114:S114">_xlfn.TEXTSPLIT(C114," ")</f>
        <v>Moreau</v>
      </c>
      <c r="S114" s="29" t="str">
        <v>Alexie</v>
      </c>
      <c r="T114" s="29"/>
      <c r="U114" s="29" t="str">
        <f t="shared" si="28"/>
        <v>Alexie</v>
      </c>
      <c r="V114" s="29" t="str">
        <f t="shared" si="29"/>
        <v>M</v>
      </c>
      <c r="W114" s="29" t="str">
        <f t="shared" si="30"/>
        <v>AlexieMF20-29</v>
      </c>
      <c r="X114" s="29" t="str">
        <f t="shared" si="31"/>
        <v>AlexieM</v>
      </c>
      <c r="Y114" s="30"/>
      <c r="Z114" s="30"/>
      <c r="AA114"/>
      <c r="AB114"/>
      <c r="AC114"/>
      <c r="AD114"/>
      <c r="AE114"/>
      <c r="AF114"/>
      <c r="AG114"/>
    </row>
    <row r="115" spans="1:33" ht="18.600000000000001" customHeight="1" x14ac:dyDescent="0.3">
      <c r="A115" s="16">
        <f t="shared" si="12"/>
        <v>114</v>
      </c>
      <c r="B115" s="17">
        <f t="shared" si="13"/>
        <v>21</v>
      </c>
      <c r="C115" s="18" t="s">
        <v>137</v>
      </c>
      <c r="D115" s="19" t="s">
        <v>36</v>
      </c>
      <c r="E115" s="19" t="str">
        <f t="shared" si="14"/>
        <v>F</v>
      </c>
      <c r="F115" s="20" t="str">
        <f>IFERROR(VLOOKUP(C115,'[1]Sofie''s Loppet'!$BM$3:$BP$100,4,FALSE),"")</f>
        <v/>
      </c>
      <c r="G115" s="21">
        <f>IFERROR(VLOOKUP(C115,[1]Rocks!$BF$3:$BH$2000,3,FALSE),"")</f>
        <v>902.127659574468</v>
      </c>
      <c r="H115" s="22" t="str">
        <f>IFERROR(VLOOKUP(C115,'[1]Walden Bike'!$CB$3:$CE$1000,4,FALSE),"")</f>
        <v/>
      </c>
      <c r="I115" s="23" t="str">
        <f>IFERROR(VLOOKUP(C115,'[1]Paddle Sport'!$BJ$2:$BL$100,3,FALSE),"")</f>
        <v/>
      </c>
      <c r="J115" s="24" t="str">
        <f>IFERROR(VLOOKUP(C115,'[1]Island Swim'!$AX$5:$AZ$74,3,FALSE),"")</f>
        <v/>
      </c>
      <c r="K115" s="25" t="str">
        <f>IFERROR(VLOOKUP(C115,[1]Beaton!$A$4:$B$150,2,FALSE),"")</f>
        <v/>
      </c>
      <c r="L115" s="26" t="str">
        <f>IFERROR(VLOOKUP(C115,'[1]Turkey Gobbler'!$A$2:$B$500,2,FALSE),"")</f>
        <v/>
      </c>
      <c r="M115" s="27">
        <f t="shared" si="15"/>
        <v>902</v>
      </c>
      <c r="N115" s="28"/>
      <c r="R115" s="29" t="str" cm="1">
        <f t="array" ref="R115:S115">_xlfn.TEXTSPLIT(C115," ")</f>
        <v>Bentley</v>
      </c>
      <c r="S115" s="29" t="str">
        <v>Marilee</v>
      </c>
      <c r="U115" s="29" t="str">
        <f t="shared" si="28"/>
        <v>Marilee</v>
      </c>
      <c r="V115" s="29" t="str">
        <f t="shared" si="29"/>
        <v>B</v>
      </c>
      <c r="W115" s="29" t="str">
        <f t="shared" si="30"/>
        <v>MarileeBF30-39</v>
      </c>
      <c r="X115" s="29" t="str">
        <f t="shared" si="31"/>
        <v>MarileeB</v>
      </c>
    </row>
    <row r="116" spans="1:33" ht="18.600000000000001" customHeight="1" x14ac:dyDescent="0.3">
      <c r="A116" s="16">
        <f t="shared" si="12"/>
        <v>115</v>
      </c>
      <c r="B116" s="17">
        <f t="shared" si="13"/>
        <v>4</v>
      </c>
      <c r="C116" s="18" t="s">
        <v>138</v>
      </c>
      <c r="D116" s="19" t="s">
        <v>15</v>
      </c>
      <c r="E116" s="19" t="str">
        <f t="shared" si="14"/>
        <v>F</v>
      </c>
      <c r="F116" s="20" t="str">
        <f>IFERROR(VLOOKUP(C116,'[1]Sofie''s Loppet'!$BM$3:$BP$100,4,FALSE),"")</f>
        <v/>
      </c>
      <c r="G116" s="21">
        <f>IFERROR(VLOOKUP(C116,[1]Rocks!$BF$3:$BH$2000,3,FALSE),"")</f>
        <v>900.46722355939403</v>
      </c>
      <c r="H116" s="22" t="str">
        <f>IFERROR(VLOOKUP(C116,'[1]Walden Bike'!$CB$3:$CE$1000,4,FALSE),"")</f>
        <v/>
      </c>
      <c r="I116" s="23" t="str">
        <f>IFERROR(VLOOKUP(C116,'[1]Paddle Sport'!$BJ$2:$BL$100,3,FALSE),"")</f>
        <v/>
      </c>
      <c r="J116" s="24" t="str">
        <f>IFERROR(VLOOKUP(C116,'[1]Island Swim'!$AX$5:$AZ$74,3,FALSE),"")</f>
        <v/>
      </c>
      <c r="K116" s="25" t="str">
        <f>IFERROR(VLOOKUP(C116,[1]Beaton!$A$4:$B$150,2,FALSE),"")</f>
        <v/>
      </c>
      <c r="L116" s="26" t="str">
        <f>IFERROR(VLOOKUP(C116,'[1]Turkey Gobbler'!$A$2:$B$500,2,FALSE),"")</f>
        <v/>
      </c>
      <c r="M116" s="27">
        <f t="shared" si="15"/>
        <v>900</v>
      </c>
      <c r="N116" s="28"/>
      <c r="R116" s="29" t="str" cm="1">
        <f t="array" ref="R116:S116">_xlfn.TEXTSPLIT(C116," ")</f>
        <v>Haner</v>
      </c>
      <c r="S116" s="29" t="str">
        <v>Stacy</v>
      </c>
      <c r="U116" s="29" t="str">
        <f t="shared" si="28"/>
        <v>Stacy</v>
      </c>
      <c r="V116" s="29" t="str">
        <f t="shared" si="29"/>
        <v>H</v>
      </c>
      <c r="W116" s="29" t="str">
        <f t="shared" si="30"/>
        <v>StacyHF50-59</v>
      </c>
      <c r="X116" s="29" t="str">
        <f t="shared" si="31"/>
        <v>StacyH</v>
      </c>
    </row>
    <row r="117" spans="1:33" ht="18.600000000000001" customHeight="1" x14ac:dyDescent="0.3">
      <c r="A117" s="16">
        <f t="shared" si="12"/>
        <v>115</v>
      </c>
      <c r="B117" s="17">
        <f t="shared" si="13"/>
        <v>4</v>
      </c>
      <c r="C117" s="18" t="s">
        <v>139</v>
      </c>
      <c r="D117" s="19" t="s">
        <v>15</v>
      </c>
      <c r="E117" s="19" t="str">
        <f t="shared" si="14"/>
        <v>F</v>
      </c>
      <c r="F117" s="20" t="str">
        <f>IFERROR(VLOOKUP(C117,'[1]Sofie''s Loppet'!$BM$3:$BP$100,4,FALSE),"")</f>
        <v/>
      </c>
      <c r="G117" s="21">
        <f>IFERROR(VLOOKUP(C117,[1]Rocks!$BF$3:$BH$2000,3,FALSE),"")</f>
        <v>899.70292827839864</v>
      </c>
      <c r="H117" s="22" t="str">
        <f>IFERROR(VLOOKUP(C117,'[1]Walden Bike'!$CB$3:$CE$1000,4,FALSE),"")</f>
        <v/>
      </c>
      <c r="I117" s="23" t="str">
        <f>IFERROR(VLOOKUP(C117,'[1]Paddle Sport'!$BJ$2:$BL$100,3,FALSE),"")</f>
        <v/>
      </c>
      <c r="J117" s="24" t="str">
        <f>IFERROR(VLOOKUP(C117,'[1]Island Swim'!$AX$5:$AZ$74,3,FALSE),"")</f>
        <v/>
      </c>
      <c r="K117" s="25" t="str">
        <f>IFERROR(VLOOKUP(C117,[1]Beaton!$A$4:$B$150,2,FALSE),"")</f>
        <v/>
      </c>
      <c r="L117" s="26" t="str">
        <f>IFERROR(VLOOKUP(C117,'[1]Turkey Gobbler'!$A$2:$B$500,2,FALSE),"")</f>
        <v/>
      </c>
      <c r="M117" s="27">
        <f t="shared" si="15"/>
        <v>900</v>
      </c>
      <c r="N117" s="28"/>
      <c r="R117" s="29" t="str" cm="1">
        <f t="array" ref="R117:S117">_xlfn.TEXTSPLIT(C117," ")</f>
        <v>Venturi</v>
      </c>
      <c r="S117" s="29" t="str">
        <v>Stephanie</v>
      </c>
      <c r="U117" s="29" t="str">
        <f t="shared" si="28"/>
        <v>Stephanie</v>
      </c>
      <c r="V117" s="29" t="str">
        <f t="shared" si="29"/>
        <v>V</v>
      </c>
      <c r="W117" s="29" t="str">
        <f t="shared" si="30"/>
        <v>StephanieVF50-59</v>
      </c>
      <c r="X117" s="29" t="str">
        <f t="shared" si="31"/>
        <v>StephanieV</v>
      </c>
    </row>
    <row r="118" spans="1:33" ht="18.600000000000001" customHeight="1" x14ac:dyDescent="0.3">
      <c r="A118" s="16">
        <f t="shared" si="12"/>
        <v>117</v>
      </c>
      <c r="B118" s="17">
        <f t="shared" si="13"/>
        <v>38</v>
      </c>
      <c r="C118" s="18" t="s">
        <v>140</v>
      </c>
      <c r="D118" s="19" t="s">
        <v>17</v>
      </c>
      <c r="E118" s="19" t="str">
        <f t="shared" si="14"/>
        <v>F</v>
      </c>
      <c r="F118" s="20" t="str">
        <f>IFERROR(VLOOKUP(C118,'[1]Sofie''s Loppet'!$BM$3:$BP$100,4,FALSE),"")</f>
        <v/>
      </c>
      <c r="G118" s="21">
        <f>IFERROR(VLOOKUP(C118,[1]Rocks!$BF$3:$BH$2000,3,FALSE),"")</f>
        <v>898.45001291655899</v>
      </c>
      <c r="H118" s="22" t="str">
        <f>IFERROR(VLOOKUP(C118,'[1]Walden Bike'!$CB$3:$CE$1000,4,FALSE),"")</f>
        <v/>
      </c>
      <c r="I118" s="23" t="str">
        <f>IFERROR(VLOOKUP(C118,'[1]Paddle Sport'!$BJ$2:$BL$100,3,FALSE),"")</f>
        <v/>
      </c>
      <c r="J118" s="24" t="str">
        <f>IFERROR(VLOOKUP(C118,'[1]Island Swim'!$AX$5:$AZ$74,3,FALSE),"")</f>
        <v/>
      </c>
      <c r="K118" s="25" t="str">
        <f>IFERROR(VLOOKUP(C118,[1]Beaton!$A$4:$B$150,2,FALSE),"")</f>
        <v/>
      </c>
      <c r="L118" s="26" t="str">
        <f>IFERROR(VLOOKUP(C118,'[1]Turkey Gobbler'!$A$2:$B$500,2,FALSE),"")</f>
        <v/>
      </c>
      <c r="M118" s="27">
        <f t="shared" si="15"/>
        <v>898</v>
      </c>
      <c r="N118" s="28"/>
      <c r="R118" s="29" t="str" cm="1">
        <f t="array" ref="R118:S118">_xlfn.TEXTSPLIT(C118," ")</f>
        <v>Emilly</v>
      </c>
      <c r="S118" s="29" t="str">
        <v>Melissa</v>
      </c>
      <c r="U118" s="29" t="str">
        <f t="shared" si="28"/>
        <v>Melissa</v>
      </c>
      <c r="V118" s="29" t="str">
        <f t="shared" si="29"/>
        <v>E</v>
      </c>
      <c r="W118" s="29" t="str">
        <f t="shared" si="30"/>
        <v>MelissaEF20-29</v>
      </c>
      <c r="X118" s="29" t="str">
        <f t="shared" si="31"/>
        <v>MelissaE</v>
      </c>
    </row>
    <row r="119" spans="1:33" ht="18.600000000000001" customHeight="1" x14ac:dyDescent="0.3">
      <c r="A119" s="16">
        <f t="shared" si="12"/>
        <v>118</v>
      </c>
      <c r="B119" s="17">
        <f t="shared" si="13"/>
        <v>28</v>
      </c>
      <c r="C119" s="18" t="s">
        <v>141</v>
      </c>
      <c r="D119" s="19" t="s">
        <v>23</v>
      </c>
      <c r="E119" s="19" t="str">
        <f t="shared" si="14"/>
        <v>F</v>
      </c>
      <c r="F119" s="20" t="str">
        <f>IFERROR(VLOOKUP(C119,'[1]Sofie''s Loppet'!$BM$3:$BP$100,4,FALSE),"")</f>
        <v/>
      </c>
      <c r="G119" s="21">
        <f>IFERROR(VLOOKUP(C119,[1]Rocks!$BF$3:$BH$2000,3,FALSE),"")</f>
        <v>895.52238805970148</v>
      </c>
      <c r="H119" s="22" t="str">
        <f>IFERROR(VLOOKUP(C119,'[1]Walden Bike'!$CB$3:$CE$1000,4,FALSE),"")</f>
        <v/>
      </c>
      <c r="I119" s="23" t="str">
        <f>IFERROR(VLOOKUP(C119,'[1]Paddle Sport'!$BJ$2:$BL$100,3,FALSE),"")</f>
        <v/>
      </c>
      <c r="J119" s="24" t="str">
        <f>IFERROR(VLOOKUP(C119,'[1]Island Swim'!$AX$5:$AZ$74,3,FALSE),"")</f>
        <v/>
      </c>
      <c r="K119" s="25" t="str">
        <f>IFERROR(VLOOKUP(C119,[1]Beaton!$A$4:$B$150,2,FALSE),"")</f>
        <v/>
      </c>
      <c r="L119" s="26" t="str">
        <f>IFERROR(VLOOKUP(C119,'[1]Turkey Gobbler'!$A$2:$B$500,2,FALSE),"")</f>
        <v/>
      </c>
      <c r="M119" s="27">
        <f t="shared" si="15"/>
        <v>896</v>
      </c>
      <c r="N119" s="28"/>
      <c r="R119" s="29" t="str" cm="1">
        <f t="array" ref="R119:S119">_xlfn.TEXTSPLIT(C119," ")</f>
        <v>Falconi</v>
      </c>
      <c r="S119" s="29" t="str">
        <v>Julianne</v>
      </c>
      <c r="U119" s="29" t="str">
        <f t="shared" si="28"/>
        <v>Julianne</v>
      </c>
      <c r="V119" s="29" t="str">
        <f t="shared" si="29"/>
        <v>F</v>
      </c>
      <c r="W119" s="29" t="str">
        <f t="shared" si="30"/>
        <v>JulianneFF40-49</v>
      </c>
      <c r="X119" s="29" t="str">
        <f t="shared" si="31"/>
        <v>JulianneF</v>
      </c>
    </row>
    <row r="120" spans="1:33" ht="18.600000000000001" customHeight="1" x14ac:dyDescent="0.3">
      <c r="A120" s="16">
        <f t="shared" si="12"/>
        <v>119</v>
      </c>
      <c r="B120" s="17">
        <f t="shared" si="13"/>
        <v>39</v>
      </c>
      <c r="C120" s="18" t="s">
        <v>142</v>
      </c>
      <c r="D120" s="19" t="s">
        <v>17</v>
      </c>
      <c r="E120" s="19" t="str">
        <f t="shared" si="14"/>
        <v>F</v>
      </c>
      <c r="F120" s="20" t="str">
        <f>IFERROR(VLOOKUP(C120,'[1]Sofie''s Loppet'!$BM$3:$BP$100,4,FALSE),"")</f>
        <v/>
      </c>
      <c r="G120" s="21">
        <f>IFERROR(VLOOKUP(C120,[1]Rocks!$BF$3:$BH$2000,3,FALSE),"")</f>
        <v>892.38108601094427</v>
      </c>
      <c r="H120" s="22" t="str">
        <f>IFERROR(VLOOKUP(C120,'[1]Walden Bike'!$CB$3:$CE$1000,4,FALSE),"")</f>
        <v/>
      </c>
      <c r="I120" s="23" t="str">
        <f>IFERROR(VLOOKUP(C120,'[1]Paddle Sport'!$BJ$2:$BL$100,3,FALSE),"")</f>
        <v/>
      </c>
      <c r="J120" s="24" t="str">
        <f>IFERROR(VLOOKUP(C120,'[1]Island Swim'!$AX$5:$AZ$74,3,FALSE),"")</f>
        <v/>
      </c>
      <c r="K120" s="25" t="str">
        <f>IFERROR(VLOOKUP(C120,[1]Beaton!$A$4:$B$150,2,FALSE),"")</f>
        <v/>
      </c>
      <c r="L120" s="26" t="str">
        <f>IFERROR(VLOOKUP(C120,'[1]Turkey Gobbler'!$A$2:$B$500,2,FALSE),"")</f>
        <v/>
      </c>
      <c r="M120" s="27">
        <f t="shared" si="15"/>
        <v>892</v>
      </c>
      <c r="N120" s="28"/>
    </row>
    <row r="121" spans="1:33" ht="18.600000000000001" customHeight="1" x14ac:dyDescent="0.3">
      <c r="A121" s="16">
        <f t="shared" si="12"/>
        <v>120</v>
      </c>
      <c r="B121" s="17">
        <f t="shared" si="13"/>
        <v>6</v>
      </c>
      <c r="C121" s="18" t="s">
        <v>143</v>
      </c>
      <c r="D121" s="19" t="s">
        <v>15</v>
      </c>
      <c r="E121" s="19" t="str">
        <f t="shared" si="14"/>
        <v>F</v>
      </c>
      <c r="F121" s="20" t="str">
        <f>IFERROR(VLOOKUP(C121,'[1]Sofie''s Loppet'!$BM$3:$BP$100,4,FALSE),"")</f>
        <v/>
      </c>
      <c r="G121" s="21">
        <f>IFERROR(VLOOKUP(C121,[1]Rocks!$BF$3:$BH$2000,3,FALSE),"")</f>
        <v>888.26815642458098</v>
      </c>
      <c r="H121" s="22" t="str">
        <f>IFERROR(VLOOKUP(C121,'[1]Walden Bike'!$CB$3:$CE$1000,4,FALSE),"")</f>
        <v/>
      </c>
      <c r="I121" s="23" t="str">
        <f>IFERROR(VLOOKUP(C121,'[1]Paddle Sport'!$BJ$2:$BL$100,3,FALSE),"")</f>
        <v/>
      </c>
      <c r="J121" s="24" t="str">
        <f>IFERROR(VLOOKUP(C121,'[1]Island Swim'!$AX$5:$AZ$74,3,FALSE),"")</f>
        <v/>
      </c>
      <c r="K121" s="25" t="str">
        <f>IFERROR(VLOOKUP(C121,[1]Beaton!$A$4:$B$150,2,FALSE),"")</f>
        <v/>
      </c>
      <c r="L121" s="26" t="str">
        <f>IFERROR(VLOOKUP(C121,'[1]Turkey Gobbler'!$A$2:$B$500,2,FALSE),"")</f>
        <v/>
      </c>
      <c r="M121" s="27">
        <f t="shared" si="15"/>
        <v>888</v>
      </c>
      <c r="N121" s="28"/>
      <c r="R121" s="29" t="str" cm="1">
        <f t="array" ref="R121:S121">_xlfn.TEXTSPLIT(C121," ")</f>
        <v>Riva</v>
      </c>
      <c r="S121" s="29" t="str">
        <v>Jill</v>
      </c>
      <c r="U121" s="29" t="str">
        <f t="shared" ref="U121:U128" si="32">IF(T121="",S121,T121)</f>
        <v>Jill</v>
      </c>
      <c r="V121" s="29" t="str">
        <f t="shared" ref="V121:V128" si="33">LEFT(R121,1)</f>
        <v>R</v>
      </c>
      <c r="W121" s="29" t="str">
        <f t="shared" ref="W121:W128" si="34">CONCATENATE(U121,V121,D121)</f>
        <v>JillRF50-59</v>
      </c>
      <c r="X121" s="29" t="str">
        <f t="shared" ref="X121:X128" si="35">CONCATENATE(U121,V121)</f>
        <v>JillR</v>
      </c>
    </row>
    <row r="122" spans="1:33" ht="18.600000000000001" customHeight="1" x14ac:dyDescent="0.3">
      <c r="A122" s="16">
        <f t="shared" si="12"/>
        <v>121</v>
      </c>
      <c r="B122" s="17">
        <f t="shared" si="13"/>
        <v>22</v>
      </c>
      <c r="C122" s="18" t="s">
        <v>144</v>
      </c>
      <c r="D122" s="19" t="s">
        <v>36</v>
      </c>
      <c r="E122" s="19" t="str">
        <f t="shared" si="14"/>
        <v>F</v>
      </c>
      <c r="F122" s="20" t="str">
        <f>IFERROR(VLOOKUP(C122,'[1]Sofie''s Loppet'!$BM$3:$BP$100,4,FALSE),"")</f>
        <v/>
      </c>
      <c r="G122" s="21">
        <f>IFERROR(VLOOKUP(C122,[1]Rocks!$BF$3:$BH$2000,3,FALSE),"")</f>
        <v>887.15301994699405</v>
      </c>
      <c r="H122" s="22" t="str">
        <f>IFERROR(VLOOKUP(C122,'[1]Walden Bike'!$CB$3:$CE$1000,4,FALSE),"")</f>
        <v/>
      </c>
      <c r="I122" s="23" t="str">
        <f>IFERROR(VLOOKUP(C122,'[1]Paddle Sport'!$BJ$2:$BL$100,3,FALSE),"")</f>
        <v/>
      </c>
      <c r="J122" s="24" t="str">
        <f>IFERROR(VLOOKUP(C122,'[1]Island Swim'!$AX$5:$AZ$74,3,FALSE),"")</f>
        <v/>
      </c>
      <c r="K122" s="25" t="str">
        <f>IFERROR(VLOOKUP(C122,[1]Beaton!$A$4:$B$150,2,FALSE),"")</f>
        <v/>
      </c>
      <c r="L122" s="26" t="str">
        <f>IFERROR(VLOOKUP(C122,'[1]Turkey Gobbler'!$A$2:$B$500,2,FALSE),"")</f>
        <v/>
      </c>
      <c r="M122" s="27">
        <f t="shared" si="15"/>
        <v>887</v>
      </c>
      <c r="N122" s="28"/>
      <c r="R122" s="29" t="str" cm="1">
        <f t="array" ref="R122:S122">_xlfn.TEXTSPLIT(C122," ")</f>
        <v>Veitch</v>
      </c>
      <c r="S122" s="29" t="str">
        <v>Cynthia</v>
      </c>
      <c r="U122" s="29" t="str">
        <f t="shared" si="32"/>
        <v>Cynthia</v>
      </c>
      <c r="V122" s="29" t="str">
        <f t="shared" si="33"/>
        <v>V</v>
      </c>
      <c r="W122" s="29" t="str">
        <f t="shared" si="34"/>
        <v>CynthiaVF30-39</v>
      </c>
      <c r="X122" s="29" t="str">
        <f t="shared" si="35"/>
        <v>CynthiaV</v>
      </c>
    </row>
    <row r="123" spans="1:33" ht="18.600000000000001" customHeight="1" x14ac:dyDescent="0.3">
      <c r="A123" s="16">
        <f t="shared" si="12"/>
        <v>122</v>
      </c>
      <c r="B123" s="17">
        <f t="shared" si="13"/>
        <v>40</v>
      </c>
      <c r="C123" s="18" t="s">
        <v>145</v>
      </c>
      <c r="D123" s="19" t="s">
        <v>17</v>
      </c>
      <c r="E123" s="19" t="str">
        <f t="shared" si="14"/>
        <v>F</v>
      </c>
      <c r="F123" s="20" t="str">
        <f>IFERROR(VLOOKUP(C123,'[1]Sofie''s Loppet'!$BM$3:$BP$100,4,FALSE),"")</f>
        <v/>
      </c>
      <c r="G123" s="21">
        <f>IFERROR(VLOOKUP(C123,[1]Rocks!$BF$3:$BH$2000,3,FALSE),"")</f>
        <v>884.80801335559261</v>
      </c>
      <c r="H123" s="22" t="str">
        <f>IFERROR(VLOOKUP(C123,'[1]Walden Bike'!$CB$3:$CE$1000,4,FALSE),"")</f>
        <v/>
      </c>
      <c r="I123" s="23" t="str">
        <f>IFERROR(VLOOKUP(C123,'[1]Paddle Sport'!$BJ$2:$BL$100,3,FALSE),"")</f>
        <v/>
      </c>
      <c r="J123" s="24" t="str">
        <f>IFERROR(VLOOKUP(C123,'[1]Island Swim'!$AX$5:$AZ$74,3,FALSE),"")</f>
        <v/>
      </c>
      <c r="K123" s="25" t="str">
        <f>IFERROR(VLOOKUP(C123,[1]Beaton!$A$4:$B$150,2,FALSE),"")</f>
        <v/>
      </c>
      <c r="L123" s="26" t="str">
        <f>IFERROR(VLOOKUP(C123,'[1]Turkey Gobbler'!$A$2:$B$500,2,FALSE),"")</f>
        <v/>
      </c>
      <c r="M123" s="27">
        <f t="shared" si="15"/>
        <v>885</v>
      </c>
      <c r="N123" s="28"/>
      <c r="R123" s="29" t="str" cm="1">
        <f t="array" ref="R123:S123">_xlfn.TEXTSPLIT(C123," ")</f>
        <v>Bocy</v>
      </c>
      <c r="S123" s="29" t="str">
        <v>Colleen</v>
      </c>
      <c r="U123" s="29" t="str">
        <f t="shared" si="32"/>
        <v>Colleen</v>
      </c>
      <c r="V123" s="29" t="str">
        <f t="shared" si="33"/>
        <v>B</v>
      </c>
      <c r="W123" s="29" t="str">
        <f t="shared" si="34"/>
        <v>ColleenBF20-29</v>
      </c>
      <c r="X123" s="29" t="str">
        <f t="shared" si="35"/>
        <v>ColleenB</v>
      </c>
    </row>
    <row r="124" spans="1:33" ht="18.600000000000001" customHeight="1" x14ac:dyDescent="0.3">
      <c r="A124" s="16">
        <f t="shared" si="12"/>
        <v>122</v>
      </c>
      <c r="B124" s="17">
        <f t="shared" si="13"/>
        <v>40</v>
      </c>
      <c r="C124" s="18" t="s">
        <v>146</v>
      </c>
      <c r="D124" s="19" t="s">
        <v>17</v>
      </c>
      <c r="E124" s="19" t="str">
        <f t="shared" si="14"/>
        <v>F</v>
      </c>
      <c r="F124" s="20" t="str">
        <f>IFERROR(VLOOKUP(C124,'[1]Sofie''s Loppet'!$BM$3:$BP$100,4,FALSE),"")</f>
        <v/>
      </c>
      <c r="G124" s="21">
        <f>IFERROR(VLOOKUP(C124,[1]Rocks!$BF$3:$BH$2000,3,FALSE),"")</f>
        <v>884.93112564352305</v>
      </c>
      <c r="H124" s="22" t="str">
        <f>IFERROR(VLOOKUP(C124,'[1]Walden Bike'!$CB$3:$CE$1000,4,FALSE),"")</f>
        <v/>
      </c>
      <c r="I124" s="23" t="str">
        <f>IFERROR(VLOOKUP(C124,'[1]Paddle Sport'!$BJ$2:$BL$100,3,FALSE),"")</f>
        <v/>
      </c>
      <c r="J124" s="24" t="str">
        <f>IFERROR(VLOOKUP(C124,'[1]Island Swim'!$AX$5:$AZ$74,3,FALSE),"")</f>
        <v/>
      </c>
      <c r="K124" s="25" t="str">
        <f>IFERROR(VLOOKUP(C124,[1]Beaton!$A$4:$B$150,2,FALSE),"")</f>
        <v/>
      </c>
      <c r="L124" s="26" t="str">
        <f>IFERROR(VLOOKUP(C124,'[1]Turkey Gobbler'!$A$2:$B$500,2,FALSE),"")</f>
        <v/>
      </c>
      <c r="M124" s="27">
        <f t="shared" si="15"/>
        <v>885</v>
      </c>
      <c r="N124" s="28"/>
      <c r="R124" s="29" t="str" cm="1">
        <f t="array" ref="R124:S124">_xlfn.TEXTSPLIT(C124," ")</f>
        <v>Schaffner</v>
      </c>
      <c r="S124" s="29" t="str">
        <v>Gabriella</v>
      </c>
      <c r="U124" s="29" t="str">
        <f t="shared" si="32"/>
        <v>Gabriella</v>
      </c>
      <c r="V124" s="29" t="str">
        <f t="shared" si="33"/>
        <v>S</v>
      </c>
      <c r="W124" s="29" t="str">
        <f t="shared" si="34"/>
        <v>GabriellaSF20-29</v>
      </c>
      <c r="X124" s="29" t="str">
        <f t="shared" si="35"/>
        <v>GabriellaS</v>
      </c>
    </row>
    <row r="125" spans="1:33" ht="18.600000000000001" customHeight="1" x14ac:dyDescent="0.3">
      <c r="A125" s="16">
        <f t="shared" si="12"/>
        <v>122</v>
      </c>
      <c r="B125" s="17">
        <f t="shared" si="13"/>
        <v>23</v>
      </c>
      <c r="C125" s="18" t="s">
        <v>147</v>
      </c>
      <c r="D125" s="19" t="s">
        <v>36</v>
      </c>
      <c r="E125" s="19" t="str">
        <f t="shared" si="14"/>
        <v>F</v>
      </c>
      <c r="F125" s="20" t="str">
        <f>IFERROR(VLOOKUP(C125,'[1]Sofie''s Loppet'!$BM$3:$BP$100,4,FALSE),"")</f>
        <v/>
      </c>
      <c r="G125" s="21">
        <f>IFERROR(VLOOKUP(C125,[1]Rocks!$BF$3:$BH$2000,3,FALSE),"")</f>
        <v>885.05427219593651</v>
      </c>
      <c r="H125" s="22" t="str">
        <f>IFERROR(VLOOKUP(C125,'[1]Walden Bike'!$CB$3:$CE$1000,4,FALSE),"")</f>
        <v/>
      </c>
      <c r="I125" s="23" t="str">
        <f>IFERROR(VLOOKUP(C125,'[1]Paddle Sport'!$BJ$2:$BL$100,3,FALSE),"")</f>
        <v/>
      </c>
      <c r="J125" s="24" t="str">
        <f>IFERROR(VLOOKUP(C125,'[1]Island Swim'!$AX$5:$AZ$74,3,FALSE),"")</f>
        <v/>
      </c>
      <c r="K125" s="25" t="str">
        <f>IFERROR(VLOOKUP(C125,[1]Beaton!$A$4:$B$150,2,FALSE),"")</f>
        <v/>
      </c>
      <c r="L125" s="26" t="str">
        <f>IFERROR(VLOOKUP(C125,'[1]Turkey Gobbler'!$A$2:$B$500,2,FALSE),"")</f>
        <v/>
      </c>
      <c r="M125" s="27">
        <f t="shared" si="15"/>
        <v>885</v>
      </c>
      <c r="N125" s="28"/>
      <c r="R125" s="29" t="str" cm="1">
        <f t="array" ref="R125:S125">_xlfn.TEXTSPLIT(C125," ")</f>
        <v>McAuliffe</v>
      </c>
      <c r="S125" s="29" t="str">
        <v>Samantha</v>
      </c>
      <c r="U125" s="29" t="str">
        <f t="shared" si="32"/>
        <v>Samantha</v>
      </c>
      <c r="V125" s="29" t="str">
        <f t="shared" si="33"/>
        <v>M</v>
      </c>
      <c r="W125" s="29" t="str">
        <f t="shared" si="34"/>
        <v>SamanthaMF30-39</v>
      </c>
      <c r="X125" s="29" t="str">
        <f t="shared" si="35"/>
        <v>SamanthaM</v>
      </c>
    </row>
    <row r="126" spans="1:33" ht="18.600000000000001" customHeight="1" x14ac:dyDescent="0.3">
      <c r="A126" s="16">
        <f t="shared" si="12"/>
        <v>125</v>
      </c>
      <c r="B126" s="17">
        <f t="shared" si="13"/>
        <v>42</v>
      </c>
      <c r="C126" s="18" t="s">
        <v>148</v>
      </c>
      <c r="D126" s="19" t="s">
        <v>17</v>
      </c>
      <c r="E126" s="19" t="str">
        <f t="shared" si="14"/>
        <v>F</v>
      </c>
      <c r="F126" s="20" t="str">
        <f>IFERROR(VLOOKUP(C126,'[1]Sofie''s Loppet'!$BM$3:$BP$100,4,FALSE),"")</f>
        <v/>
      </c>
      <c r="G126" s="21">
        <f>IFERROR(VLOOKUP(C126,[1]Rocks!$BF$3:$BH$2000,3,FALSE),"")</f>
        <v>883.57877188107818</v>
      </c>
      <c r="H126" s="22" t="str">
        <f>IFERROR(VLOOKUP(C126,'[1]Walden Bike'!$CB$3:$CE$1000,4,FALSE),"")</f>
        <v/>
      </c>
      <c r="I126" s="23" t="str">
        <f>IFERROR(VLOOKUP(C126,'[1]Paddle Sport'!$BJ$2:$BL$100,3,FALSE),"")</f>
        <v/>
      </c>
      <c r="J126" s="24" t="str">
        <f>IFERROR(VLOOKUP(C126,'[1]Island Swim'!$AX$5:$AZ$74,3,FALSE),"")</f>
        <v/>
      </c>
      <c r="K126" s="25" t="str">
        <f>IFERROR(VLOOKUP(C126,[1]Beaton!$A$4:$B$150,2,FALSE),"")</f>
        <v/>
      </c>
      <c r="L126" s="26" t="str">
        <f>IFERROR(VLOOKUP(C126,'[1]Turkey Gobbler'!$A$2:$B$500,2,FALSE),"")</f>
        <v/>
      </c>
      <c r="M126" s="27">
        <f t="shared" si="15"/>
        <v>884</v>
      </c>
      <c r="N126" s="28"/>
      <c r="R126" s="29" t="str" cm="1">
        <f t="array" ref="R126:S126">_xlfn.TEXTSPLIT(C126," ")</f>
        <v>Dzuirban</v>
      </c>
      <c r="S126" s="29" t="str">
        <v>Nora</v>
      </c>
      <c r="U126" s="29" t="str">
        <f t="shared" si="32"/>
        <v>Nora</v>
      </c>
      <c r="V126" s="29" t="str">
        <f t="shared" si="33"/>
        <v>D</v>
      </c>
      <c r="W126" s="29" t="str">
        <f t="shared" si="34"/>
        <v>NoraDF20-29</v>
      </c>
      <c r="X126" s="29" t="str">
        <f t="shared" si="35"/>
        <v>NoraD</v>
      </c>
    </row>
    <row r="127" spans="1:33" ht="18.600000000000001" customHeight="1" x14ac:dyDescent="0.3">
      <c r="A127" s="16">
        <f t="shared" si="12"/>
        <v>125</v>
      </c>
      <c r="B127" s="17">
        <f t="shared" si="13"/>
        <v>42</v>
      </c>
      <c r="C127" s="18" t="s">
        <v>149</v>
      </c>
      <c r="D127" s="19" t="s">
        <v>17</v>
      </c>
      <c r="E127" s="19" t="str">
        <f t="shared" si="14"/>
        <v>F</v>
      </c>
      <c r="F127" s="20" t="str">
        <f>IFERROR(VLOOKUP(C127,'[1]Sofie''s Loppet'!$BM$3:$BP$100,4,FALSE),"")</f>
        <v/>
      </c>
      <c r="G127" s="21">
        <f>IFERROR(VLOOKUP(C127,[1]Rocks!$BF$3:$BH$2000,3,FALSE),"")</f>
        <v>883.70154230929563</v>
      </c>
      <c r="H127" s="22" t="str">
        <f>IFERROR(VLOOKUP(C127,'[1]Walden Bike'!$CB$3:$CE$1000,4,FALSE),"")</f>
        <v/>
      </c>
      <c r="I127" s="23" t="str">
        <f>IFERROR(VLOOKUP(C127,'[1]Paddle Sport'!$BJ$2:$BL$100,3,FALSE),"")</f>
        <v/>
      </c>
      <c r="J127" s="24" t="str">
        <f>IFERROR(VLOOKUP(C127,'[1]Island Swim'!$AX$5:$AZ$74,3,FALSE),"")</f>
        <v/>
      </c>
      <c r="K127" s="25" t="str">
        <f>IFERROR(VLOOKUP(C127,[1]Beaton!$A$4:$B$150,2,FALSE),"")</f>
        <v/>
      </c>
      <c r="L127" s="26" t="str">
        <f>IFERROR(VLOOKUP(C127,'[1]Turkey Gobbler'!$A$2:$B$500,2,FALSE),"")</f>
        <v/>
      </c>
      <c r="M127" s="27">
        <f t="shared" si="15"/>
        <v>884</v>
      </c>
      <c r="N127" s="28"/>
      <c r="R127" s="29" t="str" cm="1">
        <f t="array" ref="R127:S127">_xlfn.TEXTSPLIT(C127," ")</f>
        <v>Dzuirban</v>
      </c>
      <c r="S127" s="29" t="str">
        <v>Siobhan</v>
      </c>
      <c r="U127" s="29" t="str">
        <f t="shared" si="32"/>
        <v>Siobhan</v>
      </c>
      <c r="V127" s="29" t="str">
        <f t="shared" si="33"/>
        <v>D</v>
      </c>
      <c r="W127" s="29" t="str">
        <f t="shared" si="34"/>
        <v>SiobhanDF20-29</v>
      </c>
      <c r="X127" s="29" t="str">
        <f t="shared" si="35"/>
        <v>SiobhanD</v>
      </c>
    </row>
    <row r="128" spans="1:33" ht="18.600000000000001" customHeight="1" x14ac:dyDescent="0.3">
      <c r="A128" s="16">
        <f t="shared" si="12"/>
        <v>127</v>
      </c>
      <c r="B128" s="17">
        <f t="shared" si="13"/>
        <v>24</v>
      </c>
      <c r="C128" s="18" t="s">
        <v>150</v>
      </c>
      <c r="D128" s="19" t="s">
        <v>36</v>
      </c>
      <c r="E128" s="19" t="str">
        <f t="shared" si="14"/>
        <v>F</v>
      </c>
      <c r="F128" s="20" t="str">
        <f>IFERROR(VLOOKUP(C128,'[1]Sofie''s Loppet'!$BM$3:$BP$100,4,FALSE),"")</f>
        <v/>
      </c>
      <c r="G128" s="21">
        <f>IFERROR(VLOOKUP(C128,[1]Rocks!$BF$3:$BH$2000,3,FALSE),"")</f>
        <v>881.98585494383576</v>
      </c>
      <c r="H128" s="22" t="str">
        <f>IFERROR(VLOOKUP(C128,'[1]Walden Bike'!$CB$3:$CE$1000,4,FALSE),"")</f>
        <v/>
      </c>
      <c r="I128" s="23" t="str">
        <f>IFERROR(VLOOKUP(C128,'[1]Paddle Sport'!$BJ$2:$BL$100,3,FALSE),"")</f>
        <v/>
      </c>
      <c r="J128" s="24" t="str">
        <f>IFERROR(VLOOKUP(C128,'[1]Island Swim'!$AX$5:$AZ$74,3,FALSE),"")</f>
        <v/>
      </c>
      <c r="K128" s="25" t="str">
        <f>IFERROR(VLOOKUP(C128,[1]Beaton!$A$4:$B$150,2,FALSE),"")</f>
        <v/>
      </c>
      <c r="L128" s="26" t="str">
        <f>IFERROR(VLOOKUP(C128,'[1]Turkey Gobbler'!$A$2:$B$500,2,FALSE),"")</f>
        <v/>
      </c>
      <c r="M128" s="27">
        <f t="shared" si="15"/>
        <v>882</v>
      </c>
      <c r="N128" s="28"/>
      <c r="R128" s="29" t="str" cm="1">
        <f t="array" ref="R128:S128">_xlfn.TEXTSPLIT(C128," ")</f>
        <v>Campagnaro</v>
      </c>
      <c r="S128" s="29" t="str">
        <v>Amanda</v>
      </c>
      <c r="U128" s="29" t="str">
        <f t="shared" si="32"/>
        <v>Amanda</v>
      </c>
      <c r="V128" s="29" t="str">
        <f t="shared" si="33"/>
        <v>C</v>
      </c>
      <c r="W128" s="29" t="str">
        <f t="shared" si="34"/>
        <v>AmandaCF30-39</v>
      </c>
      <c r="X128" s="29" t="str">
        <f t="shared" si="35"/>
        <v>AmandaC</v>
      </c>
    </row>
    <row r="129" spans="1:33" ht="18.600000000000001" customHeight="1" x14ac:dyDescent="0.3">
      <c r="A129" s="16">
        <f t="shared" si="12"/>
        <v>128</v>
      </c>
      <c r="B129" s="17">
        <f t="shared" si="13"/>
        <v>44</v>
      </c>
      <c r="C129" s="18" t="s">
        <v>151</v>
      </c>
      <c r="D129" s="19" t="s">
        <v>17</v>
      </c>
      <c r="E129" s="19" t="str">
        <f t="shared" si="14"/>
        <v>F</v>
      </c>
      <c r="F129" s="20" t="str">
        <f>IFERROR(VLOOKUP(C129,'[1]Sofie''s Loppet'!$BM$3:$BP$100,4,FALSE),"")</f>
        <v/>
      </c>
      <c r="G129" s="21">
        <f>IFERROR(VLOOKUP(C129,[1]Rocks!$BF$3:$BH$2000,3,FALSE),"")</f>
        <v>880.88642659279776</v>
      </c>
      <c r="H129" s="22" t="str">
        <f>IFERROR(VLOOKUP(C129,'[1]Walden Bike'!$CB$3:$CE$1000,4,FALSE),"")</f>
        <v/>
      </c>
      <c r="I129" s="23" t="str">
        <f>IFERROR(VLOOKUP(C129,'[1]Paddle Sport'!$BJ$2:$BL$100,3,FALSE),"")</f>
        <v/>
      </c>
      <c r="J129" s="24" t="str">
        <f>IFERROR(VLOOKUP(C129,'[1]Island Swim'!$AX$5:$AZ$74,3,FALSE),"")</f>
        <v/>
      </c>
      <c r="K129" s="25" t="str">
        <f>IFERROR(VLOOKUP(C129,[1]Beaton!$A$4:$B$150,2,FALSE),"")</f>
        <v/>
      </c>
      <c r="L129" s="26" t="str">
        <f>IFERROR(VLOOKUP(C129,'[1]Turkey Gobbler'!$A$2:$B$500,2,FALSE),"")</f>
        <v/>
      </c>
      <c r="M129" s="27">
        <f t="shared" si="15"/>
        <v>881</v>
      </c>
      <c r="N129" s="28"/>
    </row>
    <row r="130" spans="1:33" ht="18.600000000000001" customHeight="1" x14ac:dyDescent="0.3">
      <c r="A130" s="16">
        <f t="shared" ref="A130:A193" si="36">COUNTIFS($E$2:$E$1843,E130,$M$2:$M$1843,"&gt;"&amp;M130)+1</f>
        <v>129</v>
      </c>
      <c r="B130" s="17">
        <f t="shared" ref="B130:B193" si="37">COUNTIFS($D$2:$D$1843,D130,$M$2:$M$1843,"&gt;"&amp;M130)+1</f>
        <v>25</v>
      </c>
      <c r="C130" s="18" t="s">
        <v>152</v>
      </c>
      <c r="D130" s="19" t="s">
        <v>36</v>
      </c>
      <c r="E130" s="19" t="str">
        <f t="shared" ref="E130:E193" si="38">LEFT(D130,1)</f>
        <v>F</v>
      </c>
      <c r="F130" s="20" t="str">
        <f>IFERROR(VLOOKUP(C130,'[1]Sofie''s Loppet'!$BM$3:$BP$100,4,FALSE),"")</f>
        <v/>
      </c>
      <c r="G130" s="21">
        <f>IFERROR(VLOOKUP(C130,[1]Rocks!$BF$3:$BH$2000,3,FALSE),"")</f>
        <v>876.6368022053756</v>
      </c>
      <c r="H130" s="22" t="str">
        <f>IFERROR(VLOOKUP(C130,'[1]Walden Bike'!$CB$3:$CE$1000,4,FALSE),"")</f>
        <v/>
      </c>
      <c r="I130" s="23" t="str">
        <f>IFERROR(VLOOKUP(C130,'[1]Paddle Sport'!$BJ$2:$BL$100,3,FALSE),"")</f>
        <v/>
      </c>
      <c r="J130" s="24" t="str">
        <f>IFERROR(VLOOKUP(C130,'[1]Island Swim'!$AX$5:$AZ$74,3,FALSE),"")</f>
        <v/>
      </c>
      <c r="K130" s="25" t="str">
        <f>IFERROR(VLOOKUP(C130,[1]Beaton!$A$4:$B$150,2,FALSE),"")</f>
        <v/>
      </c>
      <c r="L130" s="26" t="str">
        <f>IFERROR(VLOOKUP(C130,'[1]Turkey Gobbler'!$A$2:$B$500,2,FALSE),"")</f>
        <v/>
      </c>
      <c r="M130" s="27">
        <f t="shared" ref="M130:M193" si="39">ROUND(SUM(F130:J130),0)</f>
        <v>877</v>
      </c>
      <c r="N130" s="28"/>
      <c r="R130" s="29" t="str" cm="1">
        <f t="array" ref="R130:S130">_xlfn.TEXTSPLIT(C130," ")</f>
        <v>Bouchard</v>
      </c>
      <c r="S130" s="29" t="str">
        <v>Lily</v>
      </c>
      <c r="U130" s="29" t="str">
        <f>IF(T130="",S130,T130)</f>
        <v>Lily</v>
      </c>
      <c r="V130" s="29" t="str">
        <f>LEFT(R130,1)</f>
        <v>B</v>
      </c>
      <c r="W130" s="29" t="str">
        <f>CONCATENATE(U130,V130,D130)</f>
        <v>LilyBF30-39</v>
      </c>
      <c r="X130" s="29" t="str">
        <f>CONCATENATE(U130,V130)</f>
        <v>LilyB</v>
      </c>
    </row>
    <row r="131" spans="1:33" ht="18.600000000000001" customHeight="1" x14ac:dyDescent="0.3">
      <c r="A131" s="16">
        <f t="shared" si="36"/>
        <v>130</v>
      </c>
      <c r="B131" s="17">
        <f t="shared" si="37"/>
        <v>45</v>
      </c>
      <c r="C131" s="18" t="s">
        <v>153</v>
      </c>
      <c r="D131" s="19" t="s">
        <v>17</v>
      </c>
      <c r="E131" s="19" t="str">
        <f t="shared" si="38"/>
        <v>F</v>
      </c>
      <c r="F131" s="20" t="str">
        <f>IFERROR(VLOOKUP(C131,'[1]Sofie''s Loppet'!$BM$3:$BP$100,4,FALSE),"")</f>
        <v/>
      </c>
      <c r="G131" s="21">
        <f>IFERROR(VLOOKUP(C131,[1]Rocks!$BF$3:$BH$2000,3,FALSE),"")</f>
        <v>876.03305785123973</v>
      </c>
      <c r="H131" s="22" t="str">
        <f>IFERROR(VLOOKUP(C131,'[1]Walden Bike'!$CB$3:$CE$1000,4,FALSE),"")</f>
        <v/>
      </c>
      <c r="I131" s="23" t="str">
        <f>IFERROR(VLOOKUP(C131,'[1]Paddle Sport'!$BJ$2:$BL$100,3,FALSE),"")</f>
        <v/>
      </c>
      <c r="J131" s="24" t="str">
        <f>IFERROR(VLOOKUP(C131,'[1]Island Swim'!$AX$5:$AZ$74,3,FALSE),"")</f>
        <v/>
      </c>
      <c r="K131" s="25" t="str">
        <f>IFERROR(VLOOKUP(C131,[1]Beaton!$A$4:$B$150,2,FALSE),"")</f>
        <v/>
      </c>
      <c r="L131" s="26" t="str">
        <f>IFERROR(VLOOKUP(C131,'[1]Turkey Gobbler'!$A$2:$B$500,2,FALSE),"")</f>
        <v/>
      </c>
      <c r="M131" s="27">
        <f t="shared" si="39"/>
        <v>876</v>
      </c>
      <c r="N131" s="28"/>
      <c r="R131" s="29" t="str" cm="1">
        <f t="array" ref="R131:S131">_xlfn.TEXTSPLIT(C131," ")</f>
        <v>Brain</v>
      </c>
      <c r="S131" s="29" t="str">
        <v>Katrina</v>
      </c>
      <c r="U131" s="29" t="str">
        <f>IF(T131="",S131,T131)</f>
        <v>Katrina</v>
      </c>
      <c r="V131" s="29" t="str">
        <f>LEFT(R131,1)</f>
        <v>B</v>
      </c>
      <c r="W131" s="29" t="str">
        <f>CONCATENATE(U131,V131,D131)</f>
        <v>KatrinaBF20-29</v>
      </c>
      <c r="X131" s="29" t="str">
        <f>CONCATENATE(U131,V131)</f>
        <v>KatrinaB</v>
      </c>
    </row>
    <row r="132" spans="1:33" ht="18.600000000000001" customHeight="1" x14ac:dyDescent="0.3">
      <c r="A132" s="16">
        <f t="shared" si="36"/>
        <v>130</v>
      </c>
      <c r="B132" s="17">
        <f t="shared" si="37"/>
        <v>26</v>
      </c>
      <c r="C132" s="18" t="s">
        <v>154</v>
      </c>
      <c r="D132" s="19" t="s">
        <v>36</v>
      </c>
      <c r="E132" s="19" t="str">
        <f t="shared" si="38"/>
        <v>F</v>
      </c>
      <c r="F132" s="20" t="str">
        <f>IFERROR(VLOOKUP(C132,'[1]Sofie''s Loppet'!$BM$3:$BP$100,4,FALSE),"")</f>
        <v/>
      </c>
      <c r="G132" s="21">
        <f>IFERROR(VLOOKUP(C132,[1]Rocks!$BF$3:$BH$2000,3,FALSE),"")</f>
        <v>876.2744557729402</v>
      </c>
      <c r="H132" s="22" t="str">
        <f>IFERROR(VLOOKUP(C132,'[1]Walden Bike'!$CB$3:$CE$1000,4,FALSE),"")</f>
        <v/>
      </c>
      <c r="I132" s="23" t="str">
        <f>IFERROR(VLOOKUP(C132,'[1]Paddle Sport'!$BJ$2:$BL$100,3,FALSE),"")</f>
        <v/>
      </c>
      <c r="J132" s="24" t="str">
        <f>IFERROR(VLOOKUP(C132,'[1]Island Swim'!$AX$5:$AZ$74,3,FALSE),"")</f>
        <v/>
      </c>
      <c r="K132" s="25" t="str">
        <f>IFERROR(VLOOKUP(C132,[1]Beaton!$A$4:$B$150,2,FALSE),"")</f>
        <v/>
      </c>
      <c r="L132" s="26" t="str">
        <f>IFERROR(VLOOKUP(C132,'[1]Turkey Gobbler'!$A$2:$B$500,2,FALSE),"")</f>
        <v/>
      </c>
      <c r="M132" s="27">
        <f t="shared" si="39"/>
        <v>876</v>
      </c>
      <c r="N132" s="28"/>
      <c r="R132" s="29" t="str" cm="1">
        <f t="array" ref="R132:S132">_xlfn.TEXTSPLIT(C132," ")</f>
        <v>Purzner</v>
      </c>
      <c r="S132" s="29" t="str">
        <v>Sarah</v>
      </c>
      <c r="U132" s="29" t="str">
        <f>IF(T132="",S132,T132)</f>
        <v>Sarah</v>
      </c>
      <c r="V132" s="29" t="str">
        <f>LEFT(R132,1)</f>
        <v>P</v>
      </c>
      <c r="W132" s="29" t="str">
        <f>CONCATENATE(U132,V132,D132)</f>
        <v>SarahPF30-39</v>
      </c>
      <c r="X132" s="29" t="str">
        <f>CONCATENATE(U132,V132)</f>
        <v>SarahP</v>
      </c>
    </row>
    <row r="133" spans="1:33" ht="18.600000000000001" customHeight="1" x14ac:dyDescent="0.3">
      <c r="A133" s="16">
        <f t="shared" si="36"/>
        <v>132</v>
      </c>
      <c r="B133" s="17">
        <f t="shared" si="37"/>
        <v>27</v>
      </c>
      <c r="C133" s="18" t="s">
        <v>155</v>
      </c>
      <c r="D133" s="19" t="s">
        <v>36</v>
      </c>
      <c r="E133" s="19" t="str">
        <f t="shared" si="38"/>
        <v>F</v>
      </c>
      <c r="F133" s="20" t="str">
        <f>IFERROR(VLOOKUP(C133,'[1]Sofie''s Loppet'!$BM$3:$BP$100,4,FALSE),"")</f>
        <v/>
      </c>
      <c r="G133" s="21">
        <f>IFERROR(VLOOKUP(C133,[1]Rocks!$BF$3:$BH$2000,3,FALSE),"")</f>
        <v>875.03144970563073</v>
      </c>
      <c r="H133" s="22" t="str">
        <f>IFERROR(VLOOKUP(C133,'[1]Walden Bike'!$CB$3:$CE$1000,4,FALSE),"")</f>
        <v/>
      </c>
      <c r="I133" s="23" t="str">
        <f>IFERROR(VLOOKUP(C133,'[1]Paddle Sport'!$BJ$2:$BL$100,3,FALSE),"")</f>
        <v/>
      </c>
      <c r="J133" s="24" t="str">
        <f>IFERROR(VLOOKUP(C133,'[1]Island Swim'!$AX$5:$AZ$74,3,FALSE),"")</f>
        <v/>
      </c>
      <c r="K133" s="25" t="str">
        <f>IFERROR(VLOOKUP(C133,[1]Beaton!$A$4:$B$150,2,FALSE),"")</f>
        <v/>
      </c>
      <c r="L133" s="26" t="str">
        <f>IFERROR(VLOOKUP(C133,'[1]Turkey Gobbler'!$A$2:$B$500,2,FALSE),"")</f>
        <v/>
      </c>
      <c r="M133" s="27">
        <f t="shared" si="39"/>
        <v>875</v>
      </c>
      <c r="N133" s="28"/>
    </row>
    <row r="134" spans="1:33" ht="18.600000000000001" customHeight="1" x14ac:dyDescent="0.3">
      <c r="A134" s="16">
        <f t="shared" si="36"/>
        <v>133</v>
      </c>
      <c r="B134" s="17">
        <f t="shared" si="37"/>
        <v>3</v>
      </c>
      <c r="C134" s="18" t="s">
        <v>156</v>
      </c>
      <c r="D134" s="19" t="s">
        <v>38</v>
      </c>
      <c r="E134" s="19" t="str">
        <f t="shared" si="38"/>
        <v>F</v>
      </c>
      <c r="F134" s="20">
        <f>IFERROR(VLOOKUP(C134,'[1]Sofie''s Loppet'!$BM$3:$BP$100,4,FALSE),"")</f>
        <v>250</v>
      </c>
      <c r="G134" s="21">
        <f>IFERROR(VLOOKUP(C134,[1]Rocks!$BF$3:$BH$2000,3,FALSE),"")</f>
        <v>624.44444444444446</v>
      </c>
      <c r="H134" s="22" t="str">
        <f>IFERROR(VLOOKUP(C134,'[1]Walden Bike'!$CB$3:$CE$1000,4,FALSE),"")</f>
        <v/>
      </c>
      <c r="I134" s="23" t="str">
        <f>IFERROR(VLOOKUP(C134,'[1]Paddle Sport'!$BJ$2:$BL$100,3,FALSE),"")</f>
        <v/>
      </c>
      <c r="J134" s="24" t="str">
        <f>IFERROR(VLOOKUP(C134,'[1]Island Swim'!$AX$5:$AZ$74,3,FALSE),"")</f>
        <v/>
      </c>
      <c r="K134" s="25" t="str">
        <f>IFERROR(VLOOKUP(C134,[1]Beaton!$A$4:$B$150,2,FALSE),"")</f>
        <v/>
      </c>
      <c r="L134" s="26">
        <f>IFERROR(VLOOKUP(C134,'[1]Turkey Gobbler'!$A$2:$B$500,2,FALSE),"")</f>
        <v>696.96969696969688</v>
      </c>
      <c r="M134" s="27">
        <f t="shared" si="39"/>
        <v>874</v>
      </c>
      <c r="N134" s="28"/>
      <c r="R134" s="29" t="str" cm="1">
        <f t="array" ref="R134:S134">_xlfn.TEXTSPLIT(C134," ")</f>
        <v>Hanley</v>
      </c>
      <c r="S134" s="29" t="str">
        <v>Ciara</v>
      </c>
      <c r="U134" s="29" t="str">
        <f>IF(T134="",S134,T134)</f>
        <v>Ciara</v>
      </c>
      <c r="V134" s="29" t="str">
        <f>LEFT(R134,1)</f>
        <v>H</v>
      </c>
      <c r="W134" s="29" t="str">
        <f>CONCATENATE(U134,V134,D134)</f>
        <v>CiaraHF12 Under</v>
      </c>
      <c r="X134" s="29" t="str">
        <f>CONCATENATE(U134,V134)</f>
        <v>CiaraH</v>
      </c>
    </row>
    <row r="135" spans="1:33" ht="18.600000000000001" customHeight="1" x14ac:dyDescent="0.3">
      <c r="A135" s="16">
        <f t="shared" si="36"/>
        <v>134</v>
      </c>
      <c r="B135" s="17">
        <f t="shared" si="37"/>
        <v>46</v>
      </c>
      <c r="C135" s="18" t="s">
        <v>157</v>
      </c>
      <c r="D135" s="19" t="s">
        <v>17</v>
      </c>
      <c r="E135" s="19" t="str">
        <f t="shared" si="38"/>
        <v>F</v>
      </c>
      <c r="F135" s="20" t="str">
        <f>IFERROR(VLOOKUP(C135,'[1]Sofie''s Loppet'!$BM$3:$BP$100,4,FALSE),"")</f>
        <v/>
      </c>
      <c r="G135" s="21">
        <f>IFERROR(VLOOKUP(C135,[1]Rocks!$BF$3:$BH$2000,3,FALSE),"")</f>
        <v>869.68412416245042</v>
      </c>
      <c r="H135" s="22" t="str">
        <f>IFERROR(VLOOKUP(C135,'[1]Walden Bike'!$CB$3:$CE$1000,4,FALSE),"")</f>
        <v/>
      </c>
      <c r="I135" s="23" t="str">
        <f>IFERROR(VLOOKUP(C135,'[1]Paddle Sport'!$BJ$2:$BL$100,3,FALSE),"")</f>
        <v/>
      </c>
      <c r="J135" s="24" t="str">
        <f>IFERROR(VLOOKUP(C135,'[1]Island Swim'!$AX$5:$AZ$74,3,FALSE),"")</f>
        <v/>
      </c>
      <c r="K135" s="25" t="str">
        <f>IFERROR(VLOOKUP(C135,[1]Beaton!$A$4:$B$150,2,FALSE),"")</f>
        <v/>
      </c>
      <c r="L135" s="26" t="str">
        <f>IFERROR(VLOOKUP(C135,'[1]Turkey Gobbler'!$A$2:$B$500,2,FALSE),"")</f>
        <v/>
      </c>
      <c r="M135" s="27">
        <f t="shared" si="39"/>
        <v>870</v>
      </c>
      <c r="N135" s="28"/>
      <c r="R135" s="29" t="str" cm="1">
        <f t="array" ref="R135:S135">_xlfn.TEXTSPLIT(C135," ")</f>
        <v>Misic</v>
      </c>
      <c r="S135" s="29" t="str">
        <v>Kyla</v>
      </c>
      <c r="U135" s="29" t="str">
        <f>IF(T135="",S135,T135)</f>
        <v>Kyla</v>
      </c>
      <c r="V135" s="29" t="str">
        <f>LEFT(R135,1)</f>
        <v>M</v>
      </c>
      <c r="W135" s="29" t="str">
        <f>CONCATENATE(U135,V135,D135)</f>
        <v>KylaMF20-29</v>
      </c>
      <c r="X135" s="29" t="str">
        <f>CONCATENATE(U135,V135)</f>
        <v>KylaM</v>
      </c>
    </row>
    <row r="136" spans="1:33" ht="18.600000000000001" customHeight="1" x14ac:dyDescent="0.3">
      <c r="A136" s="16">
        <f t="shared" si="36"/>
        <v>134</v>
      </c>
      <c r="B136" s="17">
        <f t="shared" si="37"/>
        <v>46</v>
      </c>
      <c r="C136" s="18" t="s">
        <v>158</v>
      </c>
      <c r="D136" s="19" t="s">
        <v>17</v>
      </c>
      <c r="E136" s="19" t="str">
        <f t="shared" si="38"/>
        <v>F</v>
      </c>
      <c r="F136" s="20" t="str">
        <f>IFERROR(VLOOKUP(C136,'[1]Sofie''s Loppet'!$BM$3:$BP$100,4,FALSE),"")</f>
        <v/>
      </c>
      <c r="G136" s="21">
        <f>IFERROR(VLOOKUP(C136,[1]Rocks!$BF$3:$BH$2000,3,FALSE),"")</f>
        <v>869.97553303040888</v>
      </c>
      <c r="H136" s="22" t="str">
        <f>IFERROR(VLOOKUP(C136,'[1]Walden Bike'!$CB$3:$CE$1000,4,FALSE),"")</f>
        <v/>
      </c>
      <c r="I136" s="23" t="str">
        <f>IFERROR(VLOOKUP(C136,'[1]Paddle Sport'!$BJ$2:$BL$100,3,FALSE),"")</f>
        <v/>
      </c>
      <c r="J136" s="24" t="str">
        <f>IFERROR(VLOOKUP(C136,'[1]Island Swim'!$AX$5:$AZ$74,3,FALSE),"")</f>
        <v/>
      </c>
      <c r="K136" s="25" t="str">
        <f>IFERROR(VLOOKUP(C136,[1]Beaton!$A$4:$B$150,2,FALSE),"")</f>
        <v/>
      </c>
      <c r="L136" s="26" t="str">
        <f>IFERROR(VLOOKUP(C136,'[1]Turkey Gobbler'!$A$2:$B$500,2,FALSE),"")</f>
        <v/>
      </c>
      <c r="M136" s="27">
        <f t="shared" si="39"/>
        <v>870</v>
      </c>
      <c r="N136" s="28"/>
    </row>
    <row r="137" spans="1:33" ht="18.600000000000001" customHeight="1" x14ac:dyDescent="0.3">
      <c r="A137" s="16">
        <f t="shared" si="36"/>
        <v>134</v>
      </c>
      <c r="B137" s="17">
        <f t="shared" si="37"/>
        <v>6</v>
      </c>
      <c r="C137" s="18" t="s">
        <v>159</v>
      </c>
      <c r="D137" s="19" t="s">
        <v>19</v>
      </c>
      <c r="E137" s="19" t="str">
        <f t="shared" si="38"/>
        <v>F</v>
      </c>
      <c r="F137" s="20" t="str">
        <f>IFERROR(VLOOKUP(C137,'[1]Sofie''s Loppet'!$BM$3:$BP$100,4,FALSE),"")</f>
        <v/>
      </c>
      <c r="G137" s="21">
        <f>IFERROR(VLOOKUP(C137,[1]Rocks!$BF$3:$BH$2000,3,FALSE),"")</f>
        <v>869.68412416245042</v>
      </c>
      <c r="H137" s="22" t="str">
        <f>IFERROR(VLOOKUP(C137,'[1]Walden Bike'!$CB$3:$CE$1000,4,FALSE),"")</f>
        <v/>
      </c>
      <c r="I137" s="23" t="str">
        <f>IFERROR(VLOOKUP(C137,'[1]Paddle Sport'!$BJ$2:$BL$100,3,FALSE),"")</f>
        <v/>
      </c>
      <c r="J137" s="24" t="str">
        <f>IFERROR(VLOOKUP(C137,'[1]Island Swim'!$AX$5:$AZ$74,3,FALSE),"")</f>
        <v/>
      </c>
      <c r="K137" s="25" t="str">
        <f>IFERROR(VLOOKUP(C137,[1]Beaton!$A$4:$B$150,2,FALSE),"")</f>
        <v/>
      </c>
      <c r="L137" s="26" t="str">
        <f>IFERROR(VLOOKUP(C137,'[1]Turkey Gobbler'!$A$2:$B$500,2,FALSE),"")</f>
        <v/>
      </c>
      <c r="M137" s="27">
        <f t="shared" si="39"/>
        <v>870</v>
      </c>
      <c r="N137" s="28"/>
      <c r="R137" s="29" t="str" cm="1">
        <f t="array" ref="R137:S137">_xlfn.TEXTSPLIT(C137," ")</f>
        <v>Lane</v>
      </c>
      <c r="S137" s="29" t="str">
        <v>Sandy</v>
      </c>
      <c r="U137" s="29" t="str">
        <f>IF(T137="",S137,T137)</f>
        <v>Sandy</v>
      </c>
      <c r="V137" s="29" t="str">
        <f>LEFT(R137,1)</f>
        <v>L</v>
      </c>
      <c r="W137" s="29" t="str">
        <f>CONCATENATE(U137,V137,D137)</f>
        <v>SandyLF60-69</v>
      </c>
      <c r="X137" s="29" t="str">
        <f>CONCATENATE(U137,V137)</f>
        <v>SandyL</v>
      </c>
    </row>
    <row r="138" spans="1:33" ht="18.600000000000001" customHeight="1" x14ac:dyDescent="0.3">
      <c r="A138" s="16">
        <f t="shared" si="36"/>
        <v>137</v>
      </c>
      <c r="B138" s="17">
        <f t="shared" si="37"/>
        <v>14</v>
      </c>
      <c r="C138" s="18" t="s">
        <v>160</v>
      </c>
      <c r="D138" s="19" t="s">
        <v>21</v>
      </c>
      <c r="E138" s="19" t="str">
        <f t="shared" si="38"/>
        <v>F</v>
      </c>
      <c r="F138" s="20" t="str">
        <f>IFERROR(VLOOKUP(C138,'[1]Sofie''s Loppet'!$BM$3:$BP$100,4,FALSE),"")</f>
        <v/>
      </c>
      <c r="G138" s="21">
        <f>IFERROR(VLOOKUP(C138,[1]Rocks!$BF$3:$BH$2000,3,FALSE),"")</f>
        <v>866.83930761891781</v>
      </c>
      <c r="H138" s="22" t="str">
        <f>IFERROR(VLOOKUP(C138,'[1]Walden Bike'!$CB$3:$CE$1000,4,FALSE),"")</f>
        <v/>
      </c>
      <c r="I138" s="23" t="str">
        <f>IFERROR(VLOOKUP(C138,'[1]Paddle Sport'!$BJ$2:$BL$100,3,FALSE),"")</f>
        <v/>
      </c>
      <c r="J138" s="24" t="str">
        <f>IFERROR(VLOOKUP(C138,'[1]Island Swim'!$AX$5:$AZ$74,3,FALSE),"")</f>
        <v/>
      </c>
      <c r="K138" s="25" t="str">
        <f>IFERROR(VLOOKUP(C138,[1]Beaton!$A$4:$B$150,2,FALSE),"")</f>
        <v/>
      </c>
      <c r="L138" s="26" t="str">
        <f>IFERROR(VLOOKUP(C138,'[1]Turkey Gobbler'!$A$2:$B$500,2,FALSE),"")</f>
        <v/>
      </c>
      <c r="M138" s="27">
        <f t="shared" si="39"/>
        <v>867</v>
      </c>
      <c r="N138" s="28"/>
    </row>
    <row r="139" spans="1:33" ht="18.600000000000001" customHeight="1" x14ac:dyDescent="0.3">
      <c r="A139" s="16">
        <f t="shared" si="36"/>
        <v>138</v>
      </c>
      <c r="B139" s="17">
        <f t="shared" si="37"/>
        <v>28</v>
      </c>
      <c r="C139" s="18" t="s">
        <v>161</v>
      </c>
      <c r="D139" s="19" t="s">
        <v>36</v>
      </c>
      <c r="E139" s="19" t="str">
        <f t="shared" si="38"/>
        <v>F</v>
      </c>
      <c r="F139" s="20" t="str">
        <f>IFERROR(VLOOKUP(C139,'[1]Sofie''s Loppet'!$BM$3:$BP$100,4,FALSE),"")</f>
        <v/>
      </c>
      <c r="G139" s="21">
        <f>IFERROR(VLOOKUP(C139,[1]Rocks!$BF$3:$BH$2000,3,FALSE),"")</f>
        <v>863.0374479889042</v>
      </c>
      <c r="H139" s="22" t="str">
        <f>IFERROR(VLOOKUP(C139,'[1]Walden Bike'!$CB$3:$CE$1000,4,FALSE),"")</f>
        <v/>
      </c>
      <c r="I139" s="23" t="str">
        <f>IFERROR(VLOOKUP(C139,'[1]Paddle Sport'!$BJ$2:$BL$100,3,FALSE),"")</f>
        <v/>
      </c>
      <c r="J139" s="24" t="str">
        <f>IFERROR(VLOOKUP(C139,'[1]Island Swim'!$AX$5:$AZ$74,3,FALSE),"")</f>
        <v/>
      </c>
      <c r="K139" s="25" t="str">
        <f>IFERROR(VLOOKUP(C139,[1]Beaton!$A$4:$B$150,2,FALSE),"")</f>
        <v/>
      </c>
      <c r="L139" s="26" t="str">
        <f>IFERROR(VLOOKUP(C139,'[1]Turkey Gobbler'!$A$2:$B$500,2,FALSE),"")</f>
        <v/>
      </c>
      <c r="M139" s="27">
        <f t="shared" si="39"/>
        <v>863</v>
      </c>
      <c r="N139" s="28"/>
      <c r="R139" s="29" t="str" cm="1">
        <f t="array" ref="R139:S139">_xlfn.TEXTSPLIT(C139," ")</f>
        <v>Shank</v>
      </c>
      <c r="S139" s="29" t="str">
        <v>Sasha</v>
      </c>
      <c r="U139" s="29" t="str">
        <f>IF(T139="",S139,T139)</f>
        <v>Sasha</v>
      </c>
      <c r="V139" s="29" t="str">
        <f>LEFT(R139,1)</f>
        <v>S</v>
      </c>
      <c r="W139" s="29" t="str">
        <f>CONCATENATE(U139,V139,D139)</f>
        <v>SashaSF30-39</v>
      </c>
      <c r="X139" s="29" t="str">
        <f>CONCATENATE(U139,V139)</f>
        <v>SashaS</v>
      </c>
    </row>
    <row r="140" spans="1:33" ht="18.600000000000001" customHeight="1" x14ac:dyDescent="0.3">
      <c r="A140" s="16">
        <f t="shared" si="36"/>
        <v>139</v>
      </c>
      <c r="B140" s="17">
        <f t="shared" si="37"/>
        <v>48</v>
      </c>
      <c r="C140" s="18" t="s">
        <v>162</v>
      </c>
      <c r="D140" s="19" t="s">
        <v>17</v>
      </c>
      <c r="E140" s="19" t="str">
        <f t="shared" si="38"/>
        <v>F</v>
      </c>
      <c r="F140" s="20" t="str">
        <f>IFERROR(VLOOKUP(C140,'[1]Sofie''s Loppet'!$BM$3:$BP$100,4,FALSE),"")</f>
        <v/>
      </c>
      <c r="G140" s="21">
        <f>IFERROR(VLOOKUP(C140,[1]Rocks!$BF$3:$BH$2000,3,FALSE),"")</f>
        <v>862.48982912937345</v>
      </c>
      <c r="H140" s="22" t="str">
        <f>IFERROR(VLOOKUP(C140,'[1]Walden Bike'!$CB$3:$CE$1000,4,FALSE),"")</f>
        <v/>
      </c>
      <c r="I140" s="23" t="str">
        <f>IFERROR(VLOOKUP(C140,'[1]Paddle Sport'!$BJ$2:$BL$100,3,FALSE),"")</f>
        <v/>
      </c>
      <c r="J140" s="24" t="str">
        <f>IFERROR(VLOOKUP(C140,'[1]Island Swim'!$AX$5:$AZ$74,3,FALSE),"")</f>
        <v/>
      </c>
      <c r="K140" s="25" t="str">
        <f>IFERROR(VLOOKUP(C140,[1]Beaton!$A$4:$B$150,2,FALSE),"")</f>
        <v/>
      </c>
      <c r="L140" s="26" t="str">
        <f>IFERROR(VLOOKUP(C140,'[1]Turkey Gobbler'!$A$2:$B$500,2,FALSE),"")</f>
        <v/>
      </c>
      <c r="M140" s="27">
        <f t="shared" si="39"/>
        <v>862</v>
      </c>
      <c r="N140" s="28"/>
      <c r="R140" s="29" t="str" cm="1">
        <f t="array" ref="R140:S140">_xlfn.TEXTSPLIT(C140," ")</f>
        <v>Haneberry</v>
      </c>
      <c r="S140" s="29" t="str">
        <v>JasmineM</v>
      </c>
      <c r="U140" s="29" t="str">
        <f>IF(T140="",S140,T140)</f>
        <v>JasmineM</v>
      </c>
      <c r="V140" s="29" t="str">
        <f>LEFT(R140,1)</f>
        <v>H</v>
      </c>
      <c r="W140" s="29" t="str">
        <f>CONCATENATE(U140,V140,D140)</f>
        <v>JasmineMHF20-29</v>
      </c>
      <c r="X140" s="29" t="str">
        <f>CONCATENATE(U140,V140)</f>
        <v>JasmineMH</v>
      </c>
    </row>
    <row r="141" spans="1:33" ht="18.600000000000001" customHeight="1" x14ac:dyDescent="0.3">
      <c r="A141" s="16">
        <f t="shared" si="36"/>
        <v>140</v>
      </c>
      <c r="B141" s="17">
        <f t="shared" si="37"/>
        <v>15</v>
      </c>
      <c r="C141" s="18" t="s">
        <v>163</v>
      </c>
      <c r="D141" s="19" t="s">
        <v>21</v>
      </c>
      <c r="E141" s="19" t="str">
        <f t="shared" si="38"/>
        <v>F</v>
      </c>
      <c r="F141" s="20" t="str">
        <f>IFERROR(VLOOKUP(C141,'[1]Sofie''s Loppet'!$BM$3:$BP$100,4,FALSE),"")</f>
        <v/>
      </c>
      <c r="G141" s="21">
        <f>IFERROR(VLOOKUP(C141,[1]Rocks!$BF$3:$BH$2000,3,FALSE),"")</f>
        <v>861.08854589764428</v>
      </c>
      <c r="H141" s="22" t="str">
        <f>IFERROR(VLOOKUP(C141,'[1]Walden Bike'!$CB$3:$CE$1000,4,FALSE),"")</f>
        <v/>
      </c>
      <c r="I141" s="23" t="str">
        <f>IFERROR(VLOOKUP(C141,'[1]Paddle Sport'!$BJ$2:$BL$100,3,FALSE),"")</f>
        <v/>
      </c>
      <c r="J141" s="24" t="str">
        <f>IFERROR(VLOOKUP(C141,'[1]Island Swim'!$AX$5:$AZ$74,3,FALSE),"")</f>
        <v/>
      </c>
      <c r="K141" s="25" t="str">
        <f>IFERROR(VLOOKUP(C141,[1]Beaton!$A$4:$B$150,2,FALSE),"")</f>
        <v/>
      </c>
      <c r="L141" s="26" t="str">
        <f>IFERROR(VLOOKUP(C141,'[1]Turkey Gobbler'!$A$2:$B$500,2,FALSE),"")</f>
        <v/>
      </c>
      <c r="M141" s="27">
        <f t="shared" si="39"/>
        <v>861</v>
      </c>
      <c r="N141" s="28"/>
      <c r="R141" s="29" t="str" cm="1">
        <f t="array" ref="R141:S141">_xlfn.TEXTSPLIT(C141," ")</f>
        <v>Alberton</v>
      </c>
      <c r="S141" s="29" t="str">
        <v>Kaylee</v>
      </c>
      <c r="U141" s="29" t="str">
        <f>IF(T141="",S141,T141)</f>
        <v>Kaylee</v>
      </c>
      <c r="V141" s="29" t="str">
        <f>LEFT(R141,1)</f>
        <v>A</v>
      </c>
      <c r="W141" s="29" t="str">
        <f>CONCATENATE(U141,V141,D141)</f>
        <v>KayleeAF13-19</v>
      </c>
      <c r="X141" s="29" t="str">
        <f>CONCATENATE(U141,V141)</f>
        <v>KayleeA</v>
      </c>
      <c r="AC141" s="13"/>
      <c r="AE141" s="13"/>
      <c r="AG141" s="13"/>
    </row>
    <row r="142" spans="1:33" ht="18.600000000000001" customHeight="1" x14ac:dyDescent="0.3">
      <c r="A142" s="16">
        <f t="shared" si="36"/>
        <v>141</v>
      </c>
      <c r="B142" s="17">
        <f t="shared" si="37"/>
        <v>29</v>
      </c>
      <c r="C142" s="18" t="s">
        <v>164</v>
      </c>
      <c r="D142" s="19" t="s">
        <v>23</v>
      </c>
      <c r="E142" s="19" t="str">
        <f t="shared" si="38"/>
        <v>F</v>
      </c>
      <c r="F142" s="20" t="str">
        <f>IFERROR(VLOOKUP(C142,'[1]Sofie''s Loppet'!$BM$3:$BP$100,4,FALSE),"")</f>
        <v/>
      </c>
      <c r="G142" s="21">
        <f>IFERROR(VLOOKUP(C142,[1]Rocks!$BF$3:$BH$2000,3,FALSE),"")</f>
        <v>857.72083614295354</v>
      </c>
      <c r="H142" s="22" t="str">
        <f>IFERROR(VLOOKUP(C142,'[1]Walden Bike'!$CB$3:$CE$1000,4,FALSE),"")</f>
        <v/>
      </c>
      <c r="I142" s="23" t="str">
        <f>IFERROR(VLOOKUP(C142,'[1]Paddle Sport'!$BJ$2:$BL$100,3,FALSE),"")</f>
        <v/>
      </c>
      <c r="J142" s="24" t="str">
        <f>IFERROR(VLOOKUP(C142,'[1]Island Swim'!$AX$5:$AZ$74,3,FALSE),"")</f>
        <v/>
      </c>
      <c r="K142" s="25" t="str">
        <f>IFERROR(VLOOKUP(C142,[1]Beaton!$A$4:$B$150,2,FALSE),"")</f>
        <v/>
      </c>
      <c r="L142" s="26" t="str">
        <f>IFERROR(VLOOKUP(C142,'[1]Turkey Gobbler'!$A$2:$B$500,2,FALSE),"")</f>
        <v/>
      </c>
      <c r="M142" s="27">
        <f t="shared" si="39"/>
        <v>858</v>
      </c>
      <c r="N142" s="28"/>
      <c r="R142" s="29" t="str" cm="1">
        <f t="array" ref="R142:S142">_xlfn.TEXTSPLIT(C142," ")</f>
        <v>Simpson</v>
      </c>
      <c r="S142" s="29" t="str">
        <v>Angela</v>
      </c>
      <c r="U142" s="29" t="str">
        <f>IF(T142="",S142,T142)</f>
        <v>Angela</v>
      </c>
      <c r="V142" s="29" t="str">
        <f>LEFT(R142,1)</f>
        <v>S</v>
      </c>
      <c r="W142" s="29" t="str">
        <f>CONCATENATE(U142,V142,D142)</f>
        <v>AngelaSF40-49</v>
      </c>
      <c r="X142" s="29" t="str">
        <f>CONCATENATE(U142,V142)</f>
        <v>AngelaS</v>
      </c>
    </row>
    <row r="143" spans="1:33" ht="18.600000000000001" customHeight="1" x14ac:dyDescent="0.3">
      <c r="A143" s="16">
        <f t="shared" si="36"/>
        <v>142</v>
      </c>
      <c r="B143" s="17">
        <f t="shared" si="37"/>
        <v>49</v>
      </c>
      <c r="C143" s="18" t="s">
        <v>165</v>
      </c>
      <c r="D143" s="19" t="s">
        <v>17</v>
      </c>
      <c r="E143" s="19" t="str">
        <f t="shared" si="38"/>
        <v>F</v>
      </c>
      <c r="F143" s="20" t="str">
        <f>IFERROR(VLOOKUP(C143,'[1]Sofie''s Loppet'!$BM$3:$BP$100,4,FALSE),"")</f>
        <v/>
      </c>
      <c r="G143" s="21">
        <f>IFERROR(VLOOKUP(C143,[1]Rocks!$BF$3:$BH$2000,3,FALSE),"")</f>
        <v>856.20915032679738</v>
      </c>
      <c r="H143" s="22" t="str">
        <f>IFERROR(VLOOKUP(C143,'[1]Walden Bike'!$CB$3:$CE$1000,4,FALSE),"")</f>
        <v/>
      </c>
      <c r="I143" s="23" t="str">
        <f>IFERROR(VLOOKUP(C143,'[1]Paddle Sport'!$BJ$2:$BL$100,3,FALSE),"")</f>
        <v/>
      </c>
      <c r="J143" s="24" t="str">
        <f>IFERROR(VLOOKUP(C143,'[1]Island Swim'!$AX$5:$AZ$74,3,FALSE),"")</f>
        <v/>
      </c>
      <c r="K143" s="25" t="str">
        <f>IFERROR(VLOOKUP(C143,[1]Beaton!$A$4:$B$150,2,FALSE),"")</f>
        <v/>
      </c>
      <c r="L143" s="26" t="str">
        <f>IFERROR(VLOOKUP(C143,'[1]Turkey Gobbler'!$A$2:$B$500,2,FALSE),"")</f>
        <v/>
      </c>
      <c r="M143" s="27">
        <f t="shared" si="39"/>
        <v>856</v>
      </c>
      <c r="N143" s="28"/>
      <c r="R143" s="29" t="str" cm="1">
        <f t="array" ref="R143:S143">_xlfn.TEXTSPLIT(C143," ")</f>
        <v>Cashmore</v>
      </c>
      <c r="S143" s="29" t="str">
        <v>Kennedi</v>
      </c>
      <c r="U143" s="29" t="str">
        <f>IF(T143="",S143,T143)</f>
        <v>Kennedi</v>
      </c>
      <c r="V143" s="29" t="str">
        <f>LEFT(R143,1)</f>
        <v>C</v>
      </c>
      <c r="W143" s="29" t="str">
        <f>CONCATENATE(U143,V143,D143)</f>
        <v>KennediCF20-29</v>
      </c>
      <c r="X143" s="29" t="str">
        <f>CONCATENATE(U143,V143)</f>
        <v>KennediC</v>
      </c>
    </row>
    <row r="144" spans="1:33" ht="18.600000000000001" customHeight="1" x14ac:dyDescent="0.3">
      <c r="A144" s="16">
        <f t="shared" si="36"/>
        <v>142</v>
      </c>
      <c r="B144" s="17">
        <f t="shared" si="37"/>
        <v>49</v>
      </c>
      <c r="C144" s="18" t="s">
        <v>166</v>
      </c>
      <c r="D144" s="19" t="s">
        <v>17</v>
      </c>
      <c r="E144" s="19" t="str">
        <f t="shared" si="38"/>
        <v>F</v>
      </c>
      <c r="F144" s="20" t="str">
        <f>IFERROR(VLOOKUP(C144,'[1]Sofie''s Loppet'!$BM$3:$BP$100,4,FALSE),"")</f>
        <v/>
      </c>
      <c r="G144" s="21">
        <f>IFERROR(VLOOKUP(C144,[1]Rocks!$BF$3:$BH$2000,3,FALSE),"")</f>
        <v>856.33499394102591</v>
      </c>
      <c r="H144" s="22" t="str">
        <f>IFERROR(VLOOKUP(C144,'[1]Walden Bike'!$CB$3:$CE$1000,4,FALSE),"")</f>
        <v/>
      </c>
      <c r="I144" s="23" t="str">
        <f>IFERROR(VLOOKUP(C144,'[1]Paddle Sport'!$BJ$2:$BL$100,3,FALSE),"")</f>
        <v/>
      </c>
      <c r="J144" s="24" t="str">
        <f>IFERROR(VLOOKUP(C144,'[1]Island Swim'!$AX$5:$AZ$74,3,FALSE),"")</f>
        <v/>
      </c>
      <c r="K144" s="25" t="str">
        <f>IFERROR(VLOOKUP(C144,[1]Beaton!$A$4:$B$150,2,FALSE),"")</f>
        <v/>
      </c>
      <c r="L144" s="26" t="str">
        <f>IFERROR(VLOOKUP(C144,'[1]Turkey Gobbler'!$A$2:$B$500,2,FALSE),"")</f>
        <v/>
      </c>
      <c r="M144" s="27">
        <f t="shared" si="39"/>
        <v>856</v>
      </c>
      <c r="N144" s="28"/>
    </row>
    <row r="145" spans="1:24" ht="18.600000000000001" customHeight="1" x14ac:dyDescent="0.3">
      <c r="A145" s="16">
        <f t="shared" si="36"/>
        <v>144</v>
      </c>
      <c r="B145" s="17">
        <f t="shared" si="37"/>
        <v>29</v>
      </c>
      <c r="C145" s="18" t="s">
        <v>167</v>
      </c>
      <c r="D145" s="19" t="s">
        <v>36</v>
      </c>
      <c r="E145" s="19" t="str">
        <f t="shared" si="38"/>
        <v>F</v>
      </c>
      <c r="F145" s="20" t="str">
        <f>IFERROR(VLOOKUP(C145,'[1]Sofie''s Loppet'!$BM$3:$BP$100,4,FALSE),"")</f>
        <v/>
      </c>
      <c r="G145" s="21">
        <f>IFERROR(VLOOKUP(C145,[1]Rocks!$BF$3:$BH$2000,3,FALSE),"")</f>
        <v>854.15236787920389</v>
      </c>
      <c r="H145" s="22" t="str">
        <f>IFERROR(VLOOKUP(C145,'[1]Walden Bike'!$CB$3:$CE$1000,4,FALSE),"")</f>
        <v/>
      </c>
      <c r="I145" s="23" t="str">
        <f>IFERROR(VLOOKUP(C145,'[1]Paddle Sport'!$BJ$2:$BL$100,3,FALSE),"")</f>
        <v/>
      </c>
      <c r="J145" s="24" t="str">
        <f>IFERROR(VLOOKUP(C145,'[1]Island Swim'!$AX$5:$AZ$74,3,FALSE),"")</f>
        <v/>
      </c>
      <c r="K145" s="25" t="str">
        <f>IFERROR(VLOOKUP(C145,[1]Beaton!$A$4:$B$150,2,FALSE),"")</f>
        <v/>
      </c>
      <c r="L145" s="26">
        <f>IFERROR(VLOOKUP(C145,'[1]Turkey Gobbler'!$A$2:$B$500,2,FALSE),"")</f>
        <v>594.25837320574158</v>
      </c>
      <c r="M145" s="27">
        <f t="shared" si="39"/>
        <v>854</v>
      </c>
      <c r="N145" s="28"/>
      <c r="R145" s="29" t="str" cm="1">
        <f t="array" ref="R145:S145">_xlfn.TEXTSPLIT(C145," ")</f>
        <v>Riley</v>
      </c>
      <c r="S145" s="29" t="str">
        <v>Katie</v>
      </c>
      <c r="U145" s="29" t="str">
        <f>IF(T145="",S145,T145)</f>
        <v>Katie</v>
      </c>
      <c r="V145" s="29" t="str">
        <f>LEFT(R145,1)</f>
        <v>R</v>
      </c>
      <c r="W145" s="29" t="str">
        <f>CONCATENATE(U145,V145,D145)</f>
        <v>KatieRF30-39</v>
      </c>
      <c r="X145" s="29" t="str">
        <f>CONCATENATE(U145,V145)</f>
        <v>KatieR</v>
      </c>
    </row>
    <row r="146" spans="1:24" ht="18.600000000000001" customHeight="1" x14ac:dyDescent="0.3">
      <c r="A146" s="16">
        <f t="shared" si="36"/>
        <v>145</v>
      </c>
      <c r="B146" s="17">
        <f t="shared" si="37"/>
        <v>51</v>
      </c>
      <c r="C146" s="18" t="s">
        <v>168</v>
      </c>
      <c r="D146" s="19" t="s">
        <v>17</v>
      </c>
      <c r="E146" s="19" t="str">
        <f t="shared" si="38"/>
        <v>F</v>
      </c>
      <c r="F146" s="20" t="str">
        <f>IFERROR(VLOOKUP(C146,'[1]Sofie''s Loppet'!$BM$3:$BP$100,4,FALSE),"")</f>
        <v/>
      </c>
      <c r="G146" s="21">
        <f>IFERROR(VLOOKUP(C146,[1]Rocks!$BF$3:$BH$2000,3,FALSE),"")</f>
        <v>851.86177337262257</v>
      </c>
      <c r="H146" s="22" t="str">
        <f>IFERROR(VLOOKUP(C146,'[1]Walden Bike'!$CB$3:$CE$1000,4,FALSE),"")</f>
        <v/>
      </c>
      <c r="I146" s="23" t="str">
        <f>IFERROR(VLOOKUP(C146,'[1]Paddle Sport'!$BJ$2:$BL$100,3,FALSE),"")</f>
        <v/>
      </c>
      <c r="J146" s="24" t="str">
        <f>IFERROR(VLOOKUP(C146,'[1]Island Swim'!$AX$5:$AZ$74,3,FALSE),"")</f>
        <v/>
      </c>
      <c r="K146" s="25" t="str">
        <f>IFERROR(VLOOKUP(C146,[1]Beaton!$A$4:$B$150,2,FALSE),"")</f>
        <v/>
      </c>
      <c r="L146" s="26" t="str">
        <f>IFERROR(VLOOKUP(C146,'[1]Turkey Gobbler'!$A$2:$B$500,2,FALSE),"")</f>
        <v/>
      </c>
      <c r="M146" s="27">
        <f t="shared" si="39"/>
        <v>852</v>
      </c>
      <c r="N146" s="28"/>
      <c r="R146" s="29" t="str" cm="1">
        <f t="array" ref="R146:S146">_xlfn.TEXTSPLIT(C146," ")</f>
        <v>Pellerin</v>
      </c>
      <c r="S146" s="29" t="str">
        <v>Gabrielle</v>
      </c>
      <c r="U146" s="29" t="str">
        <f>IF(T146="",S146,T146)</f>
        <v>Gabrielle</v>
      </c>
      <c r="V146" s="29" t="str">
        <f>LEFT(R146,1)</f>
        <v>P</v>
      </c>
      <c r="W146" s="29" t="str">
        <f>CONCATENATE(U146,V146,D146)</f>
        <v>GabriellePF20-29</v>
      </c>
      <c r="X146" s="29" t="str">
        <f>CONCATENATE(U146,V146)</f>
        <v>GabrielleP</v>
      </c>
    </row>
    <row r="147" spans="1:24" ht="18.600000000000001" customHeight="1" x14ac:dyDescent="0.3">
      <c r="A147" s="16">
        <f t="shared" si="36"/>
        <v>146</v>
      </c>
      <c r="B147" s="17">
        <f t="shared" si="37"/>
        <v>30</v>
      </c>
      <c r="C147" s="18" t="s">
        <v>169</v>
      </c>
      <c r="D147" s="19" t="s">
        <v>36</v>
      </c>
      <c r="E147" s="19" t="str">
        <f t="shared" si="38"/>
        <v>F</v>
      </c>
      <c r="F147" s="20" t="str">
        <f>IFERROR(VLOOKUP(C147,'[1]Sofie''s Loppet'!$BM$3:$BP$100,4,FALSE),"")</f>
        <v/>
      </c>
      <c r="G147" s="21">
        <f>IFERROR(VLOOKUP(C147,[1]Rocks!$BF$3:$BH$2000,3,FALSE),"")</f>
        <v>851.4056224899598</v>
      </c>
      <c r="H147" s="22" t="str">
        <f>IFERROR(VLOOKUP(C147,'[1]Walden Bike'!$CB$3:$CE$1000,4,FALSE),"")</f>
        <v/>
      </c>
      <c r="I147" s="23" t="str">
        <f>IFERROR(VLOOKUP(C147,'[1]Paddle Sport'!$BJ$2:$BL$100,3,FALSE),"")</f>
        <v/>
      </c>
      <c r="J147" s="24" t="str">
        <f>IFERROR(VLOOKUP(C147,'[1]Island Swim'!$AX$5:$AZ$74,3,FALSE),"")</f>
        <v/>
      </c>
      <c r="K147" s="25" t="str">
        <f>IFERROR(VLOOKUP(C147,[1]Beaton!$A$4:$B$150,2,FALSE),"")</f>
        <v/>
      </c>
      <c r="L147" s="26" t="str">
        <f>IFERROR(VLOOKUP(C147,'[1]Turkey Gobbler'!$A$2:$B$500,2,FALSE),"")</f>
        <v/>
      </c>
      <c r="M147" s="27">
        <f t="shared" si="39"/>
        <v>851</v>
      </c>
      <c r="N147" s="28"/>
      <c r="R147" s="29" t="str" cm="1">
        <f t="array" ref="R147:S147">_xlfn.TEXTSPLIT(C147," ")</f>
        <v>VanAlstine</v>
      </c>
      <c r="S147" s="29" t="str">
        <v>Megan</v>
      </c>
      <c r="U147" s="29" t="str">
        <f>IF(T147="",S147,T147)</f>
        <v>Megan</v>
      </c>
      <c r="V147" s="29" t="str">
        <f>LEFT(R147,1)</f>
        <v>V</v>
      </c>
      <c r="W147" s="29" t="str">
        <f>CONCATENATE(U147,V147,D147)</f>
        <v>MeganVF30-39</v>
      </c>
      <c r="X147" s="29" t="str">
        <f>CONCATENATE(U147,V147)</f>
        <v>MeganV</v>
      </c>
    </row>
    <row r="148" spans="1:24" ht="18.600000000000001" customHeight="1" x14ac:dyDescent="0.3">
      <c r="A148" s="16">
        <f t="shared" si="36"/>
        <v>147</v>
      </c>
      <c r="B148" s="17">
        <f t="shared" si="37"/>
        <v>52</v>
      </c>
      <c r="C148" s="18" t="s">
        <v>170</v>
      </c>
      <c r="D148" s="19" t="s">
        <v>17</v>
      </c>
      <c r="E148" s="19" t="str">
        <f t="shared" si="38"/>
        <v>F</v>
      </c>
      <c r="F148" s="20" t="str">
        <f>IFERROR(VLOOKUP(C148,'[1]Sofie''s Loppet'!$BM$3:$BP$100,4,FALSE),"")</f>
        <v/>
      </c>
      <c r="G148" s="21">
        <f>IFERROR(VLOOKUP(C148,[1]Rocks!$BF$3:$BH$2000,3,FALSE),"")</f>
        <v>850.15372276433641</v>
      </c>
      <c r="H148" s="22" t="str">
        <f>IFERROR(VLOOKUP(C148,'[1]Walden Bike'!$CB$3:$CE$1000,4,FALSE),"")</f>
        <v/>
      </c>
      <c r="I148" s="23" t="str">
        <f>IFERROR(VLOOKUP(C148,'[1]Paddle Sport'!$BJ$2:$BL$100,3,FALSE),"")</f>
        <v/>
      </c>
      <c r="J148" s="24" t="str">
        <f>IFERROR(VLOOKUP(C148,'[1]Island Swim'!$AX$5:$AZ$74,3,FALSE),"")</f>
        <v/>
      </c>
      <c r="K148" s="25" t="str">
        <f>IFERROR(VLOOKUP(C148,[1]Beaton!$A$4:$B$150,2,FALSE),"")</f>
        <v/>
      </c>
      <c r="L148" s="26" t="str">
        <f>IFERROR(VLOOKUP(C148,'[1]Turkey Gobbler'!$A$2:$B$500,2,FALSE),"")</f>
        <v/>
      </c>
      <c r="M148" s="27">
        <f t="shared" si="39"/>
        <v>850</v>
      </c>
      <c r="N148" s="28"/>
      <c r="R148" s="29" t="str" cm="1">
        <f t="array" ref="R148:S148">_xlfn.TEXTSPLIT(C148," ")</f>
        <v>Drew</v>
      </c>
      <c r="S148" s="29" t="str">
        <v>Abbey</v>
      </c>
      <c r="U148" s="29" t="str">
        <f>IF(T148="",S148,T148)</f>
        <v>Abbey</v>
      </c>
      <c r="V148" s="29" t="str">
        <f>LEFT(R148,1)</f>
        <v>D</v>
      </c>
      <c r="W148" s="29" t="str">
        <f>CONCATENATE(U148,V148,D148)</f>
        <v>AbbeyDF20-29</v>
      </c>
      <c r="X148" s="29" t="str">
        <f>CONCATENATE(U148,V148)</f>
        <v>AbbeyD</v>
      </c>
    </row>
    <row r="149" spans="1:24" ht="18.600000000000001" customHeight="1" x14ac:dyDescent="0.3">
      <c r="A149" s="16">
        <f t="shared" si="36"/>
        <v>147</v>
      </c>
      <c r="B149" s="17">
        <f t="shared" si="37"/>
        <v>31</v>
      </c>
      <c r="C149" s="18" t="s">
        <v>171</v>
      </c>
      <c r="D149" s="19" t="s">
        <v>36</v>
      </c>
      <c r="E149" s="19" t="str">
        <f t="shared" si="38"/>
        <v>F</v>
      </c>
      <c r="F149" s="20"/>
      <c r="G149" s="21"/>
      <c r="H149" s="22"/>
      <c r="I149" s="23">
        <f>IFERROR(VLOOKUP(C149,'[1]Paddle Sport'!$BJ$2:$BL$100,3,FALSE),"")</f>
        <v>850.06567836367037</v>
      </c>
      <c r="J149" s="24" t="str">
        <f>IFERROR(VLOOKUP(C149,'[1]Island Swim'!$AX$5:$AZ$74,3,FALSE),"")</f>
        <v/>
      </c>
      <c r="K149" s="25"/>
      <c r="L149" s="26"/>
      <c r="M149" s="27">
        <f t="shared" si="39"/>
        <v>850</v>
      </c>
      <c r="N149" s="28"/>
    </row>
    <row r="150" spans="1:24" ht="18.600000000000001" customHeight="1" x14ac:dyDescent="0.3">
      <c r="A150" s="16">
        <f t="shared" si="36"/>
        <v>147</v>
      </c>
      <c r="B150" s="17">
        <f t="shared" si="37"/>
        <v>30</v>
      </c>
      <c r="C150" s="18" t="s">
        <v>172</v>
      </c>
      <c r="D150" s="19" t="s">
        <v>23</v>
      </c>
      <c r="E150" s="19" t="str">
        <f t="shared" si="38"/>
        <v>F</v>
      </c>
      <c r="F150" s="20"/>
      <c r="G150" s="21"/>
      <c r="H150" s="22"/>
      <c r="I150" s="23">
        <f>IFERROR(VLOOKUP(C150,'[1]Paddle Sport'!$BJ$2:$BL$100,3,FALSE),"")</f>
        <v>850.06567836367037</v>
      </c>
      <c r="J150" s="24" t="str">
        <f>IFERROR(VLOOKUP(C150,'[1]Island Swim'!$AX$5:$AZ$74,3,FALSE),"")</f>
        <v/>
      </c>
      <c r="K150" s="25"/>
      <c r="L150" s="26"/>
      <c r="M150" s="27">
        <f t="shared" si="39"/>
        <v>850</v>
      </c>
      <c r="N150" s="28"/>
    </row>
    <row r="151" spans="1:24" ht="18.600000000000001" customHeight="1" x14ac:dyDescent="0.3">
      <c r="A151" s="16">
        <f t="shared" si="36"/>
        <v>147</v>
      </c>
      <c r="B151" s="17">
        <f t="shared" si="37"/>
        <v>7</v>
      </c>
      <c r="C151" s="18" t="s">
        <v>173</v>
      </c>
      <c r="D151" s="19" t="s">
        <v>15</v>
      </c>
      <c r="E151" s="19" t="str">
        <f t="shared" si="38"/>
        <v>F</v>
      </c>
      <c r="F151" s="20" t="str">
        <f>IFERROR(VLOOKUP(C151,'[1]Sofie''s Loppet'!$BM$3:$BP$100,4,FALSE),"")</f>
        <v/>
      </c>
      <c r="G151" s="21">
        <f>IFERROR(VLOOKUP(C151,[1]Rocks!$BF$3:$BH$2000,3,FALSE),"")</f>
        <v>850.06830601092895</v>
      </c>
      <c r="H151" s="22" t="str">
        <f>IFERROR(VLOOKUP(C151,'[1]Walden Bike'!$CB$3:$CE$1000,4,FALSE),"")</f>
        <v/>
      </c>
      <c r="I151" s="23" t="str">
        <f>IFERROR(VLOOKUP(C151,'[1]Paddle Sport'!$BJ$2:$BL$100,3,FALSE),"")</f>
        <v/>
      </c>
      <c r="J151" s="24" t="str">
        <f>IFERROR(VLOOKUP(C151,'[1]Island Swim'!$AX$5:$AZ$74,3,FALSE),"")</f>
        <v/>
      </c>
      <c r="K151" s="25" t="str">
        <f>IFERROR(VLOOKUP(C151,[1]Beaton!$A$4:$B$150,2,FALSE),"")</f>
        <v/>
      </c>
      <c r="L151" s="26">
        <f>IFERROR(VLOOKUP(C151,'[1]Turkey Gobbler'!$A$2:$B$500,2,FALSE),"")</f>
        <v>893.61702127659566</v>
      </c>
      <c r="M151" s="27">
        <f t="shared" si="39"/>
        <v>850</v>
      </c>
      <c r="N151" s="28"/>
      <c r="R151" s="29" t="str" cm="1">
        <f t="array" ref="R151:S151">_xlfn.TEXTSPLIT(C151," ")</f>
        <v>Keenan</v>
      </c>
      <c r="S151" s="29" t="str">
        <v>Christine</v>
      </c>
      <c r="U151" s="29" t="str">
        <f>IF(T151="",S151,T151)</f>
        <v>Christine</v>
      </c>
      <c r="V151" s="29" t="str">
        <f>LEFT(R151,1)</f>
        <v>K</v>
      </c>
      <c r="W151" s="29" t="str">
        <f>CONCATENATE(U151,V151,D151)</f>
        <v>ChristineKF50-59</v>
      </c>
      <c r="X151" s="29" t="str">
        <f>CONCATENATE(U151,V151)</f>
        <v>ChristineK</v>
      </c>
    </row>
    <row r="152" spans="1:24" ht="18.600000000000001" customHeight="1" x14ac:dyDescent="0.3">
      <c r="A152" s="16">
        <f t="shared" si="36"/>
        <v>151</v>
      </c>
      <c r="B152" s="17">
        <f t="shared" si="37"/>
        <v>32</v>
      </c>
      <c r="C152" s="18" t="s">
        <v>174</v>
      </c>
      <c r="D152" s="19" t="s">
        <v>36</v>
      </c>
      <c r="E152" s="19" t="str">
        <f t="shared" si="38"/>
        <v>F</v>
      </c>
      <c r="F152" s="20" t="str">
        <f>IFERROR(VLOOKUP(C152,'[1]Sofie''s Loppet'!$BM$3:$BP$100,4,FALSE),"")</f>
        <v/>
      </c>
      <c r="G152" s="21">
        <f>IFERROR(VLOOKUP(C152,[1]Rocks!$BF$3:$BH$2000,3,FALSE),"")</f>
        <v>847.20927134674309</v>
      </c>
      <c r="H152" s="22" t="str">
        <f>IFERROR(VLOOKUP(C152,'[1]Walden Bike'!$CB$3:$CE$1000,4,FALSE),"")</f>
        <v/>
      </c>
      <c r="I152" s="23" t="str">
        <f>IFERROR(VLOOKUP(C152,'[1]Paddle Sport'!$BJ$2:$BL$100,3,FALSE),"")</f>
        <v/>
      </c>
      <c r="J152" s="24" t="str">
        <f>IFERROR(VLOOKUP(C152,'[1]Island Swim'!$AX$5:$AZ$74,3,FALSE),"")</f>
        <v/>
      </c>
      <c r="K152" s="25" t="str">
        <f>IFERROR(VLOOKUP(C152,[1]Beaton!$A$4:$B$150,2,FALSE),"")</f>
        <v/>
      </c>
      <c r="L152" s="26" t="str">
        <f>IFERROR(VLOOKUP(C152,'[1]Turkey Gobbler'!$A$2:$B$500,2,FALSE),"")</f>
        <v/>
      </c>
      <c r="M152" s="27">
        <f t="shared" si="39"/>
        <v>847</v>
      </c>
      <c r="N152" s="28"/>
    </row>
    <row r="153" spans="1:24" ht="18.600000000000001" customHeight="1" x14ac:dyDescent="0.3">
      <c r="A153" s="16">
        <f t="shared" si="36"/>
        <v>152</v>
      </c>
      <c r="B153" s="17">
        <f t="shared" si="37"/>
        <v>53</v>
      </c>
      <c r="C153" s="18" t="s">
        <v>175</v>
      </c>
      <c r="D153" s="19" t="s">
        <v>17</v>
      </c>
      <c r="E153" s="19" t="str">
        <f t="shared" si="38"/>
        <v>F</v>
      </c>
      <c r="F153" s="20" t="str">
        <f>IFERROR(VLOOKUP(C153,'[1]Sofie''s Loppet'!$BM$3:$BP$100,4,FALSE),"")</f>
        <v/>
      </c>
      <c r="G153" s="21">
        <f>IFERROR(VLOOKUP(C153,[1]Rocks!$BF$3:$BH$2000,3,FALSE),"")</f>
        <v>845.13510886469669</v>
      </c>
      <c r="H153" s="22" t="str">
        <f>IFERROR(VLOOKUP(C153,'[1]Walden Bike'!$CB$3:$CE$1000,4,FALSE),"")</f>
        <v/>
      </c>
      <c r="I153" s="23" t="str">
        <f>IFERROR(VLOOKUP(C153,'[1]Paddle Sport'!$BJ$2:$BL$100,3,FALSE),"")</f>
        <v/>
      </c>
      <c r="J153" s="24" t="str">
        <f>IFERROR(VLOOKUP(C153,'[1]Island Swim'!$AX$5:$AZ$74,3,FALSE),"")</f>
        <v/>
      </c>
      <c r="K153" s="25" t="str">
        <f>IFERROR(VLOOKUP(C153,[1]Beaton!$A$4:$B$150,2,FALSE),"")</f>
        <v/>
      </c>
      <c r="L153" s="26" t="str">
        <f>IFERROR(VLOOKUP(C153,'[1]Turkey Gobbler'!$A$2:$B$500,2,FALSE),"")</f>
        <v/>
      </c>
      <c r="M153" s="27">
        <f t="shared" si="39"/>
        <v>845</v>
      </c>
      <c r="N153" s="28"/>
      <c r="R153" s="29" t="str" cm="1">
        <f t="array" ref="R153:S153">_xlfn.TEXTSPLIT(C153," ")</f>
        <v>Rumleski</v>
      </c>
      <c r="S153" s="29" t="str">
        <v>Tamira</v>
      </c>
      <c r="U153" s="29" t="str">
        <f>IF(T153="",S153,T153)</f>
        <v>Tamira</v>
      </c>
      <c r="V153" s="29" t="str">
        <f>LEFT(R153,1)</f>
        <v>R</v>
      </c>
      <c r="W153" s="29" t="str">
        <f>CONCATENATE(U153,V153,D153)</f>
        <v>TamiraRF20-29</v>
      </c>
      <c r="X153" s="29" t="str">
        <f>CONCATENATE(U153,V153)</f>
        <v>TamiraR</v>
      </c>
    </row>
    <row r="154" spans="1:24" ht="18.600000000000001" customHeight="1" x14ac:dyDescent="0.3">
      <c r="A154" s="16">
        <f t="shared" si="36"/>
        <v>153</v>
      </c>
      <c r="B154" s="17">
        <f t="shared" si="37"/>
        <v>54</v>
      </c>
      <c r="C154" s="18" t="s">
        <v>176</v>
      </c>
      <c r="D154" s="19" t="s">
        <v>17</v>
      </c>
      <c r="E154" s="19" t="str">
        <f t="shared" si="38"/>
        <v>F</v>
      </c>
      <c r="F154" s="20" t="str">
        <f>IFERROR(VLOOKUP(C154,'[1]Sofie''s Loppet'!$BM$3:$BP$100,4,FALSE),"")</f>
        <v/>
      </c>
      <c r="G154" s="21">
        <f>IFERROR(VLOOKUP(C154,[1]Rocks!$BF$3:$BH$2000,3,FALSE),"")</f>
        <v>844.17308202813911</v>
      </c>
      <c r="H154" s="22" t="str">
        <f>IFERROR(VLOOKUP(C154,'[1]Walden Bike'!$CB$3:$CE$1000,4,FALSE),"")</f>
        <v/>
      </c>
      <c r="I154" s="23" t="str">
        <f>IFERROR(VLOOKUP(C154,'[1]Paddle Sport'!$BJ$2:$BL$100,3,FALSE),"")</f>
        <v/>
      </c>
      <c r="J154" s="24" t="str">
        <f>IFERROR(VLOOKUP(C154,'[1]Island Swim'!$AX$5:$AZ$74,3,FALSE),"")</f>
        <v/>
      </c>
      <c r="K154" s="25" t="str">
        <f>IFERROR(VLOOKUP(C154,[1]Beaton!$A$4:$B$150,2,FALSE),"")</f>
        <v/>
      </c>
      <c r="L154" s="26" t="str">
        <f>IFERROR(VLOOKUP(C154,'[1]Turkey Gobbler'!$A$2:$B$500,2,FALSE),"")</f>
        <v/>
      </c>
      <c r="M154" s="27">
        <f t="shared" si="39"/>
        <v>844</v>
      </c>
      <c r="N154" s="28"/>
    </row>
    <row r="155" spans="1:24" ht="18.600000000000001" customHeight="1" x14ac:dyDescent="0.3">
      <c r="A155" s="16">
        <f t="shared" si="36"/>
        <v>154</v>
      </c>
      <c r="B155" s="17">
        <f t="shared" si="37"/>
        <v>33</v>
      </c>
      <c r="C155" s="18" t="s">
        <v>177</v>
      </c>
      <c r="D155" s="19" t="s">
        <v>36</v>
      </c>
      <c r="E155" s="19" t="str">
        <f t="shared" si="38"/>
        <v>F</v>
      </c>
      <c r="F155" s="20" t="str">
        <f>IFERROR(VLOOKUP(C155,'[1]Sofie''s Loppet'!$BM$3:$BP$100,4,FALSE),"")</f>
        <v/>
      </c>
      <c r="G155" s="21">
        <f>IFERROR(VLOOKUP(C155,[1]Rocks!$BF$3:$BH$2000,3,FALSE),"")</f>
        <v>843.15718157181573</v>
      </c>
      <c r="H155" s="22" t="str">
        <f>IFERROR(VLOOKUP(C155,'[1]Walden Bike'!$CB$3:$CE$1000,4,FALSE),"")</f>
        <v/>
      </c>
      <c r="I155" s="23" t="str">
        <f>IFERROR(VLOOKUP(C155,'[1]Paddle Sport'!$BJ$2:$BL$100,3,FALSE),"")</f>
        <v/>
      </c>
      <c r="J155" s="24" t="str">
        <f>IFERROR(VLOOKUP(C155,'[1]Island Swim'!$AX$5:$AZ$74,3,FALSE),"")</f>
        <v/>
      </c>
      <c r="K155" s="25" t="str">
        <f>IFERROR(VLOOKUP(C155,[1]Beaton!$A$4:$B$150,2,FALSE),"")</f>
        <v/>
      </c>
      <c r="L155" s="26" t="str">
        <f>IFERROR(VLOOKUP(C155,'[1]Turkey Gobbler'!$A$2:$B$500,2,FALSE),"")</f>
        <v/>
      </c>
      <c r="M155" s="27">
        <f t="shared" si="39"/>
        <v>843</v>
      </c>
      <c r="N155" s="28"/>
    </row>
    <row r="156" spans="1:24" ht="18.600000000000001" customHeight="1" x14ac:dyDescent="0.3">
      <c r="A156" s="16">
        <f t="shared" si="36"/>
        <v>155</v>
      </c>
      <c r="B156" s="17">
        <f t="shared" si="37"/>
        <v>16</v>
      </c>
      <c r="C156" s="18" t="s">
        <v>178</v>
      </c>
      <c r="D156" s="19" t="s">
        <v>21</v>
      </c>
      <c r="E156" s="19" t="str">
        <f t="shared" si="38"/>
        <v>F</v>
      </c>
      <c r="F156" s="20" t="str">
        <f>IFERROR(VLOOKUP(C156,'[1]Sofie''s Loppet'!$BM$3:$BP$100,4,FALSE),"")</f>
        <v/>
      </c>
      <c r="G156" s="21">
        <f>IFERROR(VLOOKUP(C156,[1]Rocks!$BF$3:$BH$2000,3,FALSE),"")</f>
        <v>841.04734197302298</v>
      </c>
      <c r="H156" s="22" t="str">
        <f>IFERROR(VLOOKUP(C156,'[1]Walden Bike'!$CB$3:$CE$1000,4,FALSE),"")</f>
        <v/>
      </c>
      <c r="I156" s="23" t="str">
        <f>IFERROR(VLOOKUP(C156,'[1]Paddle Sport'!$BJ$2:$BL$100,3,FALSE),"")</f>
        <v/>
      </c>
      <c r="J156" s="24" t="str">
        <f>IFERROR(VLOOKUP(C156,'[1]Island Swim'!$AX$5:$AZ$74,3,FALSE),"")</f>
        <v/>
      </c>
      <c r="K156" s="25" t="str">
        <f>IFERROR(VLOOKUP(C156,[1]Beaton!$A$4:$B$150,2,FALSE),"")</f>
        <v/>
      </c>
      <c r="L156" s="26" t="str">
        <f>IFERROR(VLOOKUP(C156,'[1]Turkey Gobbler'!$A$2:$B$500,2,FALSE),"")</f>
        <v/>
      </c>
      <c r="M156" s="27">
        <f t="shared" si="39"/>
        <v>841</v>
      </c>
      <c r="N156" s="28"/>
      <c r="R156" s="29" t="str" cm="1">
        <f t="array" ref="R156:S156">_xlfn.TEXTSPLIT(C156," ")</f>
        <v>Dutrisac</v>
      </c>
      <c r="S156" s="29" t="str">
        <v>Sophie</v>
      </c>
      <c r="U156" s="29" t="str">
        <f t="shared" ref="U156:U183" si="40">IF(T156="",S156,T156)</f>
        <v>Sophie</v>
      </c>
      <c r="V156" s="29" t="str">
        <f t="shared" ref="V156:V183" si="41">LEFT(R156,1)</f>
        <v>D</v>
      </c>
      <c r="W156" s="29" t="str">
        <f t="shared" ref="W156:W183" si="42">CONCATENATE(U156,V156,D156)</f>
        <v>SophieDF13-19</v>
      </c>
      <c r="X156" s="29" t="str">
        <f t="shared" ref="X156:X183" si="43">CONCATENATE(U156,V156)</f>
        <v>SophieD</v>
      </c>
    </row>
    <row r="157" spans="1:24" ht="18.600000000000001" customHeight="1" x14ac:dyDescent="0.3">
      <c r="A157" s="16">
        <f t="shared" si="36"/>
        <v>155</v>
      </c>
      <c r="B157" s="17">
        <f t="shared" si="37"/>
        <v>34</v>
      </c>
      <c r="C157" s="18" t="s">
        <v>179</v>
      </c>
      <c r="D157" s="19" t="s">
        <v>36</v>
      </c>
      <c r="E157" s="19" t="str">
        <f t="shared" si="38"/>
        <v>F</v>
      </c>
      <c r="F157" s="20" t="str">
        <f>IFERROR(VLOOKUP(C157,'[1]Sofie''s Loppet'!$BM$3:$BP$100,4,FALSE),"")</f>
        <v/>
      </c>
      <c r="G157" s="21">
        <f>IFERROR(VLOOKUP(C157,[1]Rocks!$BF$3:$BH$2000,3,FALSE),"")</f>
        <v>841.38113507077651</v>
      </c>
      <c r="H157" s="22" t="str">
        <f>IFERROR(VLOOKUP(C157,'[1]Walden Bike'!$CB$3:$CE$1000,4,FALSE),"")</f>
        <v/>
      </c>
      <c r="I157" s="23" t="str">
        <f>IFERROR(VLOOKUP(C157,'[1]Paddle Sport'!$BJ$2:$BL$100,3,FALSE),"")</f>
        <v/>
      </c>
      <c r="J157" s="24" t="str">
        <f>IFERROR(VLOOKUP(C157,'[1]Island Swim'!$AX$5:$AZ$74,3,FALSE),"")</f>
        <v/>
      </c>
      <c r="K157" s="25" t="str">
        <f>IFERROR(VLOOKUP(C157,[1]Beaton!$A$4:$B$150,2,FALSE),"")</f>
        <v/>
      </c>
      <c r="L157" s="26" t="str">
        <f>IFERROR(VLOOKUP(C157,'[1]Turkey Gobbler'!$A$2:$B$500,2,FALSE),"")</f>
        <v/>
      </c>
      <c r="M157" s="27">
        <f t="shared" si="39"/>
        <v>841</v>
      </c>
      <c r="N157" s="28"/>
      <c r="R157" s="29" t="str" cm="1">
        <f t="array" ref="R157:S157">_xlfn.TEXTSPLIT(C157," ")</f>
        <v>Milks</v>
      </c>
      <c r="S157" s="29" t="str">
        <v>Elisa</v>
      </c>
      <c r="U157" s="29" t="str">
        <f t="shared" si="40"/>
        <v>Elisa</v>
      </c>
      <c r="V157" s="29" t="str">
        <f t="shared" si="41"/>
        <v>M</v>
      </c>
      <c r="W157" s="29" t="str">
        <f t="shared" si="42"/>
        <v>ElisaMF30-39</v>
      </c>
      <c r="X157" s="29" t="str">
        <f t="shared" si="43"/>
        <v>ElisaM</v>
      </c>
    </row>
    <row r="158" spans="1:24" ht="18.600000000000001" customHeight="1" x14ac:dyDescent="0.3">
      <c r="A158" s="16">
        <f t="shared" si="36"/>
        <v>157</v>
      </c>
      <c r="B158" s="17">
        <f t="shared" si="37"/>
        <v>35</v>
      </c>
      <c r="C158" s="18" t="s">
        <v>180</v>
      </c>
      <c r="D158" s="19" t="s">
        <v>36</v>
      </c>
      <c r="E158" s="19" t="str">
        <f t="shared" si="38"/>
        <v>F</v>
      </c>
      <c r="F158" s="20" t="str">
        <f>IFERROR(VLOOKUP(C158,'[1]Sofie''s Loppet'!$BM$3:$BP$100,4,FALSE),"")</f>
        <v/>
      </c>
      <c r="G158" s="21">
        <f>IFERROR(VLOOKUP(C158,[1]Rocks!$BF$3:$BH$2000,3,FALSE),"")</f>
        <v>837.61359146582379</v>
      </c>
      <c r="H158" s="22" t="str">
        <f>IFERROR(VLOOKUP(C158,'[1]Walden Bike'!$CB$3:$CE$1000,4,FALSE),"")</f>
        <v/>
      </c>
      <c r="I158" s="23" t="str">
        <f>IFERROR(VLOOKUP(C158,'[1]Paddle Sport'!$BJ$2:$BL$100,3,FALSE),"")</f>
        <v/>
      </c>
      <c r="J158" s="24" t="str">
        <f>IFERROR(VLOOKUP(C158,'[1]Island Swim'!$AX$5:$AZ$74,3,FALSE),"")</f>
        <v/>
      </c>
      <c r="K158" s="25" t="str">
        <f>IFERROR(VLOOKUP(C158,[1]Beaton!$A$4:$B$150,2,FALSE),"")</f>
        <v/>
      </c>
      <c r="L158" s="26" t="str">
        <f>IFERROR(VLOOKUP(C158,'[1]Turkey Gobbler'!$A$2:$B$500,2,FALSE),"")</f>
        <v/>
      </c>
      <c r="M158" s="27">
        <f t="shared" si="39"/>
        <v>838</v>
      </c>
      <c r="N158" s="28"/>
      <c r="R158" s="29" t="str" cm="1">
        <f t="array" ref="R158:S158">_xlfn.TEXTSPLIT(C158," ")</f>
        <v>Onlock</v>
      </c>
      <c r="S158" s="29" t="str">
        <v>Meghan</v>
      </c>
      <c r="U158" s="29" t="str">
        <f t="shared" si="40"/>
        <v>Meghan</v>
      </c>
      <c r="V158" s="29" t="str">
        <f t="shared" si="41"/>
        <v>O</v>
      </c>
      <c r="W158" s="29" t="str">
        <f t="shared" si="42"/>
        <v>MeghanOF30-39</v>
      </c>
      <c r="X158" s="29" t="str">
        <f t="shared" si="43"/>
        <v>MeghanO</v>
      </c>
    </row>
    <row r="159" spans="1:24" ht="18.600000000000001" customHeight="1" x14ac:dyDescent="0.3">
      <c r="A159" s="16">
        <f t="shared" si="36"/>
        <v>158</v>
      </c>
      <c r="B159" s="17">
        <f t="shared" si="37"/>
        <v>55</v>
      </c>
      <c r="C159" s="18" t="s">
        <v>181</v>
      </c>
      <c r="D159" s="19" t="s">
        <v>17</v>
      </c>
      <c r="E159" s="19" t="str">
        <f t="shared" si="38"/>
        <v>F</v>
      </c>
      <c r="F159" s="20"/>
      <c r="G159" s="21">
        <f>IFERROR(VLOOKUP(C159,[1]Rocks!$BF$3:$BH$2000,3,FALSE),"")</f>
        <v>837.20090510808336</v>
      </c>
      <c r="H159" s="22"/>
      <c r="I159" s="23" t="str">
        <f>IFERROR(VLOOKUP(C159,'[1]Paddle Sport'!$BJ$2:$BL$100,3,FALSE),"")</f>
        <v/>
      </c>
      <c r="J159" s="24" t="str">
        <f>IFERROR(VLOOKUP(C159,'[1]Island Swim'!$AX$5:$AZ$74,3,FALSE),"")</f>
        <v/>
      </c>
      <c r="K159" s="25" t="str">
        <f>IFERROR(VLOOKUP(C159,[1]Beaton!$A$4:$B$150,2,FALSE),"")</f>
        <v/>
      </c>
      <c r="L159" s="26" t="str">
        <f>IFERROR(VLOOKUP(C159,'[1]Turkey Gobbler'!$A$2:$B$500,2,FALSE),"")</f>
        <v/>
      </c>
      <c r="M159" s="27">
        <f t="shared" si="39"/>
        <v>837</v>
      </c>
      <c r="N159" s="28"/>
      <c r="R159" s="29" t="str" cm="1">
        <f t="array" ref="R159:S159">_xlfn.TEXTSPLIT(C159," ")</f>
        <v>Halle</v>
      </c>
      <c r="S159" s="29" t="str">
        <v>Bertrim</v>
      </c>
      <c r="U159" s="29" t="str">
        <f t="shared" si="40"/>
        <v>Bertrim</v>
      </c>
      <c r="V159" s="29" t="str">
        <f t="shared" si="41"/>
        <v>H</v>
      </c>
      <c r="W159" s="29" t="str">
        <f t="shared" si="42"/>
        <v>BertrimHF20-29</v>
      </c>
      <c r="X159" s="29" t="str">
        <f t="shared" si="43"/>
        <v>BertrimH</v>
      </c>
    </row>
    <row r="160" spans="1:24" ht="18.600000000000001" customHeight="1" x14ac:dyDescent="0.3">
      <c r="A160" s="16">
        <f t="shared" si="36"/>
        <v>159</v>
      </c>
      <c r="B160" s="17">
        <f t="shared" si="37"/>
        <v>56</v>
      </c>
      <c r="C160" s="18" t="s">
        <v>182</v>
      </c>
      <c r="D160" s="19" t="s">
        <v>17</v>
      </c>
      <c r="E160" s="19" t="str">
        <f t="shared" si="38"/>
        <v>F</v>
      </c>
      <c r="F160" s="20" t="str">
        <f>IFERROR(VLOOKUP(C160,'[1]Sofie''s Loppet'!$BM$3:$BP$100,4,FALSE),"")</f>
        <v/>
      </c>
      <c r="G160" s="21">
        <f>IFERROR(VLOOKUP(C160,[1]Rocks!$BF$3:$BH$2000,3,FALSE),"")</f>
        <v>834.95471318349541</v>
      </c>
      <c r="H160" s="22" t="str">
        <f>IFERROR(VLOOKUP(C160,'[1]Walden Bike'!$CB$3:$CE$1000,4,FALSE),"")</f>
        <v/>
      </c>
      <c r="I160" s="23" t="str">
        <f>IFERROR(VLOOKUP(C160,'[1]Paddle Sport'!$BJ$2:$BL$100,3,FALSE),"")</f>
        <v/>
      </c>
      <c r="J160" s="24" t="str">
        <f>IFERROR(VLOOKUP(C160,'[1]Island Swim'!$AX$5:$AZ$74,3,FALSE),"")</f>
        <v/>
      </c>
      <c r="K160" s="25" t="str">
        <f>IFERROR(VLOOKUP(C160,[1]Beaton!$A$4:$B$150,2,FALSE),"")</f>
        <v/>
      </c>
      <c r="L160" s="26" t="str">
        <f>IFERROR(VLOOKUP(C160,'[1]Turkey Gobbler'!$A$2:$B$500,2,FALSE),"")</f>
        <v/>
      </c>
      <c r="M160" s="27">
        <f t="shared" si="39"/>
        <v>835</v>
      </c>
      <c r="N160" s="28"/>
      <c r="R160" s="29" t="str" cm="1">
        <f t="array" ref="R160:S160">_xlfn.TEXTSPLIT(C160," ")</f>
        <v>Oommen</v>
      </c>
      <c r="S160" s="29" t="str">
        <v>Sophia</v>
      </c>
      <c r="U160" s="29" t="str">
        <f t="shared" si="40"/>
        <v>Sophia</v>
      </c>
      <c r="V160" s="29" t="str">
        <f t="shared" si="41"/>
        <v>O</v>
      </c>
      <c r="W160" s="29" t="str">
        <f t="shared" si="42"/>
        <v>SophiaOF20-29</v>
      </c>
      <c r="X160" s="29" t="str">
        <f t="shared" si="43"/>
        <v>SophiaO</v>
      </c>
    </row>
    <row r="161" spans="1:24" ht="18.600000000000001" customHeight="1" x14ac:dyDescent="0.3">
      <c r="A161" s="16">
        <f t="shared" si="36"/>
        <v>160</v>
      </c>
      <c r="B161" s="17">
        <f t="shared" si="37"/>
        <v>57</v>
      </c>
      <c r="C161" s="18" t="s">
        <v>183</v>
      </c>
      <c r="D161" s="19" t="s">
        <v>17</v>
      </c>
      <c r="E161" s="19" t="str">
        <f t="shared" si="38"/>
        <v>F</v>
      </c>
      <c r="F161" s="20" t="str">
        <f>IFERROR(VLOOKUP(C161,'[1]Sofie''s Loppet'!$BM$3:$BP$100,4,FALSE),"")</f>
        <v/>
      </c>
      <c r="G161" s="21">
        <f>IFERROR(VLOOKUP(C161,[1]Rocks!$BF$3:$BH$2000,3,FALSE),"")</f>
        <v>834.3949044585986</v>
      </c>
      <c r="H161" s="22" t="str">
        <f>IFERROR(VLOOKUP(C161,'[1]Walden Bike'!$CB$3:$CE$1000,4,FALSE),"")</f>
        <v/>
      </c>
      <c r="I161" s="23" t="str">
        <f>IFERROR(VLOOKUP(C161,'[1]Paddle Sport'!$BJ$2:$BL$100,3,FALSE),"")</f>
        <v/>
      </c>
      <c r="J161" s="24" t="str">
        <f>IFERROR(VLOOKUP(C161,'[1]Island Swim'!$AX$5:$AZ$74,3,FALSE),"")</f>
        <v/>
      </c>
      <c r="K161" s="25" t="str">
        <f>IFERROR(VLOOKUP(C161,[1]Beaton!$A$4:$B$150,2,FALSE),"")</f>
        <v/>
      </c>
      <c r="L161" s="26" t="str">
        <f>IFERROR(VLOOKUP(C161,'[1]Turkey Gobbler'!$A$2:$B$500,2,FALSE),"")</f>
        <v/>
      </c>
      <c r="M161" s="27">
        <f t="shared" si="39"/>
        <v>834</v>
      </c>
      <c r="N161" s="28"/>
      <c r="R161" s="29" t="str" cm="1">
        <f t="array" ref="R161:S161">_xlfn.TEXTSPLIT(C161," ")</f>
        <v>Schisler</v>
      </c>
      <c r="S161" s="29" t="str">
        <v>Grace</v>
      </c>
      <c r="U161" s="29" t="str">
        <f t="shared" si="40"/>
        <v>Grace</v>
      </c>
      <c r="V161" s="29" t="str">
        <f t="shared" si="41"/>
        <v>S</v>
      </c>
      <c r="W161" s="29" t="str">
        <f t="shared" si="42"/>
        <v>GraceSF20-29</v>
      </c>
      <c r="X161" s="29" t="str">
        <f t="shared" si="43"/>
        <v>GraceS</v>
      </c>
    </row>
    <row r="162" spans="1:24" ht="18.600000000000001" customHeight="1" x14ac:dyDescent="0.3">
      <c r="A162" s="16">
        <f t="shared" si="36"/>
        <v>161</v>
      </c>
      <c r="B162" s="17">
        <f t="shared" si="37"/>
        <v>58</v>
      </c>
      <c r="C162" s="18" t="s">
        <v>184</v>
      </c>
      <c r="D162" s="19" t="s">
        <v>17</v>
      </c>
      <c r="E162" s="19" t="str">
        <f t="shared" si="38"/>
        <v>F</v>
      </c>
      <c r="F162" s="20" t="str">
        <f>IFERROR(VLOOKUP(C162,'[1]Sofie''s Loppet'!$BM$3:$BP$100,4,FALSE),"")</f>
        <v/>
      </c>
      <c r="G162" s="21">
        <f>IFERROR(VLOOKUP(C162,[1]Rocks!$BF$3:$BH$2000,3,FALSE),"")</f>
        <v>831.32932531730125</v>
      </c>
      <c r="H162" s="22" t="str">
        <f>IFERROR(VLOOKUP(C162,'[1]Walden Bike'!$CB$3:$CE$1000,4,FALSE),"")</f>
        <v/>
      </c>
      <c r="I162" s="23" t="str">
        <f>IFERROR(VLOOKUP(C162,'[1]Paddle Sport'!$BJ$2:$BL$100,3,FALSE),"")</f>
        <v/>
      </c>
      <c r="J162" s="24" t="str">
        <f>IFERROR(VLOOKUP(C162,'[1]Island Swim'!$AX$5:$AZ$74,3,FALSE),"")</f>
        <v/>
      </c>
      <c r="K162" s="25" t="str">
        <f>IFERROR(VLOOKUP(C162,[1]Beaton!$A$4:$B$150,2,FALSE),"")</f>
        <v/>
      </c>
      <c r="L162" s="26" t="str">
        <f>IFERROR(VLOOKUP(C162,'[1]Turkey Gobbler'!$A$2:$B$500,2,FALSE),"")</f>
        <v/>
      </c>
      <c r="M162" s="27">
        <f t="shared" si="39"/>
        <v>831</v>
      </c>
      <c r="N162" s="28"/>
      <c r="R162" s="29" t="str" cm="1">
        <f t="array" ref="R162:S162">_xlfn.TEXTSPLIT(C162," ")</f>
        <v>Takkale</v>
      </c>
      <c r="S162" s="29" t="str">
        <v>Jenna</v>
      </c>
      <c r="U162" s="29" t="str">
        <f t="shared" si="40"/>
        <v>Jenna</v>
      </c>
      <c r="V162" s="29" t="str">
        <f t="shared" si="41"/>
        <v>T</v>
      </c>
      <c r="W162" s="29" t="str">
        <f t="shared" si="42"/>
        <v>JennaTF20-29</v>
      </c>
      <c r="X162" s="29" t="str">
        <f t="shared" si="43"/>
        <v>JennaT</v>
      </c>
    </row>
    <row r="163" spans="1:24" ht="18.600000000000001" customHeight="1" x14ac:dyDescent="0.3">
      <c r="A163" s="16">
        <f t="shared" si="36"/>
        <v>162</v>
      </c>
      <c r="B163" s="17">
        <f t="shared" si="37"/>
        <v>59</v>
      </c>
      <c r="C163" s="18" t="s">
        <v>185</v>
      </c>
      <c r="D163" s="19" t="s">
        <v>17</v>
      </c>
      <c r="E163" s="19" t="str">
        <f t="shared" si="38"/>
        <v>F</v>
      </c>
      <c r="F163" s="20" t="str">
        <f>IFERROR(VLOOKUP(C163,'[1]Sofie''s Loppet'!$BM$3:$BP$100,4,FALSE),"")</f>
        <v/>
      </c>
      <c r="G163" s="21">
        <f>IFERROR(VLOOKUP(C163,[1]Rocks!$BF$3:$BH$2000,3,FALSE),"")</f>
        <v>829.20469361147332</v>
      </c>
      <c r="H163" s="22" t="str">
        <f>IFERROR(VLOOKUP(C163,'[1]Walden Bike'!$CB$3:$CE$1000,4,FALSE),"")</f>
        <v/>
      </c>
      <c r="I163" s="23" t="str">
        <f>IFERROR(VLOOKUP(C163,'[1]Paddle Sport'!$BJ$2:$BL$100,3,FALSE),"")</f>
        <v/>
      </c>
      <c r="J163" s="24" t="str">
        <f>IFERROR(VLOOKUP(C163,'[1]Island Swim'!$AX$5:$AZ$74,3,FALSE),"")</f>
        <v/>
      </c>
      <c r="K163" s="25" t="str">
        <f>IFERROR(VLOOKUP(C163,[1]Beaton!$A$4:$B$150,2,FALSE),"")</f>
        <v/>
      </c>
      <c r="L163" s="26" t="str">
        <f>IFERROR(VLOOKUP(C163,'[1]Turkey Gobbler'!$A$2:$B$500,2,FALSE),"")</f>
        <v/>
      </c>
      <c r="M163" s="27">
        <f t="shared" si="39"/>
        <v>829</v>
      </c>
      <c r="N163" s="28"/>
      <c r="R163" s="29" t="str" cm="1">
        <f t="array" ref="R163:S163">_xlfn.TEXTSPLIT(C163," ")</f>
        <v>Kusnierczyk</v>
      </c>
      <c r="S163" s="29" t="str">
        <v>Jill</v>
      </c>
      <c r="U163" s="29" t="str">
        <f t="shared" si="40"/>
        <v>Jill</v>
      </c>
      <c r="V163" s="29" t="str">
        <f t="shared" si="41"/>
        <v>K</v>
      </c>
      <c r="W163" s="29" t="str">
        <f t="shared" si="42"/>
        <v>JillKF20-29</v>
      </c>
      <c r="X163" s="29" t="str">
        <f t="shared" si="43"/>
        <v>JillK</v>
      </c>
    </row>
    <row r="164" spans="1:24" ht="18.600000000000001" customHeight="1" x14ac:dyDescent="0.3">
      <c r="A164" s="16">
        <f t="shared" si="36"/>
        <v>162</v>
      </c>
      <c r="B164" s="17">
        <f t="shared" si="37"/>
        <v>59</v>
      </c>
      <c r="C164" s="18" t="s">
        <v>186</v>
      </c>
      <c r="D164" s="19" t="s">
        <v>17</v>
      </c>
      <c r="E164" s="19" t="str">
        <f t="shared" si="38"/>
        <v>F</v>
      </c>
      <c r="F164" s="20" t="str">
        <f>IFERROR(VLOOKUP(C164,'[1]Sofie''s Loppet'!$BM$3:$BP$100,4,FALSE),"")</f>
        <v/>
      </c>
      <c r="G164" s="21">
        <f>IFERROR(VLOOKUP(C164,[1]Rocks!$BF$3:$BH$2000,3,FALSE),"")</f>
        <v>829.31281783804934</v>
      </c>
      <c r="H164" s="22" t="str">
        <f>IFERROR(VLOOKUP(C164,'[1]Walden Bike'!$CB$3:$CE$1000,4,FALSE),"")</f>
        <v/>
      </c>
      <c r="I164" s="23" t="str">
        <f>IFERROR(VLOOKUP(C164,'[1]Paddle Sport'!$BJ$2:$BL$100,3,FALSE),"")</f>
        <v/>
      </c>
      <c r="J164" s="24" t="str">
        <f>IFERROR(VLOOKUP(C164,'[1]Island Swim'!$AX$5:$AZ$74,3,FALSE),"")</f>
        <v/>
      </c>
      <c r="K164" s="25" t="str">
        <f>IFERROR(VLOOKUP(C164,[1]Beaton!$A$4:$B$150,2,FALSE),"")</f>
        <v/>
      </c>
      <c r="L164" s="26" t="str">
        <f>IFERROR(VLOOKUP(C164,'[1]Turkey Gobbler'!$A$2:$B$500,2,FALSE),"")</f>
        <v/>
      </c>
      <c r="M164" s="27">
        <f t="shared" si="39"/>
        <v>829</v>
      </c>
      <c r="N164" s="28"/>
      <c r="R164" s="29" t="str" cm="1">
        <f t="array" ref="R164:S164">_xlfn.TEXTSPLIT(C164," ")</f>
        <v>Kusnierczyk</v>
      </c>
      <c r="S164" s="29" t="str">
        <v>Meredith</v>
      </c>
      <c r="U164" s="29" t="str">
        <f t="shared" si="40"/>
        <v>Meredith</v>
      </c>
      <c r="V164" s="29" t="str">
        <f t="shared" si="41"/>
        <v>K</v>
      </c>
      <c r="W164" s="29" t="str">
        <f t="shared" si="42"/>
        <v>MeredithKF20-29</v>
      </c>
      <c r="X164" s="29" t="str">
        <f t="shared" si="43"/>
        <v>MeredithK</v>
      </c>
    </row>
    <row r="165" spans="1:24" ht="18.600000000000001" customHeight="1" x14ac:dyDescent="0.3">
      <c r="A165" s="16">
        <f t="shared" si="36"/>
        <v>164</v>
      </c>
      <c r="B165" s="17">
        <f t="shared" si="37"/>
        <v>36</v>
      </c>
      <c r="C165" s="18" t="s">
        <v>187</v>
      </c>
      <c r="D165" s="19" t="s">
        <v>36</v>
      </c>
      <c r="E165" s="19" t="str">
        <f t="shared" si="38"/>
        <v>F</v>
      </c>
      <c r="F165" s="20" t="str">
        <f>IFERROR(VLOOKUP(C165,'[1]Sofie''s Loppet'!$BM$3:$BP$100,4,FALSE),"")</f>
        <v/>
      </c>
      <c r="G165" s="21">
        <f>IFERROR(VLOOKUP(C165,[1]Rocks!$BF$3:$BH$2000,3,FALSE),"")</f>
        <v>827.80163998438104</v>
      </c>
      <c r="H165" s="22" t="str">
        <f>IFERROR(VLOOKUP(C165,'[1]Walden Bike'!$CB$3:$CE$1000,4,FALSE),"")</f>
        <v/>
      </c>
      <c r="I165" s="23" t="str">
        <f>IFERROR(VLOOKUP(C165,'[1]Paddle Sport'!$BJ$2:$BL$100,3,FALSE),"")</f>
        <v/>
      </c>
      <c r="J165" s="24" t="str">
        <f>IFERROR(VLOOKUP(C165,'[1]Island Swim'!$AX$5:$AZ$74,3,FALSE),"")</f>
        <v/>
      </c>
      <c r="K165" s="25" t="str">
        <f>IFERROR(VLOOKUP(C165,[1]Beaton!$A$4:$B$150,2,FALSE),"")</f>
        <v/>
      </c>
      <c r="L165" s="26" t="str">
        <f>IFERROR(VLOOKUP(C165,'[1]Turkey Gobbler'!$A$2:$B$500,2,FALSE),"")</f>
        <v/>
      </c>
      <c r="M165" s="27">
        <f t="shared" si="39"/>
        <v>828</v>
      </c>
      <c r="N165" s="28"/>
      <c r="R165" s="29" t="str" cm="1">
        <f t="array" ref="R165:S165">_xlfn.TEXTSPLIT(C165," ")</f>
        <v>Coutu</v>
      </c>
      <c r="S165" s="29" t="str">
        <v>Julie</v>
      </c>
      <c r="U165" s="29" t="str">
        <f t="shared" si="40"/>
        <v>Julie</v>
      </c>
      <c r="V165" s="29" t="str">
        <f t="shared" si="41"/>
        <v>C</v>
      </c>
      <c r="W165" s="29" t="str">
        <f t="shared" si="42"/>
        <v>JulieCF30-39</v>
      </c>
      <c r="X165" s="29" t="str">
        <f t="shared" si="43"/>
        <v>JulieC</v>
      </c>
    </row>
    <row r="166" spans="1:24" ht="18.600000000000001" customHeight="1" x14ac:dyDescent="0.3">
      <c r="A166" s="16">
        <f t="shared" si="36"/>
        <v>165</v>
      </c>
      <c r="B166" s="17">
        <f t="shared" si="37"/>
        <v>61</v>
      </c>
      <c r="C166" s="18" t="s">
        <v>188</v>
      </c>
      <c r="D166" s="19" t="s">
        <v>17</v>
      </c>
      <c r="E166" s="19" t="str">
        <f t="shared" si="38"/>
        <v>F</v>
      </c>
      <c r="F166" s="20" t="str">
        <f>IFERROR(VLOOKUP(C166,'[1]Sofie''s Loppet'!$BM$3:$BP$100,4,FALSE),"")</f>
        <v/>
      </c>
      <c r="G166" s="21">
        <f>IFERROR(VLOOKUP(C166,[1]Rocks!$BF$3:$BH$2000,3,FALSE),"")</f>
        <v>824.92884250474378</v>
      </c>
      <c r="H166" s="22" t="str">
        <f>IFERROR(VLOOKUP(C166,'[1]Walden Bike'!$CB$3:$CE$1000,4,FALSE),"")</f>
        <v/>
      </c>
      <c r="I166" s="23" t="str">
        <f>IFERROR(VLOOKUP(C166,'[1]Paddle Sport'!$BJ$2:$BL$100,3,FALSE),"")</f>
        <v/>
      </c>
      <c r="J166" s="24" t="str">
        <f>IFERROR(VLOOKUP(C166,'[1]Island Swim'!$AX$5:$AZ$74,3,FALSE),"")</f>
        <v/>
      </c>
      <c r="K166" s="25" t="str">
        <f>IFERROR(VLOOKUP(C166,[1]Beaton!$A$4:$B$150,2,FALSE),"")</f>
        <v/>
      </c>
      <c r="L166" s="26" t="str">
        <f>IFERROR(VLOOKUP(C166,'[1]Turkey Gobbler'!$A$2:$B$500,2,FALSE),"")</f>
        <v/>
      </c>
      <c r="M166" s="27">
        <f t="shared" si="39"/>
        <v>825</v>
      </c>
      <c r="N166" s="28"/>
      <c r="R166" s="29" t="str" cm="1">
        <f t="array" ref="R166:S166">_xlfn.TEXTSPLIT(C166," ")</f>
        <v>Craig</v>
      </c>
      <c r="S166" s="29" t="str">
        <v>Miranda</v>
      </c>
      <c r="U166" s="29" t="str">
        <f t="shared" si="40"/>
        <v>Miranda</v>
      </c>
      <c r="V166" s="29" t="str">
        <f t="shared" si="41"/>
        <v>C</v>
      </c>
      <c r="W166" s="29" t="str">
        <f t="shared" si="42"/>
        <v>MirandaCF20-29</v>
      </c>
      <c r="X166" s="29" t="str">
        <f t="shared" si="43"/>
        <v>MirandaC</v>
      </c>
    </row>
    <row r="167" spans="1:24" ht="18.600000000000001" customHeight="1" x14ac:dyDescent="0.3">
      <c r="A167" s="16">
        <f t="shared" si="36"/>
        <v>166</v>
      </c>
      <c r="B167" s="17">
        <f t="shared" si="37"/>
        <v>31</v>
      </c>
      <c r="C167" s="18" t="s">
        <v>189</v>
      </c>
      <c r="D167" s="19" t="s">
        <v>23</v>
      </c>
      <c r="E167" s="19" t="str">
        <f t="shared" si="38"/>
        <v>F</v>
      </c>
      <c r="F167" s="20" t="str">
        <f>IFERROR(VLOOKUP(C167,'[1]Sofie''s Loppet'!$BM$3:$BP$100,4,FALSE),"")</f>
        <v/>
      </c>
      <c r="G167" s="21">
        <f>IFERROR(VLOOKUP(C167,[1]Rocks!$BF$3:$BH$2000,3,FALSE),"")</f>
        <v>824.2612752721617</v>
      </c>
      <c r="H167" s="22" t="str">
        <f>IFERROR(VLOOKUP(C167,'[1]Walden Bike'!$CB$3:$CE$1000,4,FALSE),"")</f>
        <v/>
      </c>
      <c r="I167" s="23" t="str">
        <f>IFERROR(VLOOKUP(C167,'[1]Paddle Sport'!$BJ$2:$BL$100,3,FALSE),"")</f>
        <v/>
      </c>
      <c r="J167" s="24" t="str">
        <f>IFERROR(VLOOKUP(C167,'[1]Island Swim'!$AX$5:$AZ$74,3,FALSE),"")</f>
        <v/>
      </c>
      <c r="K167" s="25" t="str">
        <f>IFERROR(VLOOKUP(C167,[1]Beaton!$A$4:$B$150,2,FALSE),"")</f>
        <v/>
      </c>
      <c r="L167" s="26" t="str">
        <f>IFERROR(VLOOKUP(C167,'[1]Turkey Gobbler'!$A$2:$B$500,2,FALSE),"")</f>
        <v/>
      </c>
      <c r="M167" s="27">
        <f t="shared" si="39"/>
        <v>824</v>
      </c>
      <c r="N167" s="28"/>
      <c r="R167" s="29" t="str" cm="1">
        <f t="array" ref="R167:S167">_xlfn.TEXTSPLIT(C167," ")</f>
        <v>Osborne</v>
      </c>
      <c r="S167" s="29" t="str">
        <v>Lacey</v>
      </c>
      <c r="U167" s="29" t="str">
        <f t="shared" si="40"/>
        <v>Lacey</v>
      </c>
      <c r="V167" s="29" t="str">
        <f t="shared" si="41"/>
        <v>O</v>
      </c>
      <c r="W167" s="29" t="str">
        <f t="shared" si="42"/>
        <v>LaceyOF40-49</v>
      </c>
      <c r="X167" s="29" t="str">
        <f t="shared" si="43"/>
        <v>LaceyO</v>
      </c>
    </row>
    <row r="168" spans="1:24" ht="18.600000000000001" customHeight="1" x14ac:dyDescent="0.3">
      <c r="A168" s="16">
        <f t="shared" si="36"/>
        <v>167</v>
      </c>
      <c r="B168" s="17">
        <f t="shared" si="37"/>
        <v>8</v>
      </c>
      <c r="C168" s="18" t="s">
        <v>190</v>
      </c>
      <c r="D168" s="19" t="s">
        <v>15</v>
      </c>
      <c r="E168" s="19" t="str">
        <f t="shared" si="38"/>
        <v>F</v>
      </c>
      <c r="F168" s="20" t="str">
        <f>IFERROR(VLOOKUP(C168,'[1]Sofie''s Loppet'!$BM$3:$BP$100,4,FALSE),"")</f>
        <v/>
      </c>
      <c r="G168" s="21">
        <f>IFERROR(VLOOKUP(C168,[1]Rocks!$BF$3:$BH$2000,3,FALSE),"")</f>
        <v>823.40756084930092</v>
      </c>
      <c r="H168" s="22" t="str">
        <f>IFERROR(VLOOKUP(C168,'[1]Walden Bike'!$CB$3:$CE$1000,4,FALSE),"")</f>
        <v/>
      </c>
      <c r="I168" s="23" t="str">
        <f>IFERROR(VLOOKUP(C168,'[1]Paddle Sport'!$BJ$2:$BL$100,3,FALSE),"")</f>
        <v/>
      </c>
      <c r="J168" s="24" t="str">
        <f>IFERROR(VLOOKUP(C168,'[1]Island Swim'!$AX$5:$AZ$74,3,FALSE),"")</f>
        <v/>
      </c>
      <c r="K168" s="25" t="str">
        <f>IFERROR(VLOOKUP(C168,[1]Beaton!$A$4:$B$150,2,FALSE),"")</f>
        <v/>
      </c>
      <c r="L168" s="26" t="str">
        <f>IFERROR(VLOOKUP(C168,'[1]Turkey Gobbler'!$A$2:$B$500,2,FALSE),"")</f>
        <v/>
      </c>
      <c r="M168" s="27">
        <f t="shared" si="39"/>
        <v>823</v>
      </c>
      <c r="N168" s="28"/>
      <c r="R168" s="29" t="str" cm="1">
        <f t="array" ref="R168:S168">_xlfn.TEXTSPLIT(C168," ")</f>
        <v>Todd</v>
      </c>
      <c r="S168" s="29" t="str">
        <v>Erin</v>
      </c>
      <c r="U168" s="29" t="str">
        <f t="shared" si="40"/>
        <v>Erin</v>
      </c>
      <c r="V168" s="29" t="str">
        <f t="shared" si="41"/>
        <v>T</v>
      </c>
      <c r="W168" s="29" t="str">
        <f t="shared" si="42"/>
        <v>ErinTF50-59</v>
      </c>
      <c r="X168" s="29" t="str">
        <f t="shared" si="43"/>
        <v>ErinT</v>
      </c>
    </row>
    <row r="169" spans="1:24" ht="18.600000000000001" customHeight="1" x14ac:dyDescent="0.3">
      <c r="A169" s="16">
        <f t="shared" si="36"/>
        <v>168</v>
      </c>
      <c r="B169" s="17">
        <f t="shared" si="37"/>
        <v>37</v>
      </c>
      <c r="C169" s="18" t="s">
        <v>191</v>
      </c>
      <c r="D169" s="19" t="s">
        <v>36</v>
      </c>
      <c r="E169" s="19" t="str">
        <f t="shared" si="38"/>
        <v>F</v>
      </c>
      <c r="F169" s="20" t="str">
        <f>IFERROR(VLOOKUP(C169,'[1]Sofie''s Loppet'!$BM$3:$BP$100,4,FALSE),"")</f>
        <v/>
      </c>
      <c r="G169" s="21">
        <f>IFERROR(VLOOKUP(C169,[1]Rocks!$BF$3:$BH$2000,3,FALSE),"")</f>
        <v>818.44495693509668</v>
      </c>
      <c r="H169" s="22" t="str">
        <f>IFERROR(VLOOKUP(C169,'[1]Walden Bike'!$CB$3:$CE$1000,4,FALSE),"")</f>
        <v/>
      </c>
      <c r="I169" s="23" t="str">
        <f>IFERROR(VLOOKUP(C169,'[1]Paddle Sport'!$BJ$2:$BL$100,3,FALSE),"")</f>
        <v/>
      </c>
      <c r="J169" s="24" t="str">
        <f>IFERROR(VLOOKUP(C169,'[1]Island Swim'!$AX$5:$AZ$74,3,FALSE),"")</f>
        <v/>
      </c>
      <c r="K169" s="25" t="str">
        <f>IFERROR(VLOOKUP(C169,[1]Beaton!$A$4:$B$150,2,FALSE),"")</f>
        <v/>
      </c>
      <c r="L169" s="26" t="str">
        <f>IFERROR(VLOOKUP(C169,'[1]Turkey Gobbler'!$A$2:$B$500,2,FALSE),"")</f>
        <v/>
      </c>
      <c r="M169" s="27">
        <f t="shared" si="39"/>
        <v>818</v>
      </c>
      <c r="N169" s="28"/>
      <c r="R169" s="29" t="str" cm="1">
        <f t="array" ref="R169:S169">_xlfn.TEXTSPLIT(C169," ")</f>
        <v>Patel</v>
      </c>
      <c r="S169" s="29" t="str">
        <v>Mrunal</v>
      </c>
      <c r="U169" s="29" t="str">
        <f t="shared" si="40"/>
        <v>Mrunal</v>
      </c>
      <c r="V169" s="29" t="str">
        <f t="shared" si="41"/>
        <v>P</v>
      </c>
      <c r="W169" s="29" t="str">
        <f t="shared" si="42"/>
        <v>MrunalPF30-39</v>
      </c>
      <c r="X169" s="29" t="str">
        <f t="shared" si="43"/>
        <v>MrunalP</v>
      </c>
    </row>
    <row r="170" spans="1:24" ht="18.600000000000001" customHeight="1" x14ac:dyDescent="0.3">
      <c r="A170" s="16">
        <f t="shared" si="36"/>
        <v>169</v>
      </c>
      <c r="B170" s="17">
        <f t="shared" si="37"/>
        <v>17</v>
      </c>
      <c r="C170" s="18" t="s">
        <v>192</v>
      </c>
      <c r="D170" s="19" t="s">
        <v>21</v>
      </c>
      <c r="E170" s="19" t="str">
        <f t="shared" si="38"/>
        <v>F</v>
      </c>
      <c r="F170" s="20" t="str">
        <f>IFERROR(VLOOKUP(C170,'[1]Sofie''s Loppet'!$BM$3:$BP$100,4,FALSE),"")</f>
        <v/>
      </c>
      <c r="G170" s="21">
        <f>IFERROR(VLOOKUP(C170,[1]Rocks!$BF$3:$BH$2000,3,FALSE),"")</f>
        <v>814.72995090016366</v>
      </c>
      <c r="H170" s="22" t="str">
        <f>IFERROR(VLOOKUP(C170,'[1]Walden Bike'!$CB$3:$CE$1000,4,FALSE),"")</f>
        <v/>
      </c>
      <c r="I170" s="23" t="str">
        <f>IFERROR(VLOOKUP(C170,'[1]Paddle Sport'!$BJ$2:$BL$100,3,FALSE),"")</f>
        <v/>
      </c>
      <c r="J170" s="24" t="str">
        <f>IFERROR(VLOOKUP(C170,'[1]Island Swim'!$AX$5:$AZ$74,3,FALSE),"")</f>
        <v/>
      </c>
      <c r="K170" s="25" t="str">
        <f>IFERROR(VLOOKUP(C170,[1]Beaton!$A$4:$B$150,2,FALSE),"")</f>
        <v/>
      </c>
      <c r="L170" s="26" t="str">
        <f>IFERROR(VLOOKUP(C170,'[1]Turkey Gobbler'!$A$2:$B$500,2,FALSE),"")</f>
        <v/>
      </c>
      <c r="M170" s="27">
        <f t="shared" si="39"/>
        <v>815</v>
      </c>
      <c r="N170" s="28"/>
      <c r="R170" s="29" t="str" cm="1">
        <f t="array" ref="R170:S170">_xlfn.TEXTSPLIT(C170," ")</f>
        <v>Kinsella</v>
      </c>
      <c r="S170" s="29" t="str">
        <v>Hanna</v>
      </c>
      <c r="U170" s="29" t="str">
        <f t="shared" si="40"/>
        <v>Hanna</v>
      </c>
      <c r="V170" s="29" t="str">
        <f t="shared" si="41"/>
        <v>K</v>
      </c>
      <c r="W170" s="29" t="str">
        <f t="shared" si="42"/>
        <v>HannaKF13-19</v>
      </c>
      <c r="X170" s="29" t="str">
        <f t="shared" si="43"/>
        <v>HannaK</v>
      </c>
    </row>
    <row r="171" spans="1:24" ht="18.600000000000001" customHeight="1" x14ac:dyDescent="0.3">
      <c r="A171" s="16">
        <f t="shared" si="36"/>
        <v>169</v>
      </c>
      <c r="B171" s="17">
        <f t="shared" si="37"/>
        <v>17</v>
      </c>
      <c r="C171" s="18" t="s">
        <v>193</v>
      </c>
      <c r="D171" s="19" t="s">
        <v>21</v>
      </c>
      <c r="E171" s="19" t="str">
        <f t="shared" si="38"/>
        <v>F</v>
      </c>
      <c r="F171" s="20" t="str">
        <f>IFERROR(VLOOKUP(C171,'[1]Sofie''s Loppet'!$BM$3:$BP$100,4,FALSE),"")</f>
        <v/>
      </c>
      <c r="G171" s="21">
        <f>IFERROR(VLOOKUP(C171,[1]Rocks!$BF$3:$BH$2000,3,FALSE),"")</f>
        <v>814.72995090016366</v>
      </c>
      <c r="H171" s="22" t="str">
        <f>IFERROR(VLOOKUP(C171,'[1]Walden Bike'!$CB$3:$CE$1000,4,FALSE),"")</f>
        <v/>
      </c>
      <c r="I171" s="23" t="str">
        <f>IFERROR(VLOOKUP(C171,'[1]Paddle Sport'!$BJ$2:$BL$100,3,FALSE),"")</f>
        <v/>
      </c>
      <c r="J171" s="24" t="str">
        <f>IFERROR(VLOOKUP(C171,'[1]Island Swim'!$AX$5:$AZ$74,3,FALSE),"")</f>
        <v/>
      </c>
      <c r="K171" s="25" t="str">
        <f>IFERROR(VLOOKUP(C171,[1]Beaton!$A$4:$B$150,2,FALSE),"")</f>
        <v/>
      </c>
      <c r="L171" s="26" t="str">
        <f>IFERROR(VLOOKUP(C171,'[1]Turkey Gobbler'!$A$2:$B$500,2,FALSE),"")</f>
        <v/>
      </c>
      <c r="M171" s="27">
        <f t="shared" si="39"/>
        <v>815</v>
      </c>
      <c r="N171" s="28"/>
      <c r="R171" s="29" t="str" cm="1">
        <f t="array" ref="R171:S171">_xlfn.TEXTSPLIT(C171," ")</f>
        <v>Swartz</v>
      </c>
      <c r="S171" s="29" t="str">
        <v>Sara</v>
      </c>
      <c r="U171" s="29" t="str">
        <f t="shared" si="40"/>
        <v>Sara</v>
      </c>
      <c r="V171" s="29" t="str">
        <f t="shared" si="41"/>
        <v>S</v>
      </c>
      <c r="W171" s="29" t="str">
        <f t="shared" si="42"/>
        <v>SaraSF13-19</v>
      </c>
      <c r="X171" s="29" t="str">
        <f t="shared" si="43"/>
        <v>SaraS</v>
      </c>
    </row>
    <row r="172" spans="1:24" ht="18.600000000000001" customHeight="1" x14ac:dyDescent="0.3">
      <c r="A172" s="16">
        <f t="shared" si="36"/>
        <v>171</v>
      </c>
      <c r="B172" s="17">
        <f t="shared" si="37"/>
        <v>19</v>
      </c>
      <c r="C172" s="18" t="s">
        <v>194</v>
      </c>
      <c r="D172" s="19" t="s">
        <v>21</v>
      </c>
      <c r="E172" s="19" t="str">
        <f t="shared" si="38"/>
        <v>F</v>
      </c>
      <c r="F172" s="20">
        <f>IFERROR(VLOOKUP(C172,'[1]Sofie''s Loppet'!$BM$3:$BP$100,4,FALSE),"")</f>
        <v>812.56374091352939</v>
      </c>
      <c r="G172" s="21" t="str">
        <f>IFERROR(VLOOKUP(C172,[1]Rocks!$BF$3:$BH$2000,3,FALSE),"")</f>
        <v/>
      </c>
      <c r="H172" s="22" t="str">
        <f>IFERROR(VLOOKUP(C172,'[1]Walden Bike'!$CB$3:$CE$1000,4,FALSE),"")</f>
        <v/>
      </c>
      <c r="I172" s="23" t="str">
        <f>IFERROR(VLOOKUP(C172,'[1]Paddle Sport'!$BJ$2:$BL$100,3,FALSE),"")</f>
        <v/>
      </c>
      <c r="J172" s="24" t="str">
        <f>IFERROR(VLOOKUP(C172,'[1]Island Swim'!$AX$5:$AZ$74,3,FALSE),"")</f>
        <v/>
      </c>
      <c r="K172" s="25" t="str">
        <f>IFERROR(VLOOKUP(C172,[1]Beaton!$A$4:$B$150,2,FALSE),"")</f>
        <v/>
      </c>
      <c r="L172" s="26" t="str">
        <f>IFERROR(VLOOKUP(C172,'[1]Turkey Gobbler'!$A$2:$B$500,2,FALSE),"")</f>
        <v/>
      </c>
      <c r="M172" s="27">
        <f t="shared" si="39"/>
        <v>813</v>
      </c>
      <c r="N172" s="28"/>
      <c r="R172" s="29" t="str" cm="1">
        <f t="array" ref="R172:S172">_xlfn.TEXTSPLIT(C172," ")</f>
        <v>Luckett</v>
      </c>
      <c r="S172" s="29" t="str">
        <v>Annabelle</v>
      </c>
      <c r="U172" s="29" t="str">
        <f t="shared" si="40"/>
        <v>Annabelle</v>
      </c>
      <c r="V172" s="29" t="str">
        <f t="shared" si="41"/>
        <v>L</v>
      </c>
      <c r="W172" s="29" t="str">
        <f t="shared" si="42"/>
        <v>AnnabelleLF13-19</v>
      </c>
      <c r="X172" s="29" t="str">
        <f t="shared" si="43"/>
        <v>AnnabelleL</v>
      </c>
    </row>
    <row r="173" spans="1:24" ht="18.600000000000001" customHeight="1" x14ac:dyDescent="0.3">
      <c r="A173" s="16">
        <f t="shared" si="36"/>
        <v>171</v>
      </c>
      <c r="B173" s="17">
        <f t="shared" si="37"/>
        <v>19</v>
      </c>
      <c r="C173" s="18" t="s">
        <v>195</v>
      </c>
      <c r="D173" s="19" t="s">
        <v>21</v>
      </c>
      <c r="E173" s="19" t="str">
        <f t="shared" si="38"/>
        <v>F</v>
      </c>
      <c r="F173" s="20">
        <f>IFERROR(VLOOKUP(C173,'[1]Sofie''s Loppet'!$BM$3:$BP$100,4,FALSE),"")</f>
        <v>812.59900614109313</v>
      </c>
      <c r="G173" s="21" t="str">
        <f>IFERROR(VLOOKUP(C173,[1]Rocks!$BF$3:$BH$2000,3,FALSE),"")</f>
        <v/>
      </c>
      <c r="H173" s="22" t="str">
        <f>IFERROR(VLOOKUP(C173,'[1]Walden Bike'!$CB$3:$CE$1000,4,FALSE),"")</f>
        <v/>
      </c>
      <c r="I173" s="23" t="str">
        <f>IFERROR(VLOOKUP(C173,'[1]Paddle Sport'!$BJ$2:$BL$100,3,FALSE),"")</f>
        <v/>
      </c>
      <c r="J173" s="24" t="str">
        <f>IFERROR(VLOOKUP(C173,'[1]Island Swim'!$AX$5:$AZ$74,3,FALSE),"")</f>
        <v/>
      </c>
      <c r="K173" s="25" t="str">
        <f>IFERROR(VLOOKUP(C173,[1]Beaton!$A$4:$B$150,2,FALSE),"")</f>
        <v/>
      </c>
      <c r="L173" s="26" t="str">
        <f>IFERROR(VLOOKUP(C173,'[1]Turkey Gobbler'!$A$2:$B$500,2,FALSE),"")</f>
        <v/>
      </c>
      <c r="M173" s="27">
        <f t="shared" si="39"/>
        <v>813</v>
      </c>
      <c r="N173" s="28"/>
      <c r="R173" s="29" t="str" cm="1">
        <f t="array" ref="R173:S173">_xlfn.TEXTSPLIT(C173," ")</f>
        <v>Osborne</v>
      </c>
      <c r="S173" s="29" t="str">
        <v>Kate</v>
      </c>
      <c r="U173" s="29" t="str">
        <f t="shared" si="40"/>
        <v>Kate</v>
      </c>
      <c r="V173" s="29" t="str">
        <f t="shared" si="41"/>
        <v>O</v>
      </c>
      <c r="W173" s="29" t="str">
        <f t="shared" si="42"/>
        <v>KateOF13-19</v>
      </c>
      <c r="X173" s="29" t="str">
        <f t="shared" si="43"/>
        <v>KateO</v>
      </c>
    </row>
    <row r="174" spans="1:24" ht="18.600000000000001" customHeight="1" x14ac:dyDescent="0.3">
      <c r="A174" s="16">
        <f t="shared" si="36"/>
        <v>171</v>
      </c>
      <c r="B174" s="17">
        <f t="shared" si="37"/>
        <v>32</v>
      </c>
      <c r="C174" s="18" t="s">
        <v>196</v>
      </c>
      <c r="D174" s="19" t="s">
        <v>23</v>
      </c>
      <c r="E174" s="19" t="str">
        <f t="shared" si="38"/>
        <v>F</v>
      </c>
      <c r="F174" s="20" t="str">
        <f>IFERROR(VLOOKUP(C174,'[1]Sofie''s Loppet'!$BM$3:$BP$100,4,FALSE),"")</f>
        <v/>
      </c>
      <c r="G174" s="21">
        <f>IFERROR(VLOOKUP(C174,[1]Rocks!$BF$3:$BH$2000,3,FALSE),"")</f>
        <v>812.86740692357932</v>
      </c>
      <c r="H174" s="22" t="str">
        <f>IFERROR(VLOOKUP(C174,'[1]Walden Bike'!$CB$3:$CE$1000,4,FALSE),"")</f>
        <v/>
      </c>
      <c r="I174" s="23" t="str">
        <f>IFERROR(VLOOKUP(C174,'[1]Paddle Sport'!$BJ$2:$BL$100,3,FALSE),"")</f>
        <v/>
      </c>
      <c r="J174" s="24" t="str">
        <f>IFERROR(VLOOKUP(C174,'[1]Island Swim'!$AX$5:$AZ$74,3,FALSE),"")</f>
        <v/>
      </c>
      <c r="K174" s="25" t="str">
        <f>IFERROR(VLOOKUP(C174,[1]Beaton!$A$4:$B$150,2,FALSE),"")</f>
        <v/>
      </c>
      <c r="L174" s="26" t="str">
        <f>IFERROR(VLOOKUP(C174,'[1]Turkey Gobbler'!$A$2:$B$500,2,FALSE),"")</f>
        <v/>
      </c>
      <c r="M174" s="27">
        <f t="shared" si="39"/>
        <v>813</v>
      </c>
      <c r="N174" s="28"/>
      <c r="R174" s="29" t="str" cm="1">
        <f t="array" ref="R174:S174">_xlfn.TEXTSPLIT(C174," ")</f>
        <v>Robert</v>
      </c>
      <c r="S174" s="29" t="str">
        <v>Julie</v>
      </c>
      <c r="U174" s="29" t="str">
        <f t="shared" si="40"/>
        <v>Julie</v>
      </c>
      <c r="V174" s="29" t="str">
        <f t="shared" si="41"/>
        <v>R</v>
      </c>
      <c r="W174" s="29" t="str">
        <f t="shared" si="42"/>
        <v>JulieRF40-49</v>
      </c>
      <c r="X174" s="29" t="str">
        <f t="shared" si="43"/>
        <v>JulieR</v>
      </c>
    </row>
    <row r="175" spans="1:24" ht="18.600000000000001" customHeight="1" x14ac:dyDescent="0.3">
      <c r="A175" s="16">
        <f t="shared" si="36"/>
        <v>174</v>
      </c>
      <c r="B175" s="17">
        <f t="shared" si="37"/>
        <v>62</v>
      </c>
      <c r="C175" s="18" t="s">
        <v>197</v>
      </c>
      <c r="D175" s="19" t="s">
        <v>17</v>
      </c>
      <c r="E175" s="19" t="str">
        <f t="shared" si="38"/>
        <v>F</v>
      </c>
      <c r="F175" s="20"/>
      <c r="G175" s="21">
        <f>IFERROR(VLOOKUP(C175,[1]Rocks!$BF$3:$BH$2000,3,FALSE),"")</f>
        <v>811.54222367134003</v>
      </c>
      <c r="H175" s="22"/>
      <c r="I175" s="23" t="str">
        <f>IFERROR(VLOOKUP(C175,'[1]Paddle Sport'!$BJ$2:$BL$100,3,FALSE),"")</f>
        <v/>
      </c>
      <c r="J175" s="24" t="str">
        <f>IFERROR(VLOOKUP(C175,'[1]Island Swim'!$AX$5:$AZ$74,3,FALSE),"")</f>
        <v/>
      </c>
      <c r="K175" s="25" t="str">
        <f>IFERROR(VLOOKUP(C175,[1]Beaton!$A$4:$B$150,2,FALSE),"")</f>
        <v/>
      </c>
      <c r="L175" s="26" t="str">
        <f>IFERROR(VLOOKUP(C175,'[1]Turkey Gobbler'!$A$2:$B$500,2,FALSE),"")</f>
        <v/>
      </c>
      <c r="M175" s="27">
        <f t="shared" si="39"/>
        <v>812</v>
      </c>
      <c r="N175" s="28"/>
      <c r="R175" s="29" t="str" cm="1">
        <f t="array" ref="R175:S175">_xlfn.TEXTSPLIT(C175," ")</f>
        <v>Robinson</v>
      </c>
      <c r="S175" s="29" t="str">
        <v>Maryah</v>
      </c>
      <c r="U175" s="29" t="str">
        <f t="shared" si="40"/>
        <v>Maryah</v>
      </c>
      <c r="V175" s="29" t="str">
        <f t="shared" si="41"/>
        <v>R</v>
      </c>
      <c r="W175" s="29" t="str">
        <f t="shared" si="42"/>
        <v>MaryahRF20-29</v>
      </c>
      <c r="X175" s="29" t="str">
        <f t="shared" si="43"/>
        <v>MaryahR</v>
      </c>
    </row>
    <row r="176" spans="1:24" ht="18.600000000000001" customHeight="1" x14ac:dyDescent="0.3">
      <c r="A176" s="16">
        <f t="shared" si="36"/>
        <v>174</v>
      </c>
      <c r="B176" s="17">
        <f t="shared" si="37"/>
        <v>38</v>
      </c>
      <c r="C176" s="18" t="s">
        <v>198</v>
      </c>
      <c r="D176" s="19" t="s">
        <v>36</v>
      </c>
      <c r="E176" s="19" t="str">
        <f t="shared" si="38"/>
        <v>F</v>
      </c>
      <c r="F176" s="20" t="str">
        <f>IFERROR(VLOOKUP(C176,'[1]Sofie''s Loppet'!$BM$3:$BP$100,4,FALSE),"")</f>
        <v/>
      </c>
      <c r="G176" s="21">
        <f>IFERROR(VLOOKUP(C176,[1]Rocks!$BF$3:$BH$2000,3,FALSE),"")</f>
        <v>812.36428662664457</v>
      </c>
      <c r="H176" s="22" t="str">
        <f>IFERROR(VLOOKUP(C176,'[1]Walden Bike'!$CB$3:$CE$1000,4,FALSE),"")</f>
        <v/>
      </c>
      <c r="I176" s="23" t="str">
        <f>IFERROR(VLOOKUP(C176,'[1]Paddle Sport'!$BJ$2:$BL$100,3,FALSE),"")</f>
        <v/>
      </c>
      <c r="J176" s="24" t="str">
        <f>IFERROR(VLOOKUP(C176,'[1]Island Swim'!$AX$5:$AZ$74,3,FALSE),"")</f>
        <v/>
      </c>
      <c r="K176" s="25" t="str">
        <f>IFERROR(VLOOKUP(C176,[1]Beaton!$A$4:$B$150,2,FALSE),"")</f>
        <v/>
      </c>
      <c r="L176" s="26" t="str">
        <f>IFERROR(VLOOKUP(C176,'[1]Turkey Gobbler'!$A$2:$B$500,2,FALSE),"")</f>
        <v/>
      </c>
      <c r="M176" s="27">
        <f t="shared" si="39"/>
        <v>812</v>
      </c>
      <c r="N176" s="28"/>
      <c r="R176" s="29" t="str" cm="1">
        <f t="array" ref="R176:S176">_xlfn.TEXTSPLIT(C176," ")</f>
        <v>Daly</v>
      </c>
      <c r="S176" s="29" t="str">
        <v>Kayla</v>
      </c>
      <c r="U176" s="29" t="str">
        <f t="shared" si="40"/>
        <v>Kayla</v>
      </c>
      <c r="V176" s="29" t="str">
        <f t="shared" si="41"/>
        <v>D</v>
      </c>
      <c r="W176" s="29" t="str">
        <f t="shared" si="42"/>
        <v>KaylaDF30-39</v>
      </c>
      <c r="X176" s="29" t="str">
        <f t="shared" si="43"/>
        <v>KaylaD</v>
      </c>
    </row>
    <row r="177" spans="1:24" ht="18.600000000000001" customHeight="1" x14ac:dyDescent="0.3">
      <c r="A177" s="16">
        <f t="shared" si="36"/>
        <v>176</v>
      </c>
      <c r="B177" s="17">
        <f t="shared" si="37"/>
        <v>21</v>
      </c>
      <c r="C177" s="18" t="s">
        <v>199</v>
      </c>
      <c r="D177" s="19" t="s">
        <v>21</v>
      </c>
      <c r="E177" s="19" t="str">
        <f t="shared" si="38"/>
        <v>F</v>
      </c>
      <c r="F177" s="20" t="str">
        <f>IFERROR(VLOOKUP(C177,'[1]Sofie''s Loppet'!$BM$3:$BP$100,4,FALSE),"")</f>
        <v/>
      </c>
      <c r="G177" s="21">
        <f>IFERROR(VLOOKUP(C177,[1]Rocks!$BF$3:$BH$2000,3,FALSE),"")</f>
        <v>809.88157392079461</v>
      </c>
      <c r="H177" s="22" t="str">
        <f>IFERROR(VLOOKUP(C177,'[1]Walden Bike'!$CB$3:$CE$1000,4,FALSE),"")</f>
        <v/>
      </c>
      <c r="I177" s="23" t="str">
        <f>IFERROR(VLOOKUP(C177,'[1]Paddle Sport'!$BJ$2:$BL$100,3,FALSE),"")</f>
        <v/>
      </c>
      <c r="J177" s="24" t="str">
        <f>IFERROR(VLOOKUP(C177,'[1]Island Swim'!$AX$5:$AZ$74,3,FALSE),"")</f>
        <v/>
      </c>
      <c r="K177" s="25" t="str">
        <f>IFERROR(VLOOKUP(C177,[1]Beaton!$A$4:$B$150,2,FALSE),"")</f>
        <v/>
      </c>
      <c r="L177" s="26" t="str">
        <f>IFERROR(VLOOKUP(C177,'[1]Turkey Gobbler'!$A$2:$B$500,2,FALSE),"")</f>
        <v/>
      </c>
      <c r="M177" s="27">
        <f t="shared" si="39"/>
        <v>810</v>
      </c>
      <c r="N177" s="28"/>
      <c r="R177" s="29" t="str" cm="1">
        <f t="array" ref="R177:S177">_xlfn.TEXTSPLIT(C177," ")</f>
        <v>McGonegal</v>
      </c>
      <c r="S177" s="29" t="str">
        <v>Abbie</v>
      </c>
      <c r="U177" s="29" t="str">
        <f t="shared" si="40"/>
        <v>Abbie</v>
      </c>
      <c r="V177" s="29" t="str">
        <f t="shared" si="41"/>
        <v>M</v>
      </c>
      <c r="W177" s="29" t="str">
        <f t="shared" si="42"/>
        <v>AbbieMF13-19</v>
      </c>
      <c r="X177" s="29" t="str">
        <f t="shared" si="43"/>
        <v>AbbieM</v>
      </c>
    </row>
    <row r="178" spans="1:24" ht="18.600000000000001" customHeight="1" x14ac:dyDescent="0.3">
      <c r="A178" s="16">
        <f t="shared" si="36"/>
        <v>176</v>
      </c>
      <c r="B178" s="17">
        <f t="shared" si="37"/>
        <v>63</v>
      </c>
      <c r="C178" s="18" t="s">
        <v>200</v>
      </c>
      <c r="D178" s="19" t="s">
        <v>17</v>
      </c>
      <c r="E178" s="19" t="str">
        <f t="shared" si="38"/>
        <v>F</v>
      </c>
      <c r="F178" s="20" t="str">
        <f>IFERROR(VLOOKUP(C178,'[1]Sofie''s Loppet'!$BM$3:$BP$100,4,FALSE),"")</f>
        <v/>
      </c>
      <c r="G178" s="21">
        <f>IFERROR(VLOOKUP(C178,[1]Rocks!$BF$3:$BH$2000,3,FALSE),"")</f>
        <v>809.77845683728037</v>
      </c>
      <c r="H178" s="22" t="str">
        <f>IFERROR(VLOOKUP(C178,'[1]Walden Bike'!$CB$3:$CE$1000,4,FALSE),"")</f>
        <v/>
      </c>
      <c r="I178" s="23" t="str">
        <f>IFERROR(VLOOKUP(C178,'[1]Paddle Sport'!$BJ$2:$BL$100,3,FALSE),"")</f>
        <v/>
      </c>
      <c r="J178" s="24" t="str">
        <f>IFERROR(VLOOKUP(C178,'[1]Island Swim'!$AX$5:$AZ$74,3,FALSE),"")</f>
        <v/>
      </c>
      <c r="K178" s="25" t="str">
        <f>IFERROR(VLOOKUP(C178,[1]Beaton!$A$4:$B$150,2,FALSE),"")</f>
        <v/>
      </c>
      <c r="L178" s="26" t="str">
        <f>IFERROR(VLOOKUP(C178,'[1]Turkey Gobbler'!$A$2:$B$500,2,FALSE),"")</f>
        <v/>
      </c>
      <c r="M178" s="27">
        <f t="shared" si="39"/>
        <v>810</v>
      </c>
      <c r="N178" s="28"/>
      <c r="R178" s="29" t="str" cm="1">
        <f t="array" ref="R178:S178">_xlfn.TEXTSPLIT(C178," ")</f>
        <v>Richards</v>
      </c>
      <c r="S178" s="29" t="str">
        <v>Erin</v>
      </c>
      <c r="U178" s="29" t="str">
        <f t="shared" si="40"/>
        <v>Erin</v>
      </c>
      <c r="V178" s="29" t="str">
        <f t="shared" si="41"/>
        <v>R</v>
      </c>
      <c r="W178" s="29" t="str">
        <f t="shared" si="42"/>
        <v>ErinRF20-29</v>
      </c>
      <c r="X178" s="29" t="str">
        <f t="shared" si="43"/>
        <v>ErinR</v>
      </c>
    </row>
    <row r="179" spans="1:24" ht="18.600000000000001" customHeight="1" x14ac:dyDescent="0.3">
      <c r="A179" s="16">
        <f t="shared" si="36"/>
        <v>176</v>
      </c>
      <c r="B179" s="17">
        <f t="shared" si="37"/>
        <v>33</v>
      </c>
      <c r="C179" s="18" t="s">
        <v>201</v>
      </c>
      <c r="D179" s="19" t="s">
        <v>23</v>
      </c>
      <c r="E179" s="19" t="str">
        <f t="shared" si="38"/>
        <v>F</v>
      </c>
      <c r="F179" s="20" t="str">
        <f>IFERROR(VLOOKUP(C179,'[1]Sofie''s Loppet'!$BM$3:$BP$100,4,FALSE),"")</f>
        <v/>
      </c>
      <c r="G179" s="21">
        <f>IFERROR(VLOOKUP(C179,[1]Rocks!$BF$3:$BH$2000,3,FALSE),"")</f>
        <v>810.48518397915996</v>
      </c>
      <c r="H179" s="22" t="str">
        <f>IFERROR(VLOOKUP(C179,'[1]Walden Bike'!$CB$3:$CE$1000,4,FALSE),"")</f>
        <v/>
      </c>
      <c r="I179" s="23" t="str">
        <f>IFERROR(VLOOKUP(C179,'[1]Paddle Sport'!$BJ$2:$BL$100,3,FALSE),"")</f>
        <v/>
      </c>
      <c r="J179" s="24" t="str">
        <f>IFERROR(VLOOKUP(C179,'[1]Island Swim'!$AX$5:$AZ$74,3,FALSE),"")</f>
        <v/>
      </c>
      <c r="K179" s="25" t="str">
        <f>IFERROR(VLOOKUP(C179,[1]Beaton!$A$4:$B$150,2,FALSE),"")</f>
        <v/>
      </c>
      <c r="L179" s="26" t="str">
        <f>IFERROR(VLOOKUP(C179,'[1]Turkey Gobbler'!$A$2:$B$500,2,FALSE),"")</f>
        <v/>
      </c>
      <c r="M179" s="27">
        <f t="shared" si="39"/>
        <v>810</v>
      </c>
      <c r="N179" s="28"/>
      <c r="R179" s="29" t="str" cm="1">
        <f t="array" ref="R179:S179">_xlfn.TEXTSPLIT(C179," ")</f>
        <v>Gibbons</v>
      </c>
      <c r="S179" s="29" t="str">
        <v>Courtney</v>
      </c>
      <c r="U179" s="29" t="str">
        <f t="shared" si="40"/>
        <v>Courtney</v>
      </c>
      <c r="V179" s="29" t="str">
        <f t="shared" si="41"/>
        <v>G</v>
      </c>
      <c r="W179" s="29" t="str">
        <f t="shared" si="42"/>
        <v>CourtneyGF40-49</v>
      </c>
      <c r="X179" s="29" t="str">
        <f t="shared" si="43"/>
        <v>CourtneyG</v>
      </c>
    </row>
    <row r="180" spans="1:24" ht="18.600000000000001" customHeight="1" x14ac:dyDescent="0.3">
      <c r="A180" s="16">
        <f t="shared" si="36"/>
        <v>176</v>
      </c>
      <c r="B180" s="17">
        <f t="shared" si="37"/>
        <v>33</v>
      </c>
      <c r="C180" s="18" t="s">
        <v>202</v>
      </c>
      <c r="D180" s="19" t="s">
        <v>23</v>
      </c>
      <c r="E180" s="19" t="str">
        <f t="shared" si="38"/>
        <v>F</v>
      </c>
      <c r="F180" s="20" t="str">
        <f>IFERROR(VLOOKUP(C180,'[1]Sofie''s Loppet'!$BM$3:$BP$100,4,FALSE),"")</f>
        <v/>
      </c>
      <c r="G180" s="21">
        <f>IFERROR(VLOOKUP(C180,[1]Rocks!$BF$3:$BH$2000,3,FALSE),"")</f>
        <v>809.88157392079461</v>
      </c>
      <c r="H180" s="22" t="str">
        <f>IFERROR(VLOOKUP(C180,'[1]Walden Bike'!$CB$3:$CE$1000,4,FALSE),"")</f>
        <v/>
      </c>
      <c r="I180" s="23" t="str">
        <f>IFERROR(VLOOKUP(C180,'[1]Paddle Sport'!$BJ$2:$BL$100,3,FALSE),"")</f>
        <v/>
      </c>
      <c r="J180" s="24" t="str">
        <f>IFERROR(VLOOKUP(C180,'[1]Island Swim'!$AX$5:$AZ$74,3,FALSE),"")</f>
        <v/>
      </c>
      <c r="K180" s="25" t="str">
        <f>IFERROR(VLOOKUP(C180,[1]Beaton!$A$4:$B$150,2,FALSE),"")</f>
        <v/>
      </c>
      <c r="L180" s="26" t="str">
        <f>IFERROR(VLOOKUP(C180,'[1]Turkey Gobbler'!$A$2:$B$500,2,FALSE),"")</f>
        <v/>
      </c>
      <c r="M180" s="27">
        <f t="shared" si="39"/>
        <v>810</v>
      </c>
      <c r="N180" s="28"/>
      <c r="R180" s="29" t="str" cm="1">
        <f t="array" ref="R180:S180">_xlfn.TEXTSPLIT(C180," ")</f>
        <v>Jolly</v>
      </c>
      <c r="S180" s="29" t="str">
        <v>Jessica</v>
      </c>
      <c r="U180" s="29" t="str">
        <f t="shared" si="40"/>
        <v>Jessica</v>
      </c>
      <c r="V180" s="29" t="str">
        <f t="shared" si="41"/>
        <v>J</v>
      </c>
      <c r="W180" s="29" t="str">
        <f t="shared" si="42"/>
        <v>JessicaJF40-49</v>
      </c>
      <c r="X180" s="29" t="str">
        <f t="shared" si="43"/>
        <v>JessicaJ</v>
      </c>
    </row>
    <row r="181" spans="1:24" ht="18.600000000000001" customHeight="1" x14ac:dyDescent="0.3">
      <c r="A181" s="16">
        <f t="shared" si="36"/>
        <v>180</v>
      </c>
      <c r="B181" s="17">
        <f t="shared" si="37"/>
        <v>35</v>
      </c>
      <c r="C181" s="18" t="s">
        <v>203</v>
      </c>
      <c r="D181" s="19" t="s">
        <v>23</v>
      </c>
      <c r="E181" s="19" t="str">
        <f t="shared" si="38"/>
        <v>F</v>
      </c>
      <c r="F181" s="20" t="str">
        <f>IFERROR(VLOOKUP(C181,'[1]Sofie''s Loppet'!$BM$3:$BP$100,4,FALSE),"")</f>
        <v/>
      </c>
      <c r="G181" s="21">
        <f>IFERROR(VLOOKUP(C181,[1]Rocks!$BF$3:$BH$2000,3,FALSE),"")</f>
        <v>808.74872838250258</v>
      </c>
      <c r="H181" s="22" t="str">
        <f>IFERROR(VLOOKUP(C181,'[1]Walden Bike'!$CB$3:$CE$1000,4,FALSE),"")</f>
        <v/>
      </c>
      <c r="I181" s="23" t="str">
        <f>IFERROR(VLOOKUP(C181,'[1]Paddle Sport'!$BJ$2:$BL$100,3,FALSE),"")</f>
        <v/>
      </c>
      <c r="J181" s="24" t="str">
        <f>IFERROR(VLOOKUP(C181,'[1]Island Swim'!$AX$5:$AZ$74,3,FALSE),"")</f>
        <v/>
      </c>
      <c r="K181" s="25" t="str">
        <f>IFERROR(VLOOKUP(C181,[1]Beaton!$A$4:$B$150,2,FALSE),"")</f>
        <v/>
      </c>
      <c r="L181" s="26" t="str">
        <f>IFERROR(VLOOKUP(C181,'[1]Turkey Gobbler'!$A$2:$B$500,2,FALSE),"")</f>
        <v/>
      </c>
      <c r="M181" s="27">
        <f t="shared" si="39"/>
        <v>809</v>
      </c>
      <c r="N181" s="28"/>
      <c r="R181" s="29" t="str" cm="1">
        <f t="array" ref="R181:S181">_xlfn.TEXTSPLIT(C181," ")</f>
        <v>Danis</v>
      </c>
      <c r="S181" s="29" t="str">
        <v>Zeynep</v>
      </c>
      <c r="U181" s="29" t="str">
        <f t="shared" si="40"/>
        <v>Zeynep</v>
      </c>
      <c r="V181" s="29" t="str">
        <f t="shared" si="41"/>
        <v>D</v>
      </c>
      <c r="W181" s="29" t="str">
        <f t="shared" si="42"/>
        <v>ZeynepDF40-49</v>
      </c>
      <c r="X181" s="29" t="str">
        <f t="shared" si="43"/>
        <v>ZeynepD</v>
      </c>
    </row>
    <row r="182" spans="1:24" ht="18.600000000000001" customHeight="1" x14ac:dyDescent="0.3">
      <c r="A182" s="16">
        <f t="shared" si="36"/>
        <v>181</v>
      </c>
      <c r="B182" s="17">
        <f t="shared" si="37"/>
        <v>39</v>
      </c>
      <c r="C182" s="18" t="s">
        <v>204</v>
      </c>
      <c r="D182" s="19" t="s">
        <v>36</v>
      </c>
      <c r="E182" s="19" t="str">
        <f t="shared" si="38"/>
        <v>F</v>
      </c>
      <c r="F182" s="20" t="str">
        <f>IFERROR(VLOOKUP(C182,'[1]Sofie''s Loppet'!$BM$3:$BP$100,4,FALSE),"")</f>
        <v/>
      </c>
      <c r="G182" s="21">
        <f>IFERROR(VLOOKUP(C182,[1]Rocks!$BF$3:$BH$2000,3,FALSE),"")</f>
        <v>806.79944183686416</v>
      </c>
      <c r="H182" s="22" t="str">
        <f>IFERROR(VLOOKUP(C182,'[1]Walden Bike'!$CB$3:$CE$1000,4,FALSE),"")</f>
        <v/>
      </c>
      <c r="I182" s="23" t="str">
        <f>IFERROR(VLOOKUP(C182,'[1]Paddle Sport'!$BJ$2:$BL$100,3,FALSE),"")</f>
        <v/>
      </c>
      <c r="J182" s="24" t="str">
        <f>IFERROR(VLOOKUP(C182,'[1]Island Swim'!$AX$5:$AZ$74,3,FALSE),"")</f>
        <v/>
      </c>
      <c r="K182" s="25" t="str">
        <f>IFERROR(VLOOKUP(C182,[1]Beaton!$A$4:$B$150,2,FALSE),"")</f>
        <v/>
      </c>
      <c r="L182" s="26" t="str">
        <f>IFERROR(VLOOKUP(C182,'[1]Turkey Gobbler'!$A$2:$B$500,2,FALSE),"")</f>
        <v/>
      </c>
      <c r="M182" s="27">
        <f t="shared" si="39"/>
        <v>807</v>
      </c>
      <c r="N182" s="28"/>
      <c r="R182" s="29" t="str" cm="1">
        <f t="array" ref="R182:S182">_xlfn.TEXTSPLIT(C182," ")</f>
        <v>Dumas</v>
      </c>
      <c r="S182" s="29" t="str">
        <v>Veronique</v>
      </c>
      <c r="U182" s="29" t="str">
        <f t="shared" si="40"/>
        <v>Veronique</v>
      </c>
      <c r="V182" s="29" t="str">
        <f t="shared" si="41"/>
        <v>D</v>
      </c>
      <c r="W182" s="29" t="str">
        <f t="shared" si="42"/>
        <v>VeroniqueDF30-39</v>
      </c>
      <c r="X182" s="29" t="str">
        <f t="shared" si="43"/>
        <v>VeroniqueD</v>
      </c>
    </row>
    <row r="183" spans="1:24" ht="18.600000000000001" customHeight="1" x14ac:dyDescent="0.3">
      <c r="A183" s="16">
        <f t="shared" si="36"/>
        <v>182</v>
      </c>
      <c r="B183" s="17">
        <f t="shared" si="37"/>
        <v>64</v>
      </c>
      <c r="C183" s="18" t="s">
        <v>205</v>
      </c>
      <c r="D183" s="19" t="s">
        <v>17</v>
      </c>
      <c r="E183" s="19" t="str">
        <f t="shared" si="38"/>
        <v>F</v>
      </c>
      <c r="F183" s="20" t="str">
        <f>IFERROR(VLOOKUP(C183,'[1]Sofie''s Loppet'!$BM$3:$BP$100,4,FALSE),"")</f>
        <v/>
      </c>
      <c r="G183" s="21">
        <f>IFERROR(VLOOKUP(C183,[1]Rocks!$BF$3:$BH$2000,3,FALSE),"")</f>
        <v>805.16521078617552</v>
      </c>
      <c r="H183" s="22" t="str">
        <f>IFERROR(VLOOKUP(C183,'[1]Walden Bike'!$CB$3:$CE$1000,4,FALSE),"")</f>
        <v/>
      </c>
      <c r="I183" s="23" t="str">
        <f>IFERROR(VLOOKUP(C183,'[1]Paddle Sport'!$BJ$2:$BL$100,3,FALSE),"")</f>
        <v/>
      </c>
      <c r="J183" s="24" t="str">
        <f>IFERROR(VLOOKUP(C183,'[1]Island Swim'!$AX$5:$AZ$74,3,FALSE),"")</f>
        <v/>
      </c>
      <c r="K183" s="25" t="str">
        <f>IFERROR(VLOOKUP(C183,[1]Beaton!$A$4:$B$150,2,FALSE),"")</f>
        <v/>
      </c>
      <c r="L183" s="26" t="str">
        <f>IFERROR(VLOOKUP(C183,'[1]Turkey Gobbler'!$A$2:$B$500,2,FALSE),"")</f>
        <v/>
      </c>
      <c r="M183" s="27">
        <f t="shared" si="39"/>
        <v>805</v>
      </c>
      <c r="N183" s="28"/>
      <c r="R183" s="29" t="str" cm="1">
        <f t="array" ref="R183:S183">_xlfn.TEXTSPLIT(C183," ")</f>
        <v>Naccarato</v>
      </c>
      <c r="S183" s="29" t="str">
        <v>Nikki</v>
      </c>
      <c r="U183" s="29" t="str">
        <f t="shared" si="40"/>
        <v>Nikki</v>
      </c>
      <c r="V183" s="29" t="str">
        <f t="shared" si="41"/>
        <v>N</v>
      </c>
      <c r="W183" s="29" t="str">
        <f t="shared" si="42"/>
        <v>NikkiNF20-29</v>
      </c>
      <c r="X183" s="29" t="str">
        <f t="shared" si="43"/>
        <v>NikkiN</v>
      </c>
    </row>
    <row r="184" spans="1:24" ht="18.600000000000001" customHeight="1" x14ac:dyDescent="0.3">
      <c r="A184" s="16">
        <f t="shared" si="36"/>
        <v>183</v>
      </c>
      <c r="B184" s="17">
        <f t="shared" si="37"/>
        <v>40</v>
      </c>
      <c r="C184" s="18" t="s">
        <v>206</v>
      </c>
      <c r="D184" s="19" t="s">
        <v>36</v>
      </c>
      <c r="E184" s="19" t="str">
        <f t="shared" si="38"/>
        <v>F</v>
      </c>
      <c r="F184" s="20" t="str">
        <f>IFERROR(VLOOKUP(C184,'[1]Sofie''s Loppet'!$BM$3:$BP$100,4,FALSE),"")</f>
        <v/>
      </c>
      <c r="G184" s="21">
        <f>IFERROR(VLOOKUP(C184,[1]Rocks!$BF$3:$BH$2000,3,FALSE),"")</f>
        <v>803.68098159509202</v>
      </c>
      <c r="H184" s="22" t="str">
        <f>IFERROR(VLOOKUP(C184,'[1]Walden Bike'!$CB$3:$CE$1000,4,FALSE),"")</f>
        <v/>
      </c>
      <c r="I184" s="23" t="str">
        <f>IFERROR(VLOOKUP(C184,'[1]Paddle Sport'!$BJ$2:$BL$100,3,FALSE),"")</f>
        <v/>
      </c>
      <c r="J184" s="24" t="str">
        <f>IFERROR(VLOOKUP(C184,'[1]Island Swim'!$AX$5:$AZ$74,3,FALSE),"")</f>
        <v/>
      </c>
      <c r="K184" s="25" t="str">
        <f>IFERROR(VLOOKUP(C184,[1]Beaton!$A$4:$B$150,2,FALSE),"")</f>
        <v/>
      </c>
      <c r="L184" s="26" t="str">
        <f>IFERROR(VLOOKUP(C184,'[1]Turkey Gobbler'!$A$2:$B$500,2,FALSE),"")</f>
        <v/>
      </c>
      <c r="M184" s="27">
        <f t="shared" si="39"/>
        <v>804</v>
      </c>
      <c r="N184" s="28"/>
    </row>
    <row r="185" spans="1:24" ht="18.600000000000001" customHeight="1" x14ac:dyDescent="0.3">
      <c r="A185" s="16">
        <f t="shared" si="36"/>
        <v>184</v>
      </c>
      <c r="B185" s="17">
        <f t="shared" si="37"/>
        <v>41</v>
      </c>
      <c r="C185" s="18" t="s">
        <v>207</v>
      </c>
      <c r="D185" s="19" t="s">
        <v>36</v>
      </c>
      <c r="E185" s="19" t="str">
        <f t="shared" si="38"/>
        <v>F</v>
      </c>
      <c r="F185" s="20" t="str">
        <f>IFERROR(VLOOKUP(C185,'[1]Sofie''s Loppet'!$BM$3:$BP$100,4,FALSE),"")</f>
        <v/>
      </c>
      <c r="G185" s="21">
        <f>IFERROR(VLOOKUP(C185,[1]Rocks!$BF$3:$BH$2000,3,FALSE),"")</f>
        <v>802.6443082876491</v>
      </c>
      <c r="H185" s="22" t="str">
        <f>IFERROR(VLOOKUP(C185,'[1]Walden Bike'!$CB$3:$CE$1000,4,FALSE),"")</f>
        <v/>
      </c>
      <c r="I185" s="23" t="str">
        <f>IFERROR(VLOOKUP(C185,'[1]Paddle Sport'!$BJ$2:$BL$100,3,FALSE),"")</f>
        <v/>
      </c>
      <c r="J185" s="24" t="str">
        <f>IFERROR(VLOOKUP(C185,'[1]Island Swim'!$AX$5:$AZ$74,3,FALSE),"")</f>
        <v/>
      </c>
      <c r="K185" s="25" t="str">
        <f>IFERROR(VLOOKUP(C185,[1]Beaton!$A$4:$B$150,2,FALSE),"")</f>
        <v/>
      </c>
      <c r="L185" s="26" t="str">
        <f>IFERROR(VLOOKUP(C185,'[1]Turkey Gobbler'!$A$2:$B$500,2,FALSE),"")</f>
        <v/>
      </c>
      <c r="M185" s="27">
        <f t="shared" si="39"/>
        <v>803</v>
      </c>
      <c r="N185" s="28"/>
      <c r="R185" s="29" t="str" cm="1">
        <f t="array" ref="R185:S185">_xlfn.TEXTSPLIT(C185," ")</f>
        <v>Postma</v>
      </c>
      <c r="S185" s="29" t="str">
        <v>Alisha</v>
      </c>
      <c r="U185" s="29" t="str">
        <f>IF(T185="",S185,T185)</f>
        <v>Alisha</v>
      </c>
      <c r="V185" s="29" t="str">
        <f>LEFT(R185,1)</f>
        <v>P</v>
      </c>
      <c r="W185" s="29" t="str">
        <f>CONCATENATE(U185,V185,D185)</f>
        <v>AlishaPF30-39</v>
      </c>
      <c r="X185" s="29" t="str">
        <f>CONCATENATE(U185,V185)</f>
        <v>AlishaP</v>
      </c>
    </row>
    <row r="186" spans="1:24" ht="18.600000000000001" customHeight="1" x14ac:dyDescent="0.3">
      <c r="A186" s="16">
        <f t="shared" si="36"/>
        <v>185</v>
      </c>
      <c r="B186" s="17">
        <f t="shared" si="37"/>
        <v>42</v>
      </c>
      <c r="C186" s="18" t="s">
        <v>208</v>
      </c>
      <c r="D186" s="19" t="s">
        <v>36</v>
      </c>
      <c r="E186" s="19" t="str">
        <f t="shared" si="38"/>
        <v>F</v>
      </c>
      <c r="F186" s="20" t="str">
        <f>IFERROR(VLOOKUP(C186,'[1]Sofie''s Loppet'!$BM$3:$BP$100,4,FALSE),"")</f>
        <v/>
      </c>
      <c r="G186" s="21">
        <f>IFERROR(VLOOKUP(C186,[1]Rocks!$BF$3:$BH$2000,3,FALSE),"")</f>
        <v>802.42240726722184</v>
      </c>
      <c r="H186" s="22" t="str">
        <f>IFERROR(VLOOKUP(C186,'[1]Walden Bike'!$CB$3:$CE$1000,4,FALSE),"")</f>
        <v/>
      </c>
      <c r="I186" s="23" t="str">
        <f>IFERROR(VLOOKUP(C186,'[1]Paddle Sport'!$BJ$2:$BL$100,3,FALSE),"")</f>
        <v/>
      </c>
      <c r="J186" s="24" t="str">
        <f>IFERROR(VLOOKUP(C186,'[1]Island Swim'!$AX$5:$AZ$74,3,FALSE),"")</f>
        <v/>
      </c>
      <c r="K186" s="25" t="str">
        <f>IFERROR(VLOOKUP(C186,[1]Beaton!$A$4:$B$150,2,FALSE),"")</f>
        <v/>
      </c>
      <c r="L186" s="26" t="str">
        <f>IFERROR(VLOOKUP(C186,'[1]Turkey Gobbler'!$A$2:$B$500,2,FALSE),"")</f>
        <v/>
      </c>
      <c r="M186" s="27">
        <f t="shared" si="39"/>
        <v>802</v>
      </c>
      <c r="N186" s="28"/>
      <c r="R186" s="29" t="str" cm="1">
        <f t="array" ref="R186:S186">_xlfn.TEXTSPLIT(C186," ")</f>
        <v>Wilson</v>
      </c>
      <c r="S186" s="29" t="str">
        <v>Jessica</v>
      </c>
      <c r="U186" s="29" t="str">
        <f>IF(T186="",S186,T186)</f>
        <v>Jessica</v>
      </c>
      <c r="V186" s="29" t="str">
        <f>LEFT(R186,1)</f>
        <v>W</v>
      </c>
      <c r="W186" s="29" t="str">
        <f>CONCATENATE(U186,V186,D186)</f>
        <v>JessicaWF30-39</v>
      </c>
      <c r="X186" s="29" t="str">
        <f>CONCATENATE(U186,V186)</f>
        <v>JessicaW</v>
      </c>
    </row>
    <row r="187" spans="1:24" ht="18.600000000000001" customHeight="1" x14ac:dyDescent="0.3">
      <c r="A187" s="16">
        <f t="shared" si="36"/>
        <v>186</v>
      </c>
      <c r="B187" s="17">
        <f t="shared" si="37"/>
        <v>36</v>
      </c>
      <c r="C187" s="18" t="s">
        <v>209</v>
      </c>
      <c r="D187" s="19" t="s">
        <v>23</v>
      </c>
      <c r="E187" s="19" t="str">
        <f t="shared" si="38"/>
        <v>F</v>
      </c>
      <c r="F187" s="20" t="str">
        <f>IFERROR(VLOOKUP(C187,'[1]Sofie''s Loppet'!$BM$3:$BP$100,4,FALSE),"")</f>
        <v/>
      </c>
      <c r="G187" s="21">
        <f>IFERROR(VLOOKUP(C187,[1]Rocks!$BF$3:$BH$2000,3,FALSE),"")</f>
        <v>799.79879275653923</v>
      </c>
      <c r="H187" s="22" t="str">
        <f>IFERROR(VLOOKUP(C187,'[1]Walden Bike'!$CB$3:$CE$1000,4,FALSE),"")</f>
        <v/>
      </c>
      <c r="I187" s="23" t="str">
        <f>IFERROR(VLOOKUP(C187,'[1]Paddle Sport'!$BJ$2:$BL$100,3,FALSE),"")</f>
        <v/>
      </c>
      <c r="J187" s="24" t="str">
        <f>IFERROR(VLOOKUP(C187,'[1]Island Swim'!$AX$5:$AZ$74,3,FALSE),"")</f>
        <v/>
      </c>
      <c r="K187" s="25" t="str">
        <f>IFERROR(VLOOKUP(C187,[1]Beaton!$A$4:$B$150,2,FALSE),"")</f>
        <v/>
      </c>
      <c r="L187" s="26" t="str">
        <f>IFERROR(VLOOKUP(C187,'[1]Turkey Gobbler'!$A$2:$B$500,2,FALSE),"")</f>
        <v/>
      </c>
      <c r="M187" s="27">
        <f t="shared" si="39"/>
        <v>800</v>
      </c>
      <c r="N187" s="28"/>
      <c r="R187" s="29" t="str" cm="1">
        <f t="array" ref="R187:S187">_xlfn.TEXTSPLIT(C187," ")</f>
        <v>Thompson</v>
      </c>
      <c r="S187" s="29" t="str">
        <v>Doretha</v>
      </c>
      <c r="U187" s="29" t="str">
        <f>IF(T187="",S187,T187)</f>
        <v>Doretha</v>
      </c>
      <c r="V187" s="29" t="str">
        <f>LEFT(R187,1)</f>
        <v>T</v>
      </c>
      <c r="W187" s="29" t="str">
        <f>CONCATENATE(U187,V187,D187)</f>
        <v>DorethaTF40-49</v>
      </c>
      <c r="X187" s="29" t="str">
        <f>CONCATENATE(U187,V187)</f>
        <v>DorethaT</v>
      </c>
    </row>
    <row r="188" spans="1:24" ht="18.600000000000001" customHeight="1" x14ac:dyDescent="0.3">
      <c r="A188" s="16">
        <f t="shared" si="36"/>
        <v>187</v>
      </c>
      <c r="B188" s="17">
        <f t="shared" si="37"/>
        <v>37</v>
      </c>
      <c r="C188" s="18" t="s">
        <v>210</v>
      </c>
      <c r="D188" s="19" t="s">
        <v>23</v>
      </c>
      <c r="E188" s="19" t="str">
        <f t="shared" si="38"/>
        <v>F</v>
      </c>
      <c r="F188" s="20" t="str">
        <f>IFERROR(VLOOKUP(C188,'[1]Sofie''s Loppet'!$BM$3:$BP$100,4,FALSE),"")</f>
        <v/>
      </c>
      <c r="G188" s="21">
        <f>IFERROR(VLOOKUP(C188,[1]Rocks!$BF$3:$BH$2000,3,FALSE),"")</f>
        <v>795.39769884942473</v>
      </c>
      <c r="H188" s="22" t="str">
        <f>IFERROR(VLOOKUP(C188,'[1]Walden Bike'!$CB$3:$CE$1000,4,FALSE),"")</f>
        <v/>
      </c>
      <c r="I188" s="23" t="str">
        <f>IFERROR(VLOOKUP(C188,'[1]Paddle Sport'!$BJ$2:$BL$100,3,FALSE),"")</f>
        <v/>
      </c>
      <c r="J188" s="24" t="str">
        <f>IFERROR(VLOOKUP(C188,'[1]Island Swim'!$AX$5:$AZ$74,3,FALSE),"")</f>
        <v/>
      </c>
      <c r="K188" s="25" t="str">
        <f>IFERROR(VLOOKUP(C188,[1]Beaton!$A$4:$B$150,2,FALSE),"")</f>
        <v/>
      </c>
      <c r="L188" s="26" t="str">
        <f>IFERROR(VLOOKUP(C188,'[1]Turkey Gobbler'!$A$2:$B$500,2,FALSE),"")</f>
        <v/>
      </c>
      <c r="M188" s="27">
        <f t="shared" si="39"/>
        <v>795</v>
      </c>
      <c r="N188" s="28"/>
      <c r="R188" s="29" t="str" cm="1">
        <f t="array" ref="R188:S188">_xlfn.TEXTSPLIT(C188," ")</f>
        <v>Davidson</v>
      </c>
      <c r="S188" s="29" t="str">
        <v>Lynsey</v>
      </c>
      <c r="U188" s="29" t="str">
        <f>IF(T188="",S188,T188)</f>
        <v>Lynsey</v>
      </c>
      <c r="V188" s="29" t="str">
        <f>LEFT(R188,1)</f>
        <v>D</v>
      </c>
      <c r="W188" s="29" t="str">
        <f>CONCATENATE(U188,V188,D188)</f>
        <v>LynseyDF40-49</v>
      </c>
      <c r="X188" s="29" t="str">
        <f>CONCATENATE(U188,V188)</f>
        <v>LynseyD</v>
      </c>
    </row>
    <row r="189" spans="1:24" ht="18.600000000000001" customHeight="1" x14ac:dyDescent="0.3">
      <c r="A189" s="16">
        <f t="shared" si="36"/>
        <v>188</v>
      </c>
      <c r="B189" s="17">
        <f t="shared" si="37"/>
        <v>65</v>
      </c>
      <c r="C189" s="18" t="s">
        <v>211</v>
      </c>
      <c r="D189" s="19" t="s">
        <v>17</v>
      </c>
      <c r="E189" s="19" t="str">
        <f t="shared" si="38"/>
        <v>F</v>
      </c>
      <c r="F189" s="20" t="str">
        <f>IFERROR(VLOOKUP(C189,'[1]Sofie''s Loppet'!$BM$3:$BP$100,4,FALSE),"")</f>
        <v/>
      </c>
      <c r="G189" s="21">
        <f>IFERROR(VLOOKUP(C189,[1]Rocks!$BF$3:$BH$2000,3,FALSE),"")</f>
        <v>792.67515923566873</v>
      </c>
      <c r="H189" s="22" t="str">
        <f>IFERROR(VLOOKUP(C189,'[1]Walden Bike'!$CB$3:$CE$1000,4,FALSE),"")</f>
        <v/>
      </c>
      <c r="I189" s="23" t="str">
        <f>IFERROR(VLOOKUP(C189,'[1]Paddle Sport'!$BJ$2:$BL$100,3,FALSE),"")</f>
        <v/>
      </c>
      <c r="J189" s="24" t="str">
        <f>IFERROR(VLOOKUP(C189,'[1]Island Swim'!$AX$5:$AZ$74,3,FALSE),"")</f>
        <v/>
      </c>
      <c r="K189" s="25" t="str">
        <f>IFERROR(VLOOKUP(C189,[1]Beaton!$A$4:$B$150,2,FALSE),"")</f>
        <v/>
      </c>
      <c r="L189" s="26" t="str">
        <f>IFERROR(VLOOKUP(C189,'[1]Turkey Gobbler'!$A$2:$B$500,2,FALSE),"")</f>
        <v/>
      </c>
      <c r="M189" s="27">
        <f t="shared" si="39"/>
        <v>793</v>
      </c>
      <c r="N189" s="28"/>
      <c r="R189" s="29" t="str" cm="1">
        <f t="array" ref="R189:S189">_xlfn.TEXTSPLIT(C189," ")</f>
        <v>Truyens</v>
      </c>
      <c r="S189" s="29" t="str">
        <v>Charley</v>
      </c>
      <c r="U189" s="29" t="str">
        <f>IF(T189="",S189,T189)</f>
        <v>Charley</v>
      </c>
      <c r="V189" s="29" t="str">
        <f>LEFT(R189,1)</f>
        <v>T</v>
      </c>
      <c r="W189" s="29" t="str">
        <f>CONCATENATE(U189,V189,D189)</f>
        <v>CharleyTF20-29</v>
      </c>
      <c r="X189" s="29" t="str">
        <f>CONCATENATE(U189,V189)</f>
        <v>CharleyT</v>
      </c>
    </row>
    <row r="190" spans="1:24" ht="18.600000000000001" customHeight="1" x14ac:dyDescent="0.3">
      <c r="A190" s="16">
        <f t="shared" si="36"/>
        <v>188</v>
      </c>
      <c r="B190" s="17">
        <f t="shared" si="37"/>
        <v>38</v>
      </c>
      <c r="C190" s="18" t="s">
        <v>212</v>
      </c>
      <c r="D190" s="19" t="s">
        <v>23</v>
      </c>
      <c r="E190" s="19" t="str">
        <f t="shared" si="38"/>
        <v>F</v>
      </c>
      <c r="F190" s="20" t="str">
        <f>IFERROR(VLOOKUP(C190,'[1]Sofie''s Loppet'!$BM$3:$BP$100,4,FALSE),"")</f>
        <v/>
      </c>
      <c r="G190" s="21">
        <f>IFERROR(VLOOKUP(C190,[1]Rocks!$BF$3:$BH$2000,3,FALSE),"")</f>
        <v>792.67515923566873</v>
      </c>
      <c r="H190" s="22" t="str">
        <f>IFERROR(VLOOKUP(C190,'[1]Walden Bike'!$CB$3:$CE$1000,4,FALSE),"")</f>
        <v/>
      </c>
      <c r="I190" s="23" t="str">
        <f>IFERROR(VLOOKUP(C190,'[1]Paddle Sport'!$BJ$2:$BL$100,3,FALSE),"")</f>
        <v/>
      </c>
      <c r="J190" s="24" t="str">
        <f>IFERROR(VLOOKUP(C190,'[1]Island Swim'!$AX$5:$AZ$74,3,FALSE),"")</f>
        <v/>
      </c>
      <c r="K190" s="25" t="str">
        <f>IFERROR(VLOOKUP(C190,[1]Beaton!$A$4:$B$150,2,FALSE),"")</f>
        <v/>
      </c>
      <c r="L190" s="26" t="str">
        <f>IFERROR(VLOOKUP(C190,'[1]Turkey Gobbler'!$A$2:$B$500,2,FALSE),"")</f>
        <v/>
      </c>
      <c r="M190" s="27">
        <f t="shared" si="39"/>
        <v>793</v>
      </c>
      <c r="N190" s="28"/>
    </row>
    <row r="191" spans="1:24" ht="18.600000000000001" customHeight="1" x14ac:dyDescent="0.3">
      <c r="A191" s="16">
        <f t="shared" si="36"/>
        <v>190</v>
      </c>
      <c r="B191" s="17">
        <f t="shared" si="37"/>
        <v>43</v>
      </c>
      <c r="C191" s="18" t="s">
        <v>213</v>
      </c>
      <c r="D191" s="19" t="s">
        <v>36</v>
      </c>
      <c r="E191" s="19" t="str">
        <f t="shared" si="38"/>
        <v>F</v>
      </c>
      <c r="F191" s="20" t="str">
        <f>IFERROR(VLOOKUP(C191,'[1]Sofie''s Loppet'!$BM$3:$BP$100,4,FALSE),"")</f>
        <v/>
      </c>
      <c r="G191" s="21">
        <f>IFERROR(VLOOKUP(C191,[1]Rocks!$BF$3:$BH$2000,3,FALSE),"")</f>
        <v>792.1705919796309</v>
      </c>
      <c r="H191" s="22" t="str">
        <f>IFERROR(VLOOKUP(C191,'[1]Walden Bike'!$CB$3:$CE$1000,4,FALSE),"")</f>
        <v/>
      </c>
      <c r="I191" s="23" t="str">
        <f>IFERROR(VLOOKUP(C191,'[1]Paddle Sport'!$BJ$2:$BL$100,3,FALSE),"")</f>
        <v/>
      </c>
      <c r="J191" s="24" t="str">
        <f>IFERROR(VLOOKUP(C191,'[1]Island Swim'!$AX$5:$AZ$74,3,FALSE),"")</f>
        <v/>
      </c>
      <c r="K191" s="25" t="str">
        <f>IFERROR(VLOOKUP(C191,[1]Beaton!$A$4:$B$150,2,FALSE),"")</f>
        <v/>
      </c>
      <c r="L191" s="26" t="str">
        <f>IFERROR(VLOOKUP(C191,'[1]Turkey Gobbler'!$A$2:$B$500,2,FALSE),"")</f>
        <v/>
      </c>
      <c r="M191" s="27">
        <f t="shared" si="39"/>
        <v>792</v>
      </c>
      <c r="N191" s="28"/>
      <c r="R191" s="29" t="str" cm="1">
        <f t="array" ref="R191:S191">_xlfn.TEXTSPLIT(C191," ")</f>
        <v>Hillier</v>
      </c>
      <c r="S191" s="29" t="str">
        <v>Jess</v>
      </c>
      <c r="U191" s="29" t="str">
        <f>IF(T191="",S191,T191)</f>
        <v>Jess</v>
      </c>
      <c r="V191" s="29" t="str">
        <f>LEFT(R191,1)</f>
        <v>H</v>
      </c>
      <c r="W191" s="29" t="str">
        <f>CONCATENATE(U191,V191,D191)</f>
        <v>JessHF30-39</v>
      </c>
      <c r="X191" s="29" t="str">
        <f>CONCATENATE(U191,V191)</f>
        <v>JessH</v>
      </c>
    </row>
    <row r="192" spans="1:24" ht="18.600000000000001" customHeight="1" x14ac:dyDescent="0.3">
      <c r="A192" s="16">
        <f t="shared" si="36"/>
        <v>191</v>
      </c>
      <c r="B192" s="17">
        <f t="shared" si="37"/>
        <v>66</v>
      </c>
      <c r="C192" s="18" t="s">
        <v>214</v>
      </c>
      <c r="D192" s="19" t="s">
        <v>17</v>
      </c>
      <c r="E192" s="19" t="str">
        <f t="shared" si="38"/>
        <v>F</v>
      </c>
      <c r="F192" s="20" t="str">
        <f>IFERROR(VLOOKUP(C192,'[1]Sofie''s Loppet'!$BM$3:$BP$100,4,FALSE),"")</f>
        <v/>
      </c>
      <c r="G192" s="21">
        <f>IFERROR(VLOOKUP(C192,[1]Rocks!$BF$3:$BH$2000,3,FALSE),"")</f>
        <v>790.91197966317134</v>
      </c>
      <c r="H192" s="22" t="str">
        <f>IFERROR(VLOOKUP(C192,'[1]Walden Bike'!$CB$3:$CE$1000,4,FALSE),"")</f>
        <v/>
      </c>
      <c r="I192" s="23" t="str">
        <f>IFERROR(VLOOKUP(C192,'[1]Paddle Sport'!$BJ$2:$BL$100,3,FALSE),"")</f>
        <v/>
      </c>
      <c r="J192" s="24" t="str">
        <f>IFERROR(VLOOKUP(C192,'[1]Island Swim'!$AX$5:$AZ$74,3,FALSE),"")</f>
        <v/>
      </c>
      <c r="K192" s="25" t="str">
        <f>IFERROR(VLOOKUP(C192,[1]Beaton!$A$4:$B$150,2,FALSE),"")</f>
        <v/>
      </c>
      <c r="L192" s="26" t="str">
        <f>IFERROR(VLOOKUP(C192,'[1]Turkey Gobbler'!$A$2:$B$500,2,FALSE),"")</f>
        <v/>
      </c>
      <c r="M192" s="27">
        <f t="shared" si="39"/>
        <v>791</v>
      </c>
      <c r="N192" s="28"/>
      <c r="R192" s="29" t="str" cm="1">
        <f t="array" ref="R192:S192">_xlfn.TEXTSPLIT(C192," ")</f>
        <v>O'Grady</v>
      </c>
      <c r="S192" s="29" t="str">
        <v>Hailey</v>
      </c>
      <c r="U192" s="29" t="str">
        <f>IF(T192="",S192,T192)</f>
        <v>Hailey</v>
      </c>
      <c r="V192" s="29" t="str">
        <f>LEFT(R192,1)</f>
        <v>O</v>
      </c>
      <c r="W192" s="29" t="str">
        <f>CONCATENATE(U192,V192,D192)</f>
        <v>HaileyOF20-29</v>
      </c>
      <c r="X192" s="29" t="str">
        <f>CONCATENATE(U192,V192)</f>
        <v>HaileyO</v>
      </c>
    </row>
    <row r="193" spans="1:33" ht="18.600000000000001" customHeight="1" x14ac:dyDescent="0.3">
      <c r="A193" s="16">
        <f t="shared" si="36"/>
        <v>192</v>
      </c>
      <c r="B193" s="17">
        <f t="shared" si="37"/>
        <v>67</v>
      </c>
      <c r="C193" s="18" t="s">
        <v>215</v>
      </c>
      <c r="D193" s="19" t="s">
        <v>17</v>
      </c>
      <c r="E193" s="19" t="str">
        <f t="shared" si="38"/>
        <v>F</v>
      </c>
      <c r="F193" s="20" t="str">
        <f>IFERROR(VLOOKUP(C193,'[1]Sofie''s Loppet'!$BM$3:$BP$100,4,FALSE),"")</f>
        <v/>
      </c>
      <c r="G193" s="21">
        <f>IFERROR(VLOOKUP(C193,[1]Rocks!$BF$3:$BH$2000,3,FALSE),"")</f>
        <v>789.96397962985964</v>
      </c>
      <c r="H193" s="22" t="str">
        <f>IFERROR(VLOOKUP(C193,'[1]Walden Bike'!$CB$3:$CE$1000,4,FALSE),"")</f>
        <v/>
      </c>
      <c r="I193" s="23" t="str">
        <f>IFERROR(VLOOKUP(C193,'[1]Paddle Sport'!$BJ$2:$BL$100,3,FALSE),"")</f>
        <v/>
      </c>
      <c r="J193" s="24" t="str">
        <f>IFERROR(VLOOKUP(C193,'[1]Island Swim'!$AX$5:$AZ$74,3,FALSE),"")</f>
        <v/>
      </c>
      <c r="K193" s="25" t="str">
        <f>IFERROR(VLOOKUP(C193,[1]Beaton!$A$4:$B$150,2,FALSE),"")</f>
        <v/>
      </c>
      <c r="L193" s="26" t="str">
        <f>IFERROR(VLOOKUP(C193,'[1]Turkey Gobbler'!$A$2:$B$500,2,FALSE),"")</f>
        <v/>
      </c>
      <c r="M193" s="27">
        <f t="shared" si="39"/>
        <v>790</v>
      </c>
      <c r="N193" s="28"/>
      <c r="R193" s="29" t="str" cm="1">
        <f t="array" ref="R193:S193">_xlfn.TEXTSPLIT(C193," ")</f>
        <v>Pimou</v>
      </c>
      <c r="S193" s="29" t="str">
        <v>Jemima</v>
      </c>
      <c r="U193" s="29" t="str">
        <f>IF(T193="",S193,T193)</f>
        <v>Jemima</v>
      </c>
      <c r="V193" s="29" t="str">
        <f>LEFT(R193,1)</f>
        <v>P</v>
      </c>
      <c r="W193" s="29" t="str">
        <f>CONCATENATE(U193,V193,D193)</f>
        <v>JemimaPF20-29</v>
      </c>
      <c r="X193" s="29" t="str">
        <f>CONCATENATE(U193,V193)</f>
        <v>JemimaP</v>
      </c>
    </row>
    <row r="194" spans="1:33" ht="18.600000000000001" customHeight="1" x14ac:dyDescent="0.3">
      <c r="A194" s="16">
        <f t="shared" ref="A194:A257" si="44">COUNTIFS($E$2:$E$1843,E194,$M$2:$M$1843,"&gt;"&amp;M194)+1</f>
        <v>193</v>
      </c>
      <c r="B194" s="17">
        <f t="shared" ref="B194:B257" si="45">COUNTIFS($D$2:$D$1843,D194,$M$2:$M$1843,"&gt;"&amp;M194)+1</f>
        <v>9</v>
      </c>
      <c r="C194" s="18" t="s">
        <v>216</v>
      </c>
      <c r="D194" s="19" t="s">
        <v>15</v>
      </c>
      <c r="E194" s="19" t="str">
        <f t="shared" ref="E194:E257" si="46">LEFT(D194,1)</f>
        <v>F</v>
      </c>
      <c r="F194" s="20" t="str">
        <f>IFERROR(VLOOKUP(C194,'[1]Sofie''s Loppet'!$BM$3:$BP$100,4,FALSE),"")</f>
        <v/>
      </c>
      <c r="G194" s="21">
        <f>IFERROR(VLOOKUP(C194,[1]Rocks!$BF$3:$BH$2000,3,FALSE),"")</f>
        <v>783.4435001573811</v>
      </c>
      <c r="H194" s="22" t="str">
        <f>IFERROR(VLOOKUP(C194,'[1]Walden Bike'!$CB$3:$CE$1000,4,FALSE),"")</f>
        <v/>
      </c>
      <c r="I194" s="23" t="str">
        <f>IFERROR(VLOOKUP(C194,'[1]Paddle Sport'!$BJ$2:$BL$100,3,FALSE),"")</f>
        <v/>
      </c>
      <c r="J194" s="24" t="str">
        <f>IFERROR(VLOOKUP(C194,'[1]Island Swim'!$AX$5:$AZ$74,3,FALSE),"")</f>
        <v/>
      </c>
      <c r="K194" s="25" t="str">
        <f>IFERROR(VLOOKUP(C194,[1]Beaton!$A$4:$B$150,2,FALSE),"")</f>
        <v/>
      </c>
      <c r="L194" s="26" t="str">
        <f>IFERROR(VLOOKUP(C194,'[1]Turkey Gobbler'!$A$2:$B$500,2,FALSE),"")</f>
        <v/>
      </c>
      <c r="M194" s="27">
        <f t="shared" ref="M194:M257" si="47">ROUND(SUM(F194:J194),0)</f>
        <v>783</v>
      </c>
      <c r="N194" s="28"/>
      <c r="R194" s="29" t="str" cm="1">
        <f t="array" ref="R194:S194">_xlfn.TEXTSPLIT(C194," ")</f>
        <v>Kuhlberg</v>
      </c>
      <c r="S194" s="29" t="str">
        <v>Cindy</v>
      </c>
      <c r="U194" s="29" t="str">
        <f>IF(T194="",S194,T194)</f>
        <v>Cindy</v>
      </c>
      <c r="V194" s="29" t="str">
        <f>LEFT(R194,1)</f>
        <v>K</v>
      </c>
      <c r="W194" s="29" t="str">
        <f>CONCATENATE(U194,V194,D194)</f>
        <v>CindyKF50-59</v>
      </c>
      <c r="X194" s="29" t="str">
        <f>CONCATENATE(U194,V194)</f>
        <v>CindyK</v>
      </c>
    </row>
    <row r="195" spans="1:33" ht="18.600000000000001" customHeight="1" x14ac:dyDescent="0.3">
      <c r="A195" s="16">
        <f t="shared" si="44"/>
        <v>194</v>
      </c>
      <c r="B195" s="17">
        <f t="shared" si="45"/>
        <v>68</v>
      </c>
      <c r="C195" s="18" t="s">
        <v>217</v>
      </c>
      <c r="D195" s="19" t="s">
        <v>17</v>
      </c>
      <c r="E195" s="19" t="str">
        <f t="shared" si="46"/>
        <v>F</v>
      </c>
      <c r="F195" s="20" t="str">
        <f>IFERROR(VLOOKUP(C195,'[1]Sofie''s Loppet'!$BM$3:$BP$100,4,FALSE),"")</f>
        <v/>
      </c>
      <c r="G195" s="21">
        <f>IFERROR(VLOOKUP(C195,[1]Rocks!$BF$3:$BH$2000,3,FALSE),"")</f>
        <v>781.51880068812977</v>
      </c>
      <c r="H195" s="22" t="str">
        <f>IFERROR(VLOOKUP(C195,'[1]Walden Bike'!$CB$3:$CE$1000,4,FALSE),"")</f>
        <v/>
      </c>
      <c r="I195" s="23" t="str">
        <f>IFERROR(VLOOKUP(C195,'[1]Paddle Sport'!$BJ$2:$BL$100,3,FALSE),"")</f>
        <v/>
      </c>
      <c r="J195" s="24" t="str">
        <f>IFERROR(VLOOKUP(C195,'[1]Island Swim'!$AX$5:$AZ$74,3,FALSE),"")</f>
        <v/>
      </c>
      <c r="K195" s="25" t="str">
        <f>IFERROR(VLOOKUP(C195,[1]Beaton!$A$4:$B$150,2,FALSE),"")</f>
        <v/>
      </c>
      <c r="L195" s="26" t="str">
        <f>IFERROR(VLOOKUP(C195,'[1]Turkey Gobbler'!$A$2:$B$500,2,FALSE),"")</f>
        <v/>
      </c>
      <c r="M195" s="27">
        <f t="shared" si="47"/>
        <v>782</v>
      </c>
      <c r="N195" s="28"/>
    </row>
    <row r="196" spans="1:33" ht="18.600000000000001" customHeight="1" x14ac:dyDescent="0.3">
      <c r="A196" s="16">
        <f t="shared" si="44"/>
        <v>194</v>
      </c>
      <c r="B196" s="17">
        <f t="shared" si="45"/>
        <v>68</v>
      </c>
      <c r="C196" s="18" t="s">
        <v>218</v>
      </c>
      <c r="D196" s="19" t="s">
        <v>17</v>
      </c>
      <c r="E196" s="19" t="str">
        <f t="shared" si="46"/>
        <v>F</v>
      </c>
      <c r="F196" s="20" t="str">
        <f>IFERROR(VLOOKUP(C196,'[1]Sofie''s Loppet'!$BM$3:$BP$100,4,FALSE),"")</f>
        <v/>
      </c>
      <c r="G196" s="21">
        <f>IFERROR(VLOOKUP(C196,[1]Rocks!$BF$3:$BH$2000,3,FALSE),"")</f>
        <v>781.90312269486105</v>
      </c>
      <c r="H196" s="22" t="str">
        <f>IFERROR(VLOOKUP(C196,'[1]Walden Bike'!$CB$3:$CE$1000,4,FALSE),"")</f>
        <v/>
      </c>
      <c r="I196" s="23" t="str">
        <f>IFERROR(VLOOKUP(C196,'[1]Paddle Sport'!$BJ$2:$BL$100,3,FALSE),"")</f>
        <v/>
      </c>
      <c r="J196" s="24" t="str">
        <f>IFERROR(VLOOKUP(C196,'[1]Island Swim'!$AX$5:$AZ$74,3,FALSE),"")</f>
        <v/>
      </c>
      <c r="K196" s="25" t="str">
        <f>IFERROR(VLOOKUP(C196,[1]Beaton!$A$4:$B$150,2,FALSE),"")</f>
        <v/>
      </c>
      <c r="L196" s="26" t="str">
        <f>IFERROR(VLOOKUP(C196,'[1]Turkey Gobbler'!$A$2:$B$500,2,FALSE),"")</f>
        <v/>
      </c>
      <c r="M196" s="27">
        <f t="shared" si="47"/>
        <v>782</v>
      </c>
      <c r="N196" s="28"/>
      <c r="R196" s="29" t="str" cm="1">
        <f t="array" ref="R196:S196">_xlfn.TEXTSPLIT(C196," ")</f>
        <v>Sparling</v>
      </c>
      <c r="S196" s="29" t="str">
        <v>Haley</v>
      </c>
      <c r="U196" s="29" t="str">
        <f>IF(T196="",S196,T196)</f>
        <v>Haley</v>
      </c>
      <c r="V196" s="29" t="str">
        <f>LEFT(R196,1)</f>
        <v>S</v>
      </c>
      <c r="W196" s="29" t="str">
        <f>CONCATENATE(U196,V196,D196)</f>
        <v>HaleySF20-29</v>
      </c>
      <c r="X196" s="29" t="str">
        <f>CONCATENATE(U196,V196)</f>
        <v>HaleyS</v>
      </c>
    </row>
    <row r="197" spans="1:33" ht="18.600000000000001" customHeight="1" x14ac:dyDescent="0.3">
      <c r="A197" s="16">
        <f t="shared" si="44"/>
        <v>196</v>
      </c>
      <c r="B197" s="17">
        <f t="shared" si="45"/>
        <v>22</v>
      </c>
      <c r="C197" s="18" t="s">
        <v>219</v>
      </c>
      <c r="D197" s="19" t="s">
        <v>21</v>
      </c>
      <c r="E197" s="19" t="str">
        <f t="shared" si="46"/>
        <v>F</v>
      </c>
      <c r="F197" s="20" t="str">
        <f>IFERROR(VLOOKUP(C197,'[1]Sofie''s Loppet'!$BM$3:$BP$100,4,FALSE),"")</f>
        <v/>
      </c>
      <c r="G197" s="21">
        <f>IFERROR(VLOOKUP(C197,[1]Rocks!$BF$3:$BH$2000,3,FALSE),"")</f>
        <v>779.5176949577201</v>
      </c>
      <c r="H197" s="22" t="str">
        <f>IFERROR(VLOOKUP(C197,'[1]Walden Bike'!$CB$3:$CE$1000,4,FALSE),"")</f>
        <v/>
      </c>
      <c r="I197" s="23" t="str">
        <f>IFERROR(VLOOKUP(C197,'[1]Paddle Sport'!$BJ$2:$BL$100,3,FALSE),"")</f>
        <v/>
      </c>
      <c r="J197" s="24" t="str">
        <f>IFERROR(VLOOKUP(C197,'[1]Island Swim'!$AX$5:$AZ$74,3,FALSE),"")</f>
        <v/>
      </c>
      <c r="K197" s="25" t="str">
        <f>IFERROR(VLOOKUP(C197,[1]Beaton!$A$4:$B$150,2,FALSE),"")</f>
        <v/>
      </c>
      <c r="L197" s="26">
        <f>IFERROR(VLOOKUP(C197,'[1]Turkey Gobbler'!$A$2:$B$500,2,FALSE),"")</f>
        <v>755.85738539898125</v>
      </c>
      <c r="M197" s="27">
        <f t="shared" si="47"/>
        <v>780</v>
      </c>
      <c r="N197" s="28"/>
    </row>
    <row r="198" spans="1:33" ht="18.600000000000001" customHeight="1" x14ac:dyDescent="0.3">
      <c r="A198" s="16">
        <f t="shared" si="44"/>
        <v>196</v>
      </c>
      <c r="B198" s="17">
        <f t="shared" si="45"/>
        <v>44</v>
      </c>
      <c r="C198" s="18" t="s">
        <v>220</v>
      </c>
      <c r="D198" s="19" t="s">
        <v>36</v>
      </c>
      <c r="E198" s="19" t="str">
        <f t="shared" si="46"/>
        <v>F</v>
      </c>
      <c r="F198" s="20" t="str">
        <f>IFERROR(VLOOKUP(C198,'[1]Sofie''s Loppet'!$BM$3:$BP$100,4,FALSE),"")</f>
        <v/>
      </c>
      <c r="G198" s="21">
        <f>IFERROR(VLOOKUP(C198,[1]Rocks!$BF$3:$BH$2000,3,FALSE),"")</f>
        <v>780.25078369905953</v>
      </c>
      <c r="H198" s="22" t="str">
        <f>IFERROR(VLOOKUP(C198,'[1]Walden Bike'!$CB$3:$CE$1000,4,FALSE),"")</f>
        <v/>
      </c>
      <c r="I198" s="23" t="str">
        <f>IFERROR(VLOOKUP(C198,'[1]Paddle Sport'!$BJ$2:$BL$100,3,FALSE),"")</f>
        <v/>
      </c>
      <c r="J198" s="24" t="str">
        <f>IFERROR(VLOOKUP(C198,'[1]Island Swim'!$AX$5:$AZ$74,3,FALSE),"")</f>
        <v/>
      </c>
      <c r="K198" s="25" t="str">
        <f>IFERROR(VLOOKUP(C198,[1]Beaton!$A$4:$B$150,2,FALSE),"")</f>
        <v/>
      </c>
      <c r="L198" s="26" t="str">
        <f>IFERROR(VLOOKUP(C198,'[1]Turkey Gobbler'!$A$2:$B$500,2,FALSE),"")</f>
        <v/>
      </c>
      <c r="M198" s="27">
        <f t="shared" si="47"/>
        <v>780</v>
      </c>
      <c r="N198" s="28"/>
      <c r="R198" s="29" t="str" cm="1">
        <f t="array" ref="R198:S198">_xlfn.TEXTSPLIT(C198," ")</f>
        <v>Battaion</v>
      </c>
      <c r="S198" s="29" t="str">
        <v>Laura</v>
      </c>
      <c r="U198" s="29" t="str">
        <f t="shared" ref="U198:U214" si="48">IF(T198="",S198,T198)</f>
        <v>Laura</v>
      </c>
      <c r="V198" s="29" t="str">
        <f t="shared" ref="V198:V214" si="49">LEFT(R198,1)</f>
        <v>B</v>
      </c>
      <c r="W198" s="29" t="str">
        <f t="shared" ref="W198:W214" si="50">CONCATENATE(U198,V198,D198)</f>
        <v>LauraBF30-39</v>
      </c>
      <c r="X198" s="29" t="str">
        <f t="shared" ref="X198:X214" si="51">CONCATENATE(U198,V198)</f>
        <v>LauraB</v>
      </c>
      <c r="AC198" s="13"/>
      <c r="AE198" s="13"/>
      <c r="AG198" s="13"/>
    </row>
    <row r="199" spans="1:33" ht="18.600000000000001" customHeight="1" x14ac:dyDescent="0.3">
      <c r="A199" s="16">
        <f t="shared" si="44"/>
        <v>198</v>
      </c>
      <c r="B199" s="17">
        <f t="shared" si="45"/>
        <v>70</v>
      </c>
      <c r="C199" s="18" t="s">
        <v>221</v>
      </c>
      <c r="D199" s="19" t="s">
        <v>17</v>
      </c>
      <c r="E199" s="19" t="str">
        <f t="shared" si="46"/>
        <v>F</v>
      </c>
      <c r="F199" s="20" t="str">
        <f>IFERROR(VLOOKUP(C199,'[1]Sofie''s Loppet'!$BM$3:$BP$100,4,FALSE),"")</f>
        <v/>
      </c>
      <c r="G199" s="21">
        <f>IFERROR(VLOOKUP(C199,[1]Rocks!$BF$3:$BH$2000,3,FALSE),"")</f>
        <v>779.12532157295107</v>
      </c>
      <c r="H199" s="22" t="str">
        <f>IFERROR(VLOOKUP(C199,'[1]Walden Bike'!$CB$3:$CE$1000,4,FALSE),"")</f>
        <v/>
      </c>
      <c r="I199" s="23" t="str">
        <f>IFERROR(VLOOKUP(C199,'[1]Paddle Sport'!$BJ$2:$BL$100,3,FALSE),"")</f>
        <v/>
      </c>
      <c r="J199" s="24" t="str">
        <f>IFERROR(VLOOKUP(C199,'[1]Island Swim'!$AX$5:$AZ$74,3,FALSE),"")</f>
        <v/>
      </c>
      <c r="K199" s="25" t="str">
        <f>IFERROR(VLOOKUP(C199,[1]Beaton!$A$4:$B$150,2,FALSE),"")</f>
        <v/>
      </c>
      <c r="L199" s="26" t="str">
        <f>IFERROR(VLOOKUP(C199,'[1]Turkey Gobbler'!$A$2:$B$500,2,FALSE),"")</f>
        <v/>
      </c>
      <c r="M199" s="27">
        <f t="shared" si="47"/>
        <v>779</v>
      </c>
      <c r="N199" s="28"/>
      <c r="R199" s="29" t="str" cm="1">
        <f t="array" ref="R199:S199">_xlfn.TEXTSPLIT(C199," ")</f>
        <v>O'Hagan</v>
      </c>
      <c r="S199" s="29" t="str">
        <v>Kyra</v>
      </c>
      <c r="U199" s="29" t="str">
        <f t="shared" si="48"/>
        <v>Kyra</v>
      </c>
      <c r="V199" s="29" t="str">
        <f t="shared" si="49"/>
        <v>O</v>
      </c>
      <c r="W199" s="29" t="str">
        <f t="shared" si="50"/>
        <v>KyraOF20-29</v>
      </c>
      <c r="X199" s="29" t="str">
        <f t="shared" si="51"/>
        <v>KyraO</v>
      </c>
    </row>
    <row r="200" spans="1:33" ht="18.600000000000001" customHeight="1" x14ac:dyDescent="0.3">
      <c r="A200" s="16">
        <f t="shared" si="44"/>
        <v>199</v>
      </c>
      <c r="B200" s="17">
        <f t="shared" si="45"/>
        <v>23</v>
      </c>
      <c r="C200" s="18" t="s">
        <v>222</v>
      </c>
      <c r="D200" s="19" t="s">
        <v>21</v>
      </c>
      <c r="E200" s="19" t="str">
        <f t="shared" si="46"/>
        <v>F</v>
      </c>
      <c r="F200" s="20" t="str">
        <f>IFERROR(VLOOKUP(C200,'[1]Sofie''s Loppet'!$BM$3:$BP$100,4,FALSE),"")</f>
        <v/>
      </c>
      <c r="G200" s="21">
        <f>IFERROR(VLOOKUP(C200,[1]Rocks!$BF$3:$BH$2000,3,FALSE),"")</f>
        <v>775.98828696925329</v>
      </c>
      <c r="H200" s="22" t="str">
        <f>IFERROR(VLOOKUP(C200,'[1]Walden Bike'!$CB$3:$CE$1000,4,FALSE),"")</f>
        <v/>
      </c>
      <c r="I200" s="23" t="str">
        <f>IFERROR(VLOOKUP(C200,'[1]Paddle Sport'!$BJ$2:$BL$100,3,FALSE),"")</f>
        <v/>
      </c>
      <c r="J200" s="24" t="str">
        <f>IFERROR(VLOOKUP(C200,'[1]Island Swim'!$AX$5:$AZ$74,3,FALSE),"")</f>
        <v/>
      </c>
      <c r="K200" s="25" t="str">
        <f>IFERROR(VLOOKUP(C200,[1]Beaton!$A$4:$B$150,2,FALSE),"")</f>
        <v/>
      </c>
      <c r="L200" s="26">
        <f>IFERROR(VLOOKUP(C200,'[1]Turkey Gobbler'!$A$2:$B$500,2,FALSE),"")</f>
        <v>666.86638705811868</v>
      </c>
      <c r="M200" s="27">
        <f t="shared" si="47"/>
        <v>776</v>
      </c>
      <c r="N200" s="28"/>
      <c r="R200" s="29" t="str" cm="1">
        <f t="array" ref="R200:S200">_xlfn.TEXTSPLIT(C200," ")</f>
        <v>Simon</v>
      </c>
      <c r="S200" s="29" t="str">
        <v>Brooke</v>
      </c>
      <c r="U200" s="29" t="str">
        <f t="shared" si="48"/>
        <v>Brooke</v>
      </c>
      <c r="V200" s="29" t="str">
        <f t="shared" si="49"/>
        <v>S</v>
      </c>
      <c r="W200" s="29" t="str">
        <f t="shared" si="50"/>
        <v>BrookeSF13-19</v>
      </c>
      <c r="X200" s="29" t="str">
        <f t="shared" si="51"/>
        <v>BrookeS</v>
      </c>
    </row>
    <row r="201" spans="1:33" ht="18.600000000000001" customHeight="1" x14ac:dyDescent="0.3">
      <c r="A201" s="16">
        <f t="shared" si="44"/>
        <v>199</v>
      </c>
      <c r="B201" s="17">
        <f t="shared" si="45"/>
        <v>7</v>
      </c>
      <c r="C201" s="18" t="s">
        <v>223</v>
      </c>
      <c r="D201" s="31" t="s">
        <v>19</v>
      </c>
      <c r="E201" s="19" t="str">
        <f t="shared" si="46"/>
        <v>F</v>
      </c>
      <c r="F201" s="20">
        <f>IFERROR(VLOOKUP(C201,'[1]Sofie''s Loppet'!$BM$3:$BP$100,4,FALSE),"")</f>
        <v>775.66957350291034</v>
      </c>
      <c r="G201" s="21" t="str">
        <f>IFERROR(VLOOKUP(C201,[1]Rocks!$BF$3:$BH$2000,3,FALSE),"")</f>
        <v/>
      </c>
      <c r="H201" s="22" t="str">
        <f>IFERROR(VLOOKUP(C201,'[1]Walden Bike'!$CB$3:$CE$1000,4,FALSE),"")</f>
        <v/>
      </c>
      <c r="I201" s="23" t="str">
        <f>IFERROR(VLOOKUP(C201,'[1]Paddle Sport'!$BJ$2:$BL$100,3,FALSE),"")</f>
        <v/>
      </c>
      <c r="J201" s="24" t="str">
        <f>IFERROR(VLOOKUP(C201,'[1]Island Swim'!$AX$5:$AZ$74,3,FALSE),"")</f>
        <v/>
      </c>
      <c r="K201" s="25" t="str">
        <f>IFERROR(VLOOKUP(C201,[1]Beaton!$A$4:$B$150,2,FALSE),"")</f>
        <v/>
      </c>
      <c r="L201" s="26" t="str">
        <f>IFERROR(VLOOKUP(C201,'[1]Turkey Gobbler'!$A$2:$B$500,2,FALSE),"")</f>
        <v/>
      </c>
      <c r="M201" s="27">
        <f t="shared" si="47"/>
        <v>776</v>
      </c>
      <c r="N201" s="28"/>
      <c r="R201" s="29" t="str" cm="1">
        <f t="array" ref="R201:S201">_xlfn.TEXTSPLIT(C201," ")</f>
        <v>Kaczmarek</v>
      </c>
      <c r="S201" s="29" t="str">
        <v>Susan</v>
      </c>
      <c r="U201" s="29" t="str">
        <f t="shared" si="48"/>
        <v>Susan</v>
      </c>
      <c r="V201" s="29" t="str">
        <f t="shared" si="49"/>
        <v>K</v>
      </c>
      <c r="W201" s="29" t="str">
        <f t="shared" si="50"/>
        <v>SusanKF60-69</v>
      </c>
      <c r="X201" s="29" t="str">
        <f t="shared" si="51"/>
        <v>SusanK</v>
      </c>
    </row>
    <row r="202" spans="1:33" ht="18.600000000000001" customHeight="1" x14ac:dyDescent="0.3">
      <c r="A202" s="16">
        <f t="shared" si="44"/>
        <v>201</v>
      </c>
      <c r="B202" s="17">
        <f t="shared" si="45"/>
        <v>71</v>
      </c>
      <c r="C202" s="18" t="s">
        <v>224</v>
      </c>
      <c r="D202" s="19" t="s">
        <v>17</v>
      </c>
      <c r="E202" s="19" t="str">
        <f t="shared" si="46"/>
        <v>F</v>
      </c>
      <c r="F202" s="20" t="str">
        <f>IFERROR(VLOOKUP(C202,'[1]Sofie''s Loppet'!$BM$3:$BP$100,4,FALSE),"")</f>
        <v/>
      </c>
      <c r="G202" s="21">
        <f>IFERROR(VLOOKUP(C202,[1]Rocks!$BF$3:$BH$2000,3,FALSE),"")</f>
        <v>774.28780131482836</v>
      </c>
      <c r="H202" s="22" t="str">
        <f>IFERROR(VLOOKUP(C202,'[1]Walden Bike'!$CB$3:$CE$1000,4,FALSE),"")</f>
        <v/>
      </c>
      <c r="I202" s="23" t="str">
        <f>IFERROR(VLOOKUP(C202,'[1]Paddle Sport'!$BJ$2:$BL$100,3,FALSE),"")</f>
        <v/>
      </c>
      <c r="J202" s="24" t="str">
        <f>IFERROR(VLOOKUP(C202,'[1]Island Swim'!$AX$5:$AZ$74,3,FALSE),"")</f>
        <v/>
      </c>
      <c r="K202" s="25" t="str">
        <f>IFERROR(VLOOKUP(C202,[1]Beaton!$A$4:$B$150,2,FALSE),"")</f>
        <v/>
      </c>
      <c r="L202" s="26" t="str">
        <f>IFERROR(VLOOKUP(C202,'[1]Turkey Gobbler'!$A$2:$B$500,2,FALSE),"")</f>
        <v/>
      </c>
      <c r="M202" s="27">
        <f t="shared" si="47"/>
        <v>774</v>
      </c>
      <c r="N202" s="28"/>
      <c r="R202" s="29" t="str" cm="1">
        <f t="array" ref="R202:S202">_xlfn.TEXTSPLIT(C202," ")</f>
        <v>Boyd</v>
      </c>
      <c r="S202" s="29" t="str">
        <v>Argyll</v>
      </c>
      <c r="U202" s="29" t="str">
        <f t="shared" si="48"/>
        <v>Argyll</v>
      </c>
      <c r="V202" s="29" t="str">
        <f t="shared" si="49"/>
        <v>B</v>
      </c>
      <c r="W202" s="29" t="str">
        <f t="shared" si="50"/>
        <v>ArgyllBF20-29</v>
      </c>
      <c r="X202" s="29" t="str">
        <f t="shared" si="51"/>
        <v>ArgyllB</v>
      </c>
    </row>
    <row r="203" spans="1:33" ht="18.600000000000001" customHeight="1" x14ac:dyDescent="0.3">
      <c r="A203" s="16">
        <f t="shared" si="44"/>
        <v>201</v>
      </c>
      <c r="B203" s="17">
        <f t="shared" si="45"/>
        <v>71</v>
      </c>
      <c r="C203" s="18" t="s">
        <v>225</v>
      </c>
      <c r="D203" s="19" t="s">
        <v>17</v>
      </c>
      <c r="E203" s="19" t="str">
        <f t="shared" si="46"/>
        <v>F</v>
      </c>
      <c r="F203" s="20" t="str">
        <f>IFERROR(VLOOKUP(C203,'[1]Sofie''s Loppet'!$BM$3:$BP$100,4,FALSE),"")</f>
        <v/>
      </c>
      <c r="G203" s="21">
        <f>IFERROR(VLOOKUP(C203,[1]Rocks!$BF$3:$BH$2000,3,FALSE),"")</f>
        <v>774.19354838709683</v>
      </c>
      <c r="H203" s="22" t="str">
        <f>IFERROR(VLOOKUP(C203,'[1]Walden Bike'!$CB$3:$CE$1000,4,FALSE),"")</f>
        <v/>
      </c>
      <c r="I203" s="23" t="str">
        <f>IFERROR(VLOOKUP(C203,'[1]Paddle Sport'!$BJ$2:$BL$100,3,FALSE),"")</f>
        <v/>
      </c>
      <c r="J203" s="24" t="str">
        <f>IFERROR(VLOOKUP(C203,'[1]Island Swim'!$AX$5:$AZ$74,3,FALSE),"")</f>
        <v/>
      </c>
      <c r="K203" s="25" t="str">
        <f>IFERROR(VLOOKUP(C203,[1]Beaton!$A$4:$B$150,2,FALSE),"")</f>
        <v/>
      </c>
      <c r="L203" s="26" t="str">
        <f>IFERROR(VLOOKUP(C203,'[1]Turkey Gobbler'!$A$2:$B$500,2,FALSE),"")</f>
        <v/>
      </c>
      <c r="M203" s="27">
        <f t="shared" si="47"/>
        <v>774</v>
      </c>
      <c r="N203" s="28"/>
      <c r="R203" s="29" t="str" cm="1">
        <f t="array" ref="R203:S203">_xlfn.TEXTSPLIT(C203," ")</f>
        <v>Perreault</v>
      </c>
      <c r="S203" s="29" t="str">
        <v>Amelie</v>
      </c>
      <c r="U203" s="29" t="str">
        <f t="shared" si="48"/>
        <v>Amelie</v>
      </c>
      <c r="V203" s="29" t="str">
        <f t="shared" si="49"/>
        <v>P</v>
      </c>
      <c r="W203" s="29" t="str">
        <f t="shared" si="50"/>
        <v>AmeliePF20-29</v>
      </c>
      <c r="X203" s="29" t="str">
        <f t="shared" si="51"/>
        <v>AmelieP</v>
      </c>
    </row>
    <row r="204" spans="1:33" ht="18.600000000000001" customHeight="1" x14ac:dyDescent="0.3">
      <c r="A204" s="16">
        <f t="shared" si="44"/>
        <v>201</v>
      </c>
      <c r="B204" s="17">
        <f t="shared" si="45"/>
        <v>45</v>
      </c>
      <c r="C204" s="18" t="s">
        <v>226</v>
      </c>
      <c r="D204" s="19" t="s">
        <v>36</v>
      </c>
      <c r="E204" s="19" t="str">
        <f t="shared" si="46"/>
        <v>F</v>
      </c>
      <c r="F204" s="20" t="str">
        <f>IFERROR(VLOOKUP(C204,'[1]Sofie''s Loppet'!$BM$3:$BP$100,4,FALSE),"")</f>
        <v/>
      </c>
      <c r="G204" s="21">
        <f>IFERROR(VLOOKUP(C204,[1]Rocks!$BF$3:$BH$2000,3,FALSE),"")</f>
        <v>773.70220702517884</v>
      </c>
      <c r="H204" s="22" t="str">
        <f>IFERROR(VLOOKUP(C204,'[1]Walden Bike'!$CB$3:$CE$1000,4,FALSE),"")</f>
        <v/>
      </c>
      <c r="I204" s="23" t="str">
        <f>IFERROR(VLOOKUP(C204,'[1]Paddle Sport'!$BJ$2:$BL$100,3,FALSE),"")</f>
        <v/>
      </c>
      <c r="J204" s="24" t="str">
        <f>IFERROR(VLOOKUP(C204,'[1]Island Swim'!$AX$5:$AZ$74,3,FALSE),"")</f>
        <v/>
      </c>
      <c r="K204" s="25" t="str">
        <f>IFERROR(VLOOKUP(C204,[1]Beaton!$A$4:$B$150,2,FALSE),"")</f>
        <v/>
      </c>
      <c r="L204" s="26" t="str">
        <f>IFERROR(VLOOKUP(C204,'[1]Turkey Gobbler'!$A$2:$B$500,2,FALSE),"")</f>
        <v/>
      </c>
      <c r="M204" s="27">
        <f t="shared" si="47"/>
        <v>774</v>
      </c>
      <c r="N204" s="28"/>
      <c r="R204" s="29" t="str" cm="1">
        <f t="array" ref="R204:S204">_xlfn.TEXTSPLIT(C204," ")</f>
        <v>Grenko</v>
      </c>
      <c r="S204" s="29" t="str">
        <v>Katelyn</v>
      </c>
      <c r="U204" s="29" t="str">
        <f t="shared" si="48"/>
        <v>Katelyn</v>
      </c>
      <c r="V204" s="29" t="str">
        <f t="shared" si="49"/>
        <v>G</v>
      </c>
      <c r="W204" s="29" t="str">
        <f t="shared" si="50"/>
        <v>KatelynGF30-39</v>
      </c>
      <c r="X204" s="29" t="str">
        <f t="shared" si="51"/>
        <v>KatelynG</v>
      </c>
    </row>
    <row r="205" spans="1:33" ht="18.600000000000001" customHeight="1" x14ac:dyDescent="0.3">
      <c r="A205" s="16">
        <f t="shared" si="44"/>
        <v>204</v>
      </c>
      <c r="B205" s="17">
        <f t="shared" si="45"/>
        <v>46</v>
      </c>
      <c r="C205" s="18" t="s">
        <v>227</v>
      </c>
      <c r="D205" s="19" t="s">
        <v>36</v>
      </c>
      <c r="E205" s="19" t="str">
        <f t="shared" si="46"/>
        <v>F</v>
      </c>
      <c r="F205" s="20" t="str">
        <f>IFERROR(VLOOKUP(C205,'[1]Sofie''s Loppet'!$BM$3:$BP$100,4,FALSE),"")</f>
        <v/>
      </c>
      <c r="G205" s="21">
        <f>IFERROR(VLOOKUP(C205,[1]Rocks!$BF$3:$BH$2000,3,FALSE),"")</f>
        <v>772.50091096805534</v>
      </c>
      <c r="H205" s="22" t="str">
        <f>IFERROR(VLOOKUP(C205,'[1]Walden Bike'!$CB$3:$CE$1000,4,FALSE),"")</f>
        <v/>
      </c>
      <c r="I205" s="23" t="str">
        <f>IFERROR(VLOOKUP(C205,'[1]Paddle Sport'!$BJ$2:$BL$100,3,FALSE),"")</f>
        <v/>
      </c>
      <c r="J205" s="24" t="str">
        <f>IFERROR(VLOOKUP(C205,'[1]Island Swim'!$AX$5:$AZ$74,3,FALSE),"")</f>
        <v/>
      </c>
      <c r="K205" s="25" t="str">
        <f>IFERROR(VLOOKUP(C205,[1]Beaton!$A$4:$B$150,2,FALSE),"")</f>
        <v/>
      </c>
      <c r="L205" s="26" t="str">
        <f>IFERROR(VLOOKUP(C205,'[1]Turkey Gobbler'!$A$2:$B$500,2,FALSE),"")</f>
        <v/>
      </c>
      <c r="M205" s="27">
        <f t="shared" si="47"/>
        <v>773</v>
      </c>
      <c r="N205" s="28"/>
      <c r="R205" s="29" t="str" cm="1">
        <f t="array" ref="R205:S205">_xlfn.TEXTSPLIT(C205," ")</f>
        <v>Moskal</v>
      </c>
      <c r="S205" s="29" t="str">
        <v>Jessica</v>
      </c>
      <c r="U205" s="29" t="str">
        <f t="shared" si="48"/>
        <v>Jessica</v>
      </c>
      <c r="V205" s="29" t="str">
        <f t="shared" si="49"/>
        <v>M</v>
      </c>
      <c r="W205" s="29" t="str">
        <f t="shared" si="50"/>
        <v>JessicaMF30-39</v>
      </c>
      <c r="X205" s="29" t="str">
        <f t="shared" si="51"/>
        <v>JessicaM</v>
      </c>
    </row>
    <row r="206" spans="1:33" ht="18.600000000000001" customHeight="1" x14ac:dyDescent="0.3">
      <c r="A206" s="16">
        <f t="shared" si="44"/>
        <v>205</v>
      </c>
      <c r="B206" s="17">
        <f t="shared" si="45"/>
        <v>73</v>
      </c>
      <c r="C206" s="18" t="s">
        <v>228</v>
      </c>
      <c r="D206" s="19" t="s">
        <v>17</v>
      </c>
      <c r="E206" s="19" t="str">
        <f t="shared" si="46"/>
        <v>F</v>
      </c>
      <c r="F206" s="20" t="str">
        <f>IFERROR(VLOOKUP(C206,'[1]Sofie''s Loppet'!$BM$3:$BP$100,4,FALSE),"")</f>
        <v/>
      </c>
      <c r="G206" s="21">
        <f>IFERROR(VLOOKUP(C206,[1]Rocks!$BF$3:$BH$2000,3,FALSE),"")</f>
        <v>771.65736471730168</v>
      </c>
      <c r="H206" s="22" t="str">
        <f>IFERROR(VLOOKUP(C206,'[1]Walden Bike'!$CB$3:$CE$1000,4,FALSE),"")</f>
        <v/>
      </c>
      <c r="I206" s="23" t="str">
        <f>IFERROR(VLOOKUP(C206,'[1]Paddle Sport'!$BJ$2:$BL$100,3,FALSE),"")</f>
        <v/>
      </c>
      <c r="J206" s="24" t="str">
        <f>IFERROR(VLOOKUP(C206,'[1]Island Swim'!$AX$5:$AZ$74,3,FALSE),"")</f>
        <v/>
      </c>
      <c r="K206" s="25" t="str">
        <f>IFERROR(VLOOKUP(C206,[1]Beaton!$A$4:$B$150,2,FALSE),"")</f>
        <v/>
      </c>
      <c r="L206" s="26" t="str">
        <f>IFERROR(VLOOKUP(C206,'[1]Turkey Gobbler'!$A$2:$B$500,2,FALSE),"")</f>
        <v/>
      </c>
      <c r="M206" s="27">
        <f t="shared" si="47"/>
        <v>772</v>
      </c>
      <c r="N206" s="28"/>
      <c r="R206" s="29" t="str" cm="1">
        <f t="array" ref="R206:S206">_xlfn.TEXTSPLIT(C206," ")</f>
        <v>Colilli</v>
      </c>
      <c r="S206" s="29" t="str">
        <v>Olivia</v>
      </c>
      <c r="U206" s="29" t="str">
        <f t="shared" si="48"/>
        <v>Olivia</v>
      </c>
      <c r="V206" s="29" t="str">
        <f t="shared" si="49"/>
        <v>C</v>
      </c>
      <c r="W206" s="29" t="str">
        <f t="shared" si="50"/>
        <v>OliviaCF20-29</v>
      </c>
      <c r="X206" s="29" t="str">
        <f t="shared" si="51"/>
        <v>OliviaC</v>
      </c>
    </row>
    <row r="207" spans="1:33" ht="18.600000000000001" customHeight="1" x14ac:dyDescent="0.3">
      <c r="A207" s="16">
        <f t="shared" si="44"/>
        <v>205</v>
      </c>
      <c r="B207" s="17">
        <f t="shared" si="45"/>
        <v>73</v>
      </c>
      <c r="C207" s="18" t="s">
        <v>229</v>
      </c>
      <c r="D207" s="19" t="s">
        <v>17</v>
      </c>
      <c r="E207" s="19" t="str">
        <f t="shared" si="46"/>
        <v>F</v>
      </c>
      <c r="F207" s="20" t="str">
        <f>IFERROR(VLOOKUP(C207,'[1]Sofie''s Loppet'!$BM$3:$BP$100,4,FALSE),"")</f>
        <v/>
      </c>
      <c r="G207" s="21">
        <f>IFERROR(VLOOKUP(C207,[1]Rocks!$BF$3:$BH$2000,3,FALSE),"")</f>
        <v>771.56375106150676</v>
      </c>
      <c r="H207" s="22" t="str">
        <f>IFERROR(VLOOKUP(C207,'[1]Walden Bike'!$CB$3:$CE$1000,4,FALSE),"")</f>
        <v/>
      </c>
      <c r="I207" s="23" t="str">
        <f>IFERROR(VLOOKUP(C207,'[1]Paddle Sport'!$BJ$2:$BL$100,3,FALSE),"")</f>
        <v/>
      </c>
      <c r="J207" s="24" t="str">
        <f>IFERROR(VLOOKUP(C207,'[1]Island Swim'!$AX$5:$AZ$74,3,FALSE),"")</f>
        <v/>
      </c>
      <c r="K207" s="25" t="str">
        <f>IFERROR(VLOOKUP(C207,[1]Beaton!$A$4:$B$150,2,FALSE),"")</f>
        <v/>
      </c>
      <c r="L207" s="26" t="str">
        <f>IFERROR(VLOOKUP(C207,'[1]Turkey Gobbler'!$A$2:$B$500,2,FALSE),"")</f>
        <v/>
      </c>
      <c r="M207" s="27">
        <f t="shared" si="47"/>
        <v>772</v>
      </c>
      <c r="N207" s="28"/>
      <c r="R207" s="29" t="str" cm="1">
        <f t="array" ref="R207:S207">_xlfn.TEXTSPLIT(C207," ")</f>
        <v>Falvo</v>
      </c>
      <c r="S207" s="29" t="str">
        <v>Kiara</v>
      </c>
      <c r="U207" s="29" t="str">
        <f t="shared" si="48"/>
        <v>Kiara</v>
      </c>
      <c r="V207" s="29" t="str">
        <f t="shared" si="49"/>
        <v>F</v>
      </c>
      <c r="W207" s="29" t="str">
        <f t="shared" si="50"/>
        <v>KiaraFF20-29</v>
      </c>
      <c r="X207" s="29" t="str">
        <f t="shared" si="51"/>
        <v>KiaraF</v>
      </c>
    </row>
    <row r="208" spans="1:33" ht="18.600000000000001" customHeight="1" x14ac:dyDescent="0.3">
      <c r="A208" s="16">
        <f t="shared" si="44"/>
        <v>205</v>
      </c>
      <c r="B208" s="17">
        <f t="shared" si="45"/>
        <v>39</v>
      </c>
      <c r="C208" s="18" t="s">
        <v>230</v>
      </c>
      <c r="D208" s="19" t="s">
        <v>23</v>
      </c>
      <c r="E208" s="19" t="str">
        <f t="shared" si="46"/>
        <v>F</v>
      </c>
      <c r="F208" s="20" t="str">
        <f>IFERROR(VLOOKUP(C208,'[1]Sofie''s Loppet'!$BM$3:$BP$100,4,FALSE),"")</f>
        <v/>
      </c>
      <c r="G208" s="21">
        <f>IFERROR(VLOOKUP(C208,[1]Rocks!$BF$3:$BH$2000,3,FALSE),"")</f>
        <v>772.12577394682535</v>
      </c>
      <c r="H208" s="22" t="str">
        <f>IFERROR(VLOOKUP(C208,'[1]Walden Bike'!$CB$3:$CE$1000,4,FALSE),"")</f>
        <v/>
      </c>
      <c r="I208" s="23" t="str">
        <f>IFERROR(VLOOKUP(C208,'[1]Paddle Sport'!$BJ$2:$BL$100,3,FALSE),"")</f>
        <v/>
      </c>
      <c r="J208" s="24" t="str">
        <f>IFERROR(VLOOKUP(C208,'[1]Island Swim'!$AX$5:$AZ$74,3,FALSE),"")</f>
        <v/>
      </c>
      <c r="K208" s="25" t="str">
        <f>IFERROR(VLOOKUP(C208,[1]Beaton!$A$4:$B$150,2,FALSE),"")</f>
        <v/>
      </c>
      <c r="L208" s="26" t="str">
        <f>IFERROR(VLOOKUP(C208,'[1]Turkey Gobbler'!$A$2:$B$500,2,FALSE),"")</f>
        <v/>
      </c>
      <c r="M208" s="27">
        <f t="shared" si="47"/>
        <v>772</v>
      </c>
      <c r="N208" s="28"/>
      <c r="R208" s="29" t="str" cm="1">
        <f t="array" ref="R208:S208">_xlfn.TEXTSPLIT(C208," ")</f>
        <v>Bonney</v>
      </c>
      <c r="S208" s="29" t="str">
        <v>Laura</v>
      </c>
      <c r="U208" s="29" t="str">
        <f t="shared" si="48"/>
        <v>Laura</v>
      </c>
      <c r="V208" s="29" t="str">
        <f t="shared" si="49"/>
        <v>B</v>
      </c>
      <c r="W208" s="29" t="str">
        <f t="shared" si="50"/>
        <v>LauraBF40-49</v>
      </c>
      <c r="X208" s="29" t="str">
        <f t="shared" si="51"/>
        <v>LauraB</v>
      </c>
    </row>
    <row r="209" spans="1:24" ht="18.600000000000001" customHeight="1" x14ac:dyDescent="0.3">
      <c r="A209" s="16">
        <f t="shared" si="44"/>
        <v>208</v>
      </c>
      <c r="B209" s="17">
        <f t="shared" si="45"/>
        <v>75</v>
      </c>
      <c r="C209" s="18" t="s">
        <v>231</v>
      </c>
      <c r="D209" s="19" t="s">
        <v>17</v>
      </c>
      <c r="E209" s="19" t="str">
        <f t="shared" si="46"/>
        <v>F</v>
      </c>
      <c r="F209" s="20" t="str">
        <f>IFERROR(VLOOKUP(C209,'[1]Sofie''s Loppet'!$BM$3:$BP$100,4,FALSE),"")</f>
        <v/>
      </c>
      <c r="G209" s="21">
        <f>IFERROR(VLOOKUP(C209,[1]Rocks!$BF$3:$BH$2000,3,FALSE),"")</f>
        <v>771.28304632549123</v>
      </c>
      <c r="H209" s="22" t="str">
        <f>IFERROR(VLOOKUP(C209,'[1]Walden Bike'!$CB$3:$CE$1000,4,FALSE),"")</f>
        <v/>
      </c>
      <c r="I209" s="23" t="str">
        <f>IFERROR(VLOOKUP(C209,'[1]Paddle Sport'!$BJ$2:$BL$100,3,FALSE),"")</f>
        <v/>
      </c>
      <c r="J209" s="24" t="str">
        <f>IFERROR(VLOOKUP(C209,'[1]Island Swim'!$AX$5:$AZ$74,3,FALSE),"")</f>
        <v/>
      </c>
      <c r="K209" s="25" t="str">
        <f>IFERROR(VLOOKUP(C209,[1]Beaton!$A$4:$B$150,2,FALSE),"")</f>
        <v/>
      </c>
      <c r="L209" s="26" t="str">
        <f>IFERROR(VLOOKUP(C209,'[1]Turkey Gobbler'!$A$2:$B$500,2,FALSE),"")</f>
        <v/>
      </c>
      <c r="M209" s="27">
        <f t="shared" si="47"/>
        <v>771</v>
      </c>
      <c r="N209" s="28"/>
      <c r="R209" s="29" t="str" cm="1">
        <f t="array" ref="R209:S209">_xlfn.TEXTSPLIT(C209," ")</f>
        <v>Goodship</v>
      </c>
      <c r="S209" s="29" t="str">
        <v>Kayla</v>
      </c>
      <c r="U209" s="29" t="str">
        <f t="shared" si="48"/>
        <v>Kayla</v>
      </c>
      <c r="V209" s="29" t="str">
        <f t="shared" si="49"/>
        <v>G</v>
      </c>
      <c r="W209" s="29" t="str">
        <f t="shared" si="50"/>
        <v>KaylaGF20-29</v>
      </c>
      <c r="X209" s="29" t="str">
        <f t="shared" si="51"/>
        <v>KaylaG</v>
      </c>
    </row>
    <row r="210" spans="1:24" ht="18.600000000000001" customHeight="1" x14ac:dyDescent="0.3">
      <c r="A210" s="16">
        <f t="shared" si="44"/>
        <v>209</v>
      </c>
      <c r="B210" s="17">
        <f t="shared" si="45"/>
        <v>24</v>
      </c>
      <c r="C210" s="18" t="s">
        <v>232</v>
      </c>
      <c r="D210" s="19" t="s">
        <v>21</v>
      </c>
      <c r="E210" s="19" t="str">
        <f t="shared" si="46"/>
        <v>F</v>
      </c>
      <c r="F210" s="20" t="str">
        <f>IFERROR(VLOOKUP(C210,'[1]Sofie''s Loppet'!$BM$3:$BP$100,4,FALSE),"")</f>
        <v/>
      </c>
      <c r="G210" s="21">
        <f>IFERROR(VLOOKUP(C210,[1]Rocks!$BF$3:$BH$2000,3,FALSE),"")</f>
        <v>769.50998185117965</v>
      </c>
      <c r="H210" s="22" t="str">
        <f>IFERROR(VLOOKUP(C210,'[1]Walden Bike'!$CB$3:$CE$1000,4,FALSE),"")</f>
        <v/>
      </c>
      <c r="I210" s="23" t="str">
        <f>IFERROR(VLOOKUP(C210,'[1]Paddle Sport'!$BJ$2:$BL$100,3,FALSE),"")</f>
        <v/>
      </c>
      <c r="J210" s="24" t="str">
        <f>IFERROR(VLOOKUP(C210,'[1]Island Swim'!$AX$5:$AZ$74,3,FALSE),"")</f>
        <v/>
      </c>
      <c r="K210" s="25" t="str">
        <f>IFERROR(VLOOKUP(C210,[1]Beaton!$A$4:$B$150,2,FALSE),"")</f>
        <v/>
      </c>
      <c r="L210" s="26" t="str">
        <f>IFERROR(VLOOKUP(C210,'[1]Turkey Gobbler'!$A$2:$B$500,2,FALSE),"")</f>
        <v/>
      </c>
      <c r="M210" s="27">
        <f t="shared" si="47"/>
        <v>770</v>
      </c>
      <c r="N210" s="28"/>
      <c r="R210" s="29" t="str" cm="1">
        <f t="array" ref="R210:S210">_xlfn.TEXTSPLIT(C210," ")</f>
        <v>Schulte-Hostedde</v>
      </c>
      <c r="S210" s="29" t="str">
        <v>Ivy</v>
      </c>
      <c r="U210" s="29" t="str">
        <f t="shared" si="48"/>
        <v>Ivy</v>
      </c>
      <c r="V210" s="29" t="str">
        <f t="shared" si="49"/>
        <v>S</v>
      </c>
      <c r="W210" s="29" t="str">
        <f t="shared" si="50"/>
        <v>IvySF13-19</v>
      </c>
      <c r="X210" s="29" t="str">
        <f t="shared" si="51"/>
        <v>IvyS</v>
      </c>
    </row>
    <row r="211" spans="1:24" ht="18.600000000000001" customHeight="1" x14ac:dyDescent="0.3">
      <c r="A211" s="16">
        <f t="shared" si="44"/>
        <v>210</v>
      </c>
      <c r="B211" s="17">
        <f t="shared" si="45"/>
        <v>25</v>
      </c>
      <c r="C211" s="18" t="s">
        <v>233</v>
      </c>
      <c r="D211" s="19" t="s">
        <v>21</v>
      </c>
      <c r="E211" s="19" t="str">
        <f t="shared" si="46"/>
        <v>F</v>
      </c>
      <c r="F211" s="20" t="str">
        <f>IFERROR(VLOOKUP(C211,'[1]Sofie''s Loppet'!$BM$3:$BP$100,4,FALSE),"")</f>
        <v/>
      </c>
      <c r="G211" s="21">
        <f>IFERROR(VLOOKUP(C211,[1]Rocks!$BF$3:$BH$2000,3,FALSE),"")</f>
        <v>767.55973931933374</v>
      </c>
      <c r="H211" s="22" t="str">
        <f>IFERROR(VLOOKUP(C211,'[1]Walden Bike'!$CB$3:$CE$1000,4,FALSE),"")</f>
        <v/>
      </c>
      <c r="I211" s="23" t="str">
        <f>IFERROR(VLOOKUP(C211,'[1]Paddle Sport'!$BJ$2:$BL$100,3,FALSE),"")</f>
        <v/>
      </c>
      <c r="J211" s="24" t="str">
        <f>IFERROR(VLOOKUP(C211,'[1]Island Swim'!$AX$5:$AZ$74,3,FALSE),"")</f>
        <v/>
      </c>
      <c r="K211" s="25" t="str">
        <f>IFERROR(VLOOKUP(C211,[1]Beaton!$A$4:$B$150,2,FALSE),"")</f>
        <v/>
      </c>
      <c r="L211" s="26" t="str">
        <f>IFERROR(VLOOKUP(C211,'[1]Turkey Gobbler'!$A$2:$B$500,2,FALSE),"")</f>
        <v/>
      </c>
      <c r="M211" s="27">
        <f t="shared" si="47"/>
        <v>768</v>
      </c>
      <c r="N211" s="28"/>
      <c r="R211" s="29" t="str" cm="1">
        <f t="array" ref="R211:S211">_xlfn.TEXTSPLIT(C211," ")</f>
        <v>Brule</v>
      </c>
      <c r="S211" s="29" t="str">
        <v>Maxyme</v>
      </c>
      <c r="U211" s="29" t="str">
        <f t="shared" si="48"/>
        <v>Maxyme</v>
      </c>
      <c r="V211" s="29" t="str">
        <f t="shared" si="49"/>
        <v>B</v>
      </c>
      <c r="W211" s="29" t="str">
        <f t="shared" si="50"/>
        <v>MaxymeBF13-19</v>
      </c>
      <c r="X211" s="29" t="str">
        <f t="shared" si="51"/>
        <v>MaxymeB</v>
      </c>
    </row>
    <row r="212" spans="1:24" ht="18.600000000000001" customHeight="1" x14ac:dyDescent="0.3">
      <c r="A212" s="16">
        <f t="shared" si="44"/>
        <v>211</v>
      </c>
      <c r="B212" s="17">
        <f t="shared" si="45"/>
        <v>76</v>
      </c>
      <c r="C212" s="18" t="s">
        <v>234</v>
      </c>
      <c r="D212" s="19" t="s">
        <v>17</v>
      </c>
      <c r="E212" s="19" t="str">
        <f t="shared" si="46"/>
        <v>F</v>
      </c>
      <c r="F212" s="20" t="str">
        <f>IFERROR(VLOOKUP(C212,'[1]Sofie''s Loppet'!$BM$3:$BP$100,4,FALSE),"")</f>
        <v/>
      </c>
      <c r="G212" s="21">
        <f>IFERROR(VLOOKUP(C212,[1]Rocks!$BF$3:$BH$2000,3,FALSE),"")</f>
        <v>766.55374191561441</v>
      </c>
      <c r="H212" s="22" t="str">
        <f>IFERROR(VLOOKUP(C212,'[1]Walden Bike'!$CB$3:$CE$1000,4,FALSE),"")</f>
        <v/>
      </c>
      <c r="I212" s="23" t="str">
        <f>IFERROR(VLOOKUP(C212,'[1]Paddle Sport'!$BJ$2:$BL$100,3,FALSE),"")</f>
        <v/>
      </c>
      <c r="J212" s="24" t="str">
        <f>IFERROR(VLOOKUP(C212,'[1]Island Swim'!$AX$5:$AZ$74,3,FALSE),"")</f>
        <v/>
      </c>
      <c r="K212" s="25" t="str">
        <f>IFERROR(VLOOKUP(C212,[1]Beaton!$A$4:$B$150,2,FALSE),"")</f>
        <v/>
      </c>
      <c r="L212" s="26" t="str">
        <f>IFERROR(VLOOKUP(C212,'[1]Turkey Gobbler'!$A$2:$B$500,2,FALSE),"")</f>
        <v/>
      </c>
      <c r="M212" s="27">
        <f t="shared" si="47"/>
        <v>767</v>
      </c>
      <c r="N212" s="28"/>
      <c r="R212" s="29" t="str" cm="1">
        <f t="array" ref="R212:S212">_xlfn.TEXTSPLIT(C212," ")</f>
        <v>Mainville</v>
      </c>
      <c r="S212" s="29" t="str">
        <v>Amelie</v>
      </c>
      <c r="U212" s="29" t="str">
        <f t="shared" si="48"/>
        <v>Amelie</v>
      </c>
      <c r="V212" s="29" t="str">
        <f t="shared" si="49"/>
        <v>M</v>
      </c>
      <c r="W212" s="29" t="str">
        <f t="shared" si="50"/>
        <v>AmelieMF20-29</v>
      </c>
      <c r="X212" s="29" t="str">
        <f t="shared" si="51"/>
        <v>AmelieM</v>
      </c>
    </row>
    <row r="213" spans="1:24" ht="18.600000000000001" customHeight="1" x14ac:dyDescent="0.3">
      <c r="A213" s="16">
        <f t="shared" si="44"/>
        <v>211</v>
      </c>
      <c r="B213" s="17">
        <f t="shared" si="45"/>
        <v>47</v>
      </c>
      <c r="C213" s="18" t="s">
        <v>235</v>
      </c>
      <c r="D213" s="19" t="s">
        <v>36</v>
      </c>
      <c r="E213" s="19" t="str">
        <f t="shared" si="46"/>
        <v>F</v>
      </c>
      <c r="F213" s="20" t="str">
        <f>IFERROR(VLOOKUP(C213,'[1]Sofie''s Loppet'!$BM$3:$BP$100,4,FALSE),"")</f>
        <v/>
      </c>
      <c r="G213" s="21">
        <f>IFERROR(VLOOKUP(C213,[1]Rocks!$BF$3:$BH$2000,3,FALSE),"")</f>
        <v>767.46711717147332</v>
      </c>
      <c r="H213" s="22" t="str">
        <f>IFERROR(VLOOKUP(C213,'[1]Walden Bike'!$CB$3:$CE$1000,4,FALSE),"")</f>
        <v/>
      </c>
      <c r="I213" s="23" t="str">
        <f>IFERROR(VLOOKUP(C213,'[1]Paddle Sport'!$BJ$2:$BL$100,3,FALSE),"")</f>
        <v/>
      </c>
      <c r="J213" s="24" t="str">
        <f>IFERROR(VLOOKUP(C213,'[1]Island Swim'!$AX$5:$AZ$74,3,FALSE),"")</f>
        <v/>
      </c>
      <c r="K213" s="25" t="str">
        <f>IFERROR(VLOOKUP(C213,[1]Beaton!$A$4:$B$150,2,FALSE),"")</f>
        <v/>
      </c>
      <c r="L213" s="26">
        <f>IFERROR(VLOOKUP(C213,'[1]Turkey Gobbler'!$A$2:$B$500,2,FALSE),"")</f>
        <v>638.55421686746979</v>
      </c>
      <c r="M213" s="27">
        <f t="shared" si="47"/>
        <v>767</v>
      </c>
      <c r="N213" s="28"/>
      <c r="R213" s="29" t="str" cm="1">
        <f t="array" ref="R213:S213">_xlfn.TEXTSPLIT(C213," ")</f>
        <v>Paquette</v>
      </c>
      <c r="S213" s="29" t="str">
        <v>Meaghan</v>
      </c>
      <c r="U213" s="29" t="str">
        <f t="shared" si="48"/>
        <v>Meaghan</v>
      </c>
      <c r="V213" s="29" t="str">
        <f t="shared" si="49"/>
        <v>P</v>
      </c>
      <c r="W213" s="29" t="str">
        <f t="shared" si="50"/>
        <v>MeaghanPF30-39</v>
      </c>
      <c r="X213" s="29" t="str">
        <f t="shared" si="51"/>
        <v>MeaghanP</v>
      </c>
    </row>
    <row r="214" spans="1:24" ht="18.600000000000001" customHeight="1" x14ac:dyDescent="0.3">
      <c r="A214" s="16">
        <f t="shared" si="44"/>
        <v>213</v>
      </c>
      <c r="B214" s="17">
        <f t="shared" si="45"/>
        <v>4</v>
      </c>
      <c r="C214" s="18" t="s">
        <v>236</v>
      </c>
      <c r="D214" s="19" t="s">
        <v>38</v>
      </c>
      <c r="E214" s="19" t="str">
        <f t="shared" si="46"/>
        <v>F</v>
      </c>
      <c r="F214" s="20">
        <f>IFERROR(VLOOKUP(C214,'[1]Sofie''s Loppet'!$BM$3:$BP$100,4,FALSE),"")</f>
        <v>296.18268076258528</v>
      </c>
      <c r="G214" s="21">
        <f>IFERROR(VLOOKUP(C214,[1]Rocks!$BF$3:$BH$2000,3,FALSE),"")</f>
        <v>469.63788300835654</v>
      </c>
      <c r="H214" s="22" t="str">
        <f>IFERROR(VLOOKUP(C214,'[1]Walden Bike'!$CB$3:$CE$1000,4,FALSE),"")</f>
        <v/>
      </c>
      <c r="I214" s="23" t="str">
        <f>IFERROR(VLOOKUP(C214,'[1]Paddle Sport'!$BJ$2:$BL$100,3,FALSE),"")</f>
        <v/>
      </c>
      <c r="J214" s="24" t="str">
        <f>IFERROR(VLOOKUP(C214,'[1]Island Swim'!$AX$5:$AZ$74,3,FALSE),"")</f>
        <v/>
      </c>
      <c r="K214" s="25" t="str">
        <f>IFERROR(VLOOKUP(C214,[1]Beaton!$A$4:$B$150,2,FALSE),"")</f>
        <v/>
      </c>
      <c r="L214" s="26">
        <f>IFERROR(VLOOKUP(C214,'[1]Turkey Gobbler'!$A$2:$B$500,2,FALSE),"")</f>
        <v>592.55725190839689</v>
      </c>
      <c r="M214" s="27">
        <f t="shared" si="47"/>
        <v>766</v>
      </c>
      <c r="N214" s="28"/>
      <c r="R214" s="29" t="str" cm="1">
        <f t="array" ref="R214:S214">_xlfn.TEXTSPLIT(C214," ")</f>
        <v>Lonsdale</v>
      </c>
      <c r="S214" s="29" t="str">
        <v>Meehan</v>
      </c>
      <c r="U214" s="29" t="str">
        <f t="shared" si="48"/>
        <v>Meehan</v>
      </c>
      <c r="V214" s="29" t="str">
        <f t="shared" si="49"/>
        <v>L</v>
      </c>
      <c r="W214" s="29" t="str">
        <f t="shared" si="50"/>
        <v>MeehanLF12 Under</v>
      </c>
      <c r="X214" s="29" t="str">
        <f t="shared" si="51"/>
        <v>MeehanL</v>
      </c>
    </row>
    <row r="215" spans="1:24" ht="18.600000000000001" customHeight="1" x14ac:dyDescent="0.3">
      <c r="A215" s="16">
        <f t="shared" si="44"/>
        <v>213</v>
      </c>
      <c r="B215" s="17">
        <f t="shared" si="45"/>
        <v>77</v>
      </c>
      <c r="C215" s="18" t="s">
        <v>237</v>
      </c>
      <c r="D215" s="19" t="s">
        <v>17</v>
      </c>
      <c r="E215" s="19" t="str">
        <f t="shared" si="46"/>
        <v>F</v>
      </c>
      <c r="F215" s="20" t="str">
        <f>IFERROR(VLOOKUP(C215,'[1]Sofie''s Loppet'!$BM$3:$BP$100,4,FALSE),"")</f>
        <v/>
      </c>
      <c r="G215" s="21">
        <f>IFERROR(VLOOKUP(C215,[1]Rocks!$BF$3:$BH$2000,3,FALSE),"")</f>
        <v>765.80373269114989</v>
      </c>
      <c r="H215" s="22" t="str">
        <f>IFERROR(VLOOKUP(C215,'[1]Walden Bike'!$CB$3:$CE$1000,4,FALSE),"")</f>
        <v/>
      </c>
      <c r="I215" s="23" t="str">
        <f>IFERROR(VLOOKUP(C215,'[1]Paddle Sport'!$BJ$2:$BL$100,3,FALSE),"")</f>
        <v/>
      </c>
      <c r="J215" s="24" t="str">
        <f>IFERROR(VLOOKUP(C215,'[1]Island Swim'!$AX$5:$AZ$74,3,FALSE),"")</f>
        <v/>
      </c>
      <c r="K215" s="25" t="str">
        <f>IFERROR(VLOOKUP(C215,[1]Beaton!$A$4:$B$150,2,FALSE),"")</f>
        <v/>
      </c>
      <c r="L215" s="26" t="str">
        <f>IFERROR(VLOOKUP(C215,'[1]Turkey Gobbler'!$A$2:$B$500,2,FALSE),"")</f>
        <v/>
      </c>
      <c r="M215" s="27">
        <f t="shared" si="47"/>
        <v>766</v>
      </c>
      <c r="N215" s="28"/>
    </row>
    <row r="216" spans="1:24" ht="18.600000000000001" customHeight="1" x14ac:dyDescent="0.3">
      <c r="A216" s="16">
        <f t="shared" si="44"/>
        <v>213</v>
      </c>
      <c r="B216" s="17">
        <f t="shared" si="45"/>
        <v>48</v>
      </c>
      <c r="C216" s="18" t="s">
        <v>238</v>
      </c>
      <c r="D216" s="19" t="s">
        <v>36</v>
      </c>
      <c r="E216" s="19" t="str">
        <f t="shared" si="46"/>
        <v>F</v>
      </c>
      <c r="F216" s="20" t="str">
        <f>IFERROR(VLOOKUP(C216,'[1]Sofie''s Loppet'!$BM$3:$BP$100,4,FALSE),"")</f>
        <v/>
      </c>
      <c r="G216" s="21">
        <f>IFERROR(VLOOKUP(C216,[1]Rocks!$BF$3:$BH$2000,3,FALSE),"")</f>
        <v>766.08046253914722</v>
      </c>
      <c r="H216" s="22" t="str">
        <f>IFERROR(VLOOKUP(C216,'[1]Walden Bike'!$CB$3:$CE$1000,4,FALSE),"")</f>
        <v/>
      </c>
      <c r="I216" s="23" t="str">
        <f>IFERROR(VLOOKUP(C216,'[1]Paddle Sport'!$BJ$2:$BL$100,3,FALSE),"")</f>
        <v/>
      </c>
      <c r="J216" s="24" t="str">
        <f>IFERROR(VLOOKUP(C216,'[1]Island Swim'!$AX$5:$AZ$74,3,FALSE),"")</f>
        <v/>
      </c>
      <c r="K216" s="25" t="str">
        <f>IFERROR(VLOOKUP(C216,[1]Beaton!$A$4:$B$150,2,FALSE),"")</f>
        <v/>
      </c>
      <c r="L216" s="26" t="str">
        <f>IFERROR(VLOOKUP(C216,'[1]Turkey Gobbler'!$A$2:$B$500,2,FALSE),"")</f>
        <v/>
      </c>
      <c r="M216" s="27">
        <f t="shared" si="47"/>
        <v>766</v>
      </c>
      <c r="N216" s="28"/>
      <c r="R216" s="29" t="str" cm="1">
        <f t="array" ref="R216:S216">_xlfn.TEXTSPLIT(C216," ")</f>
        <v>Laforce</v>
      </c>
      <c r="S216" s="29" t="str">
        <v>Josee</v>
      </c>
      <c r="U216" s="29" t="str">
        <f>IF(T216="",S216,T216)</f>
        <v>Josee</v>
      </c>
      <c r="V216" s="29" t="str">
        <f>LEFT(R216,1)</f>
        <v>L</v>
      </c>
      <c r="W216" s="29" t="str">
        <f>CONCATENATE(U216,V216,D216)</f>
        <v>JoseeLF30-39</v>
      </c>
      <c r="X216" s="29" t="str">
        <f>CONCATENATE(U216,V216)</f>
        <v>JoseeL</v>
      </c>
    </row>
    <row r="217" spans="1:24" ht="18.600000000000001" customHeight="1" x14ac:dyDescent="0.3">
      <c r="A217" s="16">
        <f t="shared" si="44"/>
        <v>213</v>
      </c>
      <c r="B217" s="17">
        <f t="shared" si="45"/>
        <v>40</v>
      </c>
      <c r="C217" s="18" t="s">
        <v>239</v>
      </c>
      <c r="D217" s="19" t="s">
        <v>23</v>
      </c>
      <c r="E217" s="19" t="str">
        <f t="shared" si="46"/>
        <v>F</v>
      </c>
      <c r="F217" s="20" t="str">
        <f>IFERROR(VLOOKUP(C217,'[1]Sofie''s Loppet'!$BM$3:$BP$100,4,FALSE),"")</f>
        <v/>
      </c>
      <c r="G217" s="21">
        <f>IFERROR(VLOOKUP(C217,[1]Rocks!$BF$3:$BH$2000,3,FALSE),"")</f>
        <v>766.17275027105165</v>
      </c>
      <c r="H217" s="22" t="str">
        <f>IFERROR(VLOOKUP(C217,'[1]Walden Bike'!$CB$3:$CE$1000,4,FALSE),"")</f>
        <v/>
      </c>
      <c r="I217" s="23" t="str">
        <f>IFERROR(VLOOKUP(C217,'[1]Paddle Sport'!$BJ$2:$BL$100,3,FALSE),"")</f>
        <v/>
      </c>
      <c r="J217" s="24" t="str">
        <f>IFERROR(VLOOKUP(C217,'[1]Island Swim'!$AX$5:$AZ$74,3,FALSE),"")</f>
        <v/>
      </c>
      <c r="K217" s="25" t="str">
        <f>IFERROR(VLOOKUP(C217,[1]Beaton!$A$4:$B$150,2,FALSE),"")</f>
        <v/>
      </c>
      <c r="L217" s="26" t="str">
        <f>IFERROR(VLOOKUP(C217,'[1]Turkey Gobbler'!$A$2:$B$500,2,FALSE),"")</f>
        <v/>
      </c>
      <c r="M217" s="27">
        <f t="shared" si="47"/>
        <v>766</v>
      </c>
      <c r="N217" s="28"/>
      <c r="R217" s="29" t="str" cm="1">
        <f t="array" ref="R217:S217">_xlfn.TEXTSPLIT(C217," ")</f>
        <v>Gawadza</v>
      </c>
      <c r="S217" s="29" t="str">
        <v>Jenna</v>
      </c>
      <c r="U217" s="29" t="str">
        <f>IF(T217="",S217,T217)</f>
        <v>Jenna</v>
      </c>
      <c r="V217" s="29" t="str">
        <f>LEFT(R217,1)</f>
        <v>G</v>
      </c>
      <c r="W217" s="29" t="str">
        <f>CONCATENATE(U217,V217,D217)</f>
        <v>JennaGF40-49</v>
      </c>
      <c r="X217" s="29" t="str">
        <f>CONCATENATE(U217,V217)</f>
        <v>JennaG</v>
      </c>
    </row>
    <row r="218" spans="1:24" ht="18.600000000000001" customHeight="1" x14ac:dyDescent="0.3">
      <c r="A218" s="16">
        <f t="shared" si="44"/>
        <v>217</v>
      </c>
      <c r="B218" s="17">
        <f t="shared" si="45"/>
        <v>41</v>
      </c>
      <c r="C218" s="18" t="s">
        <v>240</v>
      </c>
      <c r="D218" s="19" t="s">
        <v>23</v>
      </c>
      <c r="E218" s="19" t="str">
        <f t="shared" si="46"/>
        <v>F</v>
      </c>
      <c r="F218" s="20" t="str">
        <f>IFERROR(VLOOKUP(C218,'[1]Sofie''s Loppet'!$BM$3:$BP$100,4,FALSE),"")</f>
        <v/>
      </c>
      <c r="G218" s="21">
        <f>IFERROR(VLOOKUP(C218,[1]Rocks!$BF$3:$BH$2000,3,FALSE),"")</f>
        <v>765.13987088841077</v>
      </c>
      <c r="H218" s="22" t="str">
        <f>IFERROR(VLOOKUP(C218,'[1]Walden Bike'!$CB$3:$CE$1000,4,FALSE),"")</f>
        <v/>
      </c>
      <c r="I218" s="23" t="str">
        <f>IFERROR(VLOOKUP(C218,'[1]Paddle Sport'!$BJ$2:$BL$100,3,FALSE),"")</f>
        <v/>
      </c>
      <c r="J218" s="24" t="str">
        <f>IFERROR(VLOOKUP(C218,'[1]Island Swim'!$AX$5:$AZ$74,3,FALSE),"")</f>
        <v/>
      </c>
      <c r="K218" s="25" t="str">
        <f>IFERROR(VLOOKUP(C218,[1]Beaton!$A$4:$B$150,2,FALSE),"")</f>
        <v/>
      </c>
      <c r="L218" s="26" t="str">
        <f>IFERROR(VLOOKUP(C218,'[1]Turkey Gobbler'!$A$2:$B$500,2,FALSE),"")</f>
        <v/>
      </c>
      <c r="M218" s="27">
        <f t="shared" si="47"/>
        <v>765</v>
      </c>
      <c r="N218" s="28"/>
      <c r="R218" s="29" t="str" cm="1">
        <f t="array" ref="R218:S218">_xlfn.TEXTSPLIT(C218," ")</f>
        <v>Cropp</v>
      </c>
      <c r="S218" s="29" t="str">
        <v>Caroline</v>
      </c>
      <c r="U218" s="29" t="str">
        <f>IF(T218="",S218,T218)</f>
        <v>Caroline</v>
      </c>
      <c r="V218" s="29" t="str">
        <f>LEFT(R218,1)</f>
        <v>C</v>
      </c>
      <c r="W218" s="29" t="str">
        <f>CONCATENATE(U218,V218,D218)</f>
        <v>CarolineCF40-49</v>
      </c>
      <c r="X218" s="29" t="str">
        <f>CONCATENATE(U218,V218)</f>
        <v>CarolineC</v>
      </c>
    </row>
    <row r="219" spans="1:24" ht="18.600000000000001" customHeight="1" x14ac:dyDescent="0.3">
      <c r="A219" s="16">
        <f t="shared" si="44"/>
        <v>218</v>
      </c>
      <c r="B219" s="17">
        <f t="shared" si="45"/>
        <v>26</v>
      </c>
      <c r="C219" s="18" t="s">
        <v>241</v>
      </c>
      <c r="D219" s="19" t="s">
        <v>21</v>
      </c>
      <c r="E219" s="19" t="str">
        <f t="shared" si="46"/>
        <v>F</v>
      </c>
      <c r="F219" s="20" t="str">
        <f>IFERROR(VLOOKUP(C219,'[1]Sofie''s Loppet'!$BM$3:$BP$100,4,FALSE),"")</f>
        <v/>
      </c>
      <c r="G219" s="21">
        <f>IFERROR(VLOOKUP(C219,[1]Rocks!$BF$3:$BH$2000,3,FALSE),"")</f>
        <v>764.43488943488944</v>
      </c>
      <c r="H219" s="22" t="str">
        <f>IFERROR(VLOOKUP(C219,'[1]Walden Bike'!$CB$3:$CE$1000,4,FALSE),"")</f>
        <v/>
      </c>
      <c r="I219" s="23" t="str">
        <f>IFERROR(VLOOKUP(C219,'[1]Paddle Sport'!$BJ$2:$BL$100,3,FALSE),"")</f>
        <v/>
      </c>
      <c r="J219" s="24" t="str">
        <f>IFERROR(VLOOKUP(C219,'[1]Island Swim'!$AX$5:$AZ$74,3,FALSE),"")</f>
        <v/>
      </c>
      <c r="K219" s="25" t="str">
        <f>IFERROR(VLOOKUP(C219,[1]Beaton!$A$4:$B$150,2,FALSE),"")</f>
        <v/>
      </c>
      <c r="L219" s="26" t="str">
        <f>IFERROR(VLOOKUP(C219,'[1]Turkey Gobbler'!$A$2:$B$500,2,FALSE),"")</f>
        <v/>
      </c>
      <c r="M219" s="27">
        <f t="shared" si="47"/>
        <v>764</v>
      </c>
      <c r="N219" s="28"/>
      <c r="R219" s="29" t="str" cm="1">
        <f t="array" ref="R219:S219">_xlfn.TEXTSPLIT(C219," ")</f>
        <v>LeBrun</v>
      </c>
      <c r="S219" s="29" t="str">
        <v>Kyrielle</v>
      </c>
      <c r="U219" s="29" t="str">
        <f>IF(T219="",S219,T219)</f>
        <v>Kyrielle</v>
      </c>
      <c r="V219" s="29" t="str">
        <f>LEFT(R219,1)</f>
        <v>L</v>
      </c>
      <c r="W219" s="29" t="str">
        <f>CONCATENATE(U219,V219,D219)</f>
        <v>KyrielleLF13-19</v>
      </c>
      <c r="X219" s="29" t="str">
        <f>CONCATENATE(U219,V219)</f>
        <v>KyrielleL</v>
      </c>
    </row>
    <row r="220" spans="1:24" ht="18.600000000000001" customHeight="1" x14ac:dyDescent="0.3">
      <c r="A220" s="16">
        <f t="shared" si="44"/>
        <v>218</v>
      </c>
      <c r="B220" s="17">
        <f t="shared" si="45"/>
        <v>26</v>
      </c>
      <c r="C220" s="18" t="s">
        <v>242</v>
      </c>
      <c r="D220" s="19" t="s">
        <v>21</v>
      </c>
      <c r="E220" s="19" t="str">
        <f t="shared" si="46"/>
        <v>F</v>
      </c>
      <c r="F220" s="20" t="str">
        <f>IFERROR(VLOOKUP(C220,'[1]Sofie''s Loppet'!$BM$3:$BP$100,4,FALSE),"")</f>
        <v/>
      </c>
      <c r="G220" s="21">
        <f>IFERROR(VLOOKUP(C220,[1]Rocks!$BF$3:$BH$2000,3,FALSE),"")</f>
        <v>763.78047315960123</v>
      </c>
      <c r="H220" s="22" t="str">
        <f>IFERROR(VLOOKUP(C220,'[1]Walden Bike'!$CB$3:$CE$1000,4,FALSE),"")</f>
        <v/>
      </c>
      <c r="I220" s="23" t="str">
        <f>IFERROR(VLOOKUP(C220,'[1]Paddle Sport'!$BJ$2:$BL$100,3,FALSE),"")</f>
        <v/>
      </c>
      <c r="J220" s="24" t="str">
        <f>IFERROR(VLOOKUP(C220,'[1]Island Swim'!$AX$5:$AZ$74,3,FALSE),"")</f>
        <v/>
      </c>
      <c r="K220" s="25" t="str">
        <f>IFERROR(VLOOKUP(C220,[1]Beaton!$A$4:$B$150,2,FALSE),"")</f>
        <v/>
      </c>
      <c r="L220" s="26">
        <f>IFERROR(VLOOKUP(C220,'[1]Turkey Gobbler'!$A$2:$B$500,2,FALSE),"")</f>
        <v>515.35269709543559</v>
      </c>
      <c r="M220" s="27">
        <f t="shared" si="47"/>
        <v>764</v>
      </c>
      <c r="N220" s="28"/>
    </row>
    <row r="221" spans="1:24" ht="18.600000000000001" customHeight="1" x14ac:dyDescent="0.3">
      <c r="A221" s="16">
        <f t="shared" si="44"/>
        <v>218</v>
      </c>
      <c r="B221" s="17">
        <f t="shared" si="45"/>
        <v>78</v>
      </c>
      <c r="C221" s="18" t="s">
        <v>243</v>
      </c>
      <c r="D221" s="19" t="s">
        <v>17</v>
      </c>
      <c r="E221" s="19" t="str">
        <f t="shared" si="46"/>
        <v>F</v>
      </c>
      <c r="F221" s="20" t="str">
        <f>IFERROR(VLOOKUP(C221,'[1]Sofie''s Loppet'!$BM$3:$BP$100,4,FALSE),"")</f>
        <v/>
      </c>
      <c r="G221" s="21">
        <f>IFERROR(VLOOKUP(C221,[1]Rocks!$BF$3:$BH$2000,3,FALSE),"")</f>
        <v>764.23936553713042</v>
      </c>
      <c r="H221" s="22" t="str">
        <f>IFERROR(VLOOKUP(C221,'[1]Walden Bike'!$CB$3:$CE$1000,4,FALSE),"")</f>
        <v/>
      </c>
      <c r="I221" s="23" t="str">
        <f>IFERROR(VLOOKUP(C221,'[1]Paddle Sport'!$BJ$2:$BL$100,3,FALSE),"")</f>
        <v/>
      </c>
      <c r="J221" s="24" t="str">
        <f>IFERROR(VLOOKUP(C221,'[1]Island Swim'!$AX$5:$AZ$74,3,FALSE),"")</f>
        <v/>
      </c>
      <c r="K221" s="25" t="str">
        <f>IFERROR(VLOOKUP(C221,[1]Beaton!$A$4:$B$150,2,FALSE),"")</f>
        <v/>
      </c>
      <c r="L221" s="26">
        <f>IFERROR(VLOOKUP(C221,'[1]Turkey Gobbler'!$A$2:$B$500,2,FALSE),"")</f>
        <v>677.6255707762557</v>
      </c>
      <c r="M221" s="27">
        <f t="shared" si="47"/>
        <v>764</v>
      </c>
      <c r="N221" s="28"/>
      <c r="R221" s="29" t="str" cm="1">
        <f t="array" ref="R221:S221">_xlfn.TEXTSPLIT(C221," ")</f>
        <v>Nadeau</v>
      </c>
      <c r="S221" s="29" t="str">
        <v>Sophie</v>
      </c>
      <c r="U221" s="29" t="str">
        <f t="shared" ref="U221:U230" si="52">IF(T221="",S221,T221)</f>
        <v>Sophie</v>
      </c>
      <c r="V221" s="29" t="str">
        <f t="shared" ref="V221:V230" si="53">LEFT(R221,1)</f>
        <v>N</v>
      </c>
      <c r="W221" s="29" t="str">
        <f t="shared" ref="W221:W230" si="54">CONCATENATE(U221,V221,D221)</f>
        <v>SophieNF20-29</v>
      </c>
      <c r="X221" s="29" t="str">
        <f t="shared" ref="X221:X230" si="55">CONCATENATE(U221,V221)</f>
        <v>SophieN</v>
      </c>
    </row>
    <row r="222" spans="1:24" ht="18.600000000000001" customHeight="1" x14ac:dyDescent="0.3">
      <c r="A222" s="16">
        <f t="shared" si="44"/>
        <v>218</v>
      </c>
      <c r="B222" s="17">
        <f t="shared" si="45"/>
        <v>42</v>
      </c>
      <c r="C222" s="18" t="s">
        <v>244</v>
      </c>
      <c r="D222" s="19" t="s">
        <v>23</v>
      </c>
      <c r="E222" s="19" t="str">
        <f t="shared" si="46"/>
        <v>F</v>
      </c>
      <c r="F222" s="20" t="str">
        <f>IFERROR(VLOOKUP(C222,'[1]Sofie''s Loppet'!$BM$3:$BP$100,4,FALSE),"")</f>
        <v/>
      </c>
      <c r="G222" s="21">
        <f>IFERROR(VLOOKUP(C222,[1]Rocks!$BF$3:$BH$2000,3,FALSE),"")</f>
        <v>763.87220754263751</v>
      </c>
      <c r="H222" s="22" t="str">
        <f>IFERROR(VLOOKUP(C222,'[1]Walden Bike'!$CB$3:$CE$1000,4,FALSE),"")</f>
        <v/>
      </c>
      <c r="I222" s="23" t="str">
        <f>IFERROR(VLOOKUP(C222,'[1]Paddle Sport'!$BJ$2:$BL$100,3,FALSE),"")</f>
        <v/>
      </c>
      <c r="J222" s="24" t="str">
        <f>IFERROR(VLOOKUP(C222,'[1]Island Swim'!$AX$5:$AZ$74,3,FALSE),"")</f>
        <v/>
      </c>
      <c r="K222" s="25" t="str">
        <f>IFERROR(VLOOKUP(C222,[1]Beaton!$A$4:$B$150,2,FALSE),"")</f>
        <v/>
      </c>
      <c r="L222" s="26" t="str">
        <f>IFERROR(VLOOKUP(C222,'[1]Turkey Gobbler'!$A$2:$B$500,2,FALSE),"")</f>
        <v/>
      </c>
      <c r="M222" s="27">
        <f t="shared" si="47"/>
        <v>764</v>
      </c>
      <c r="N222" s="28"/>
      <c r="R222" s="29" t="str" cm="1">
        <f t="array" ref="R222:S222">_xlfn.TEXTSPLIT(C222," ")</f>
        <v>Kimball-Carroll</v>
      </c>
      <c r="S222" s="29" t="str">
        <v>Samantha</v>
      </c>
      <c r="U222" s="29" t="str">
        <f t="shared" si="52"/>
        <v>Samantha</v>
      </c>
      <c r="V222" s="29" t="str">
        <f t="shared" si="53"/>
        <v>K</v>
      </c>
      <c r="W222" s="29" t="str">
        <f t="shared" si="54"/>
        <v>SamanthaKF40-49</v>
      </c>
      <c r="X222" s="29" t="str">
        <f t="shared" si="55"/>
        <v>SamanthaK</v>
      </c>
    </row>
    <row r="223" spans="1:24" ht="18.600000000000001" customHeight="1" x14ac:dyDescent="0.3">
      <c r="A223" s="16">
        <f t="shared" si="44"/>
        <v>222</v>
      </c>
      <c r="B223" s="17">
        <f t="shared" si="45"/>
        <v>79</v>
      </c>
      <c r="C223" s="18" t="s">
        <v>245</v>
      </c>
      <c r="D223" s="19" t="s">
        <v>17</v>
      </c>
      <c r="E223" s="19" t="str">
        <f t="shared" si="46"/>
        <v>F</v>
      </c>
      <c r="F223" s="20" t="str">
        <f>IFERROR(VLOOKUP(C223,'[1]Sofie''s Loppet'!$BM$3:$BP$100,4,FALSE),"")</f>
        <v/>
      </c>
      <c r="G223" s="21">
        <f>IFERROR(VLOOKUP(C223,[1]Rocks!$BF$3:$BH$2000,3,FALSE),"")</f>
        <v>763.26280282122048</v>
      </c>
      <c r="H223" s="22" t="str">
        <f>IFERROR(VLOOKUP(C223,'[1]Walden Bike'!$CB$3:$CE$1000,4,FALSE),"")</f>
        <v/>
      </c>
      <c r="I223" s="23" t="str">
        <f>IFERROR(VLOOKUP(C223,'[1]Paddle Sport'!$BJ$2:$BL$100,3,FALSE),"")</f>
        <v/>
      </c>
      <c r="J223" s="24" t="str">
        <f>IFERROR(VLOOKUP(C223,'[1]Island Swim'!$AX$5:$AZ$74,3,FALSE),"")</f>
        <v/>
      </c>
      <c r="K223" s="25" t="str">
        <f>IFERROR(VLOOKUP(C223,[1]Beaton!$A$4:$B$150,2,FALSE),"")</f>
        <v/>
      </c>
      <c r="L223" s="26" t="str">
        <f>IFERROR(VLOOKUP(C223,'[1]Turkey Gobbler'!$A$2:$B$500,2,FALSE),"")</f>
        <v/>
      </c>
      <c r="M223" s="27">
        <f t="shared" si="47"/>
        <v>763</v>
      </c>
      <c r="N223" s="28"/>
      <c r="R223" s="29" t="str" cm="1">
        <f t="array" ref="R223:S223">_xlfn.TEXTSPLIT(C223," ")</f>
        <v>Bertuzzi</v>
      </c>
      <c r="S223" s="29" t="str">
        <v>Kathleen</v>
      </c>
      <c r="U223" s="29" t="str">
        <f t="shared" si="52"/>
        <v>Kathleen</v>
      </c>
      <c r="V223" s="29" t="str">
        <f t="shared" si="53"/>
        <v>B</v>
      </c>
      <c r="W223" s="29" t="str">
        <f t="shared" si="54"/>
        <v>KathleenBF20-29</v>
      </c>
      <c r="X223" s="29" t="str">
        <f t="shared" si="55"/>
        <v>KathleenB</v>
      </c>
    </row>
    <row r="224" spans="1:24" ht="18.600000000000001" customHeight="1" x14ac:dyDescent="0.3">
      <c r="A224" s="16">
        <f t="shared" si="44"/>
        <v>222</v>
      </c>
      <c r="B224" s="17">
        <f t="shared" si="45"/>
        <v>49</v>
      </c>
      <c r="C224" s="18" t="s">
        <v>246</v>
      </c>
      <c r="D224" s="19" t="s">
        <v>36</v>
      </c>
      <c r="E224" s="19" t="str">
        <f t="shared" si="46"/>
        <v>F</v>
      </c>
      <c r="F224" s="20" t="str">
        <f>IFERROR(VLOOKUP(C224,'[1]Sofie''s Loppet'!$BM$3:$BP$100,4,FALSE),"")</f>
        <v/>
      </c>
      <c r="G224" s="21">
        <f>IFERROR(VLOOKUP(C224,[1]Rocks!$BF$3:$BH$2000,3,FALSE),"")</f>
        <v>763.04739052189564</v>
      </c>
      <c r="H224" s="22" t="str">
        <f>IFERROR(VLOOKUP(C224,'[1]Walden Bike'!$CB$3:$CE$1000,4,FALSE),"")</f>
        <v/>
      </c>
      <c r="I224" s="23" t="str">
        <f>IFERROR(VLOOKUP(C224,'[1]Paddle Sport'!$BJ$2:$BL$100,3,FALSE),"")</f>
        <v/>
      </c>
      <c r="J224" s="24" t="str">
        <f>IFERROR(VLOOKUP(C224,'[1]Island Swim'!$AX$5:$AZ$74,3,FALSE),"")</f>
        <v/>
      </c>
      <c r="K224" s="25" t="str">
        <f>IFERROR(VLOOKUP(C224,[1]Beaton!$A$4:$B$150,2,FALSE),"")</f>
        <v/>
      </c>
      <c r="L224" s="26" t="str">
        <f>IFERROR(VLOOKUP(C224,'[1]Turkey Gobbler'!$A$2:$B$500,2,FALSE),"")</f>
        <v/>
      </c>
      <c r="M224" s="27">
        <f t="shared" si="47"/>
        <v>763</v>
      </c>
      <c r="N224" s="28"/>
      <c r="R224" s="29" t="str" cm="1">
        <f t="array" ref="R224:S224">_xlfn.TEXTSPLIT(C224," ")</f>
        <v>Landry</v>
      </c>
      <c r="S224" s="29" t="str">
        <v>Ashley</v>
      </c>
      <c r="U224" s="29" t="str">
        <f t="shared" si="52"/>
        <v>Ashley</v>
      </c>
      <c r="V224" s="29" t="str">
        <f t="shared" si="53"/>
        <v>L</v>
      </c>
      <c r="W224" s="29" t="str">
        <f t="shared" si="54"/>
        <v>AshleyLF30-39</v>
      </c>
      <c r="X224" s="29" t="str">
        <f t="shared" si="55"/>
        <v>AshleyL</v>
      </c>
    </row>
    <row r="225" spans="1:24" ht="18.600000000000001" customHeight="1" x14ac:dyDescent="0.3">
      <c r="A225" s="16">
        <f t="shared" si="44"/>
        <v>222</v>
      </c>
      <c r="B225" s="17">
        <f t="shared" si="45"/>
        <v>8</v>
      </c>
      <c r="C225" s="18" t="s">
        <v>247</v>
      </c>
      <c r="D225" s="19" t="s">
        <v>19</v>
      </c>
      <c r="E225" s="19" t="str">
        <f t="shared" si="46"/>
        <v>F</v>
      </c>
      <c r="F225" s="20" t="str">
        <f>IFERROR(VLOOKUP(C225,'[1]Sofie''s Loppet'!$BM$3:$BP$100,4,FALSE),"")</f>
        <v/>
      </c>
      <c r="G225" s="21">
        <f>IFERROR(VLOOKUP(C225,[1]Rocks!$BF$3:$BH$2000,3,FALSE),"")</f>
        <v>763.49693251533745</v>
      </c>
      <c r="H225" s="22" t="str">
        <f>IFERROR(VLOOKUP(C225,'[1]Walden Bike'!$CB$3:$CE$1000,4,FALSE),"")</f>
        <v/>
      </c>
      <c r="I225" s="23" t="str">
        <f>IFERROR(VLOOKUP(C225,'[1]Paddle Sport'!$BJ$2:$BL$100,3,FALSE),"")</f>
        <v/>
      </c>
      <c r="J225" s="24" t="str">
        <f>IFERROR(VLOOKUP(C225,'[1]Island Swim'!$AX$5:$AZ$74,3,FALSE),"")</f>
        <v/>
      </c>
      <c r="K225" s="25" t="str">
        <f>IFERROR(VLOOKUP(C225,[1]Beaton!$A$4:$B$150,2,FALSE),"")</f>
        <v/>
      </c>
      <c r="L225" s="26" t="str">
        <f>IFERROR(VLOOKUP(C225,'[1]Turkey Gobbler'!$A$2:$B$500,2,FALSE),"")</f>
        <v/>
      </c>
      <c r="M225" s="27">
        <f t="shared" si="47"/>
        <v>763</v>
      </c>
      <c r="N225" s="28"/>
      <c r="R225" s="29" t="str" cm="1">
        <f t="array" ref="R225:S225">_xlfn.TEXTSPLIT(C225," ")</f>
        <v>Bertuzzi</v>
      </c>
      <c r="S225" s="29" t="str">
        <v>Beverly</v>
      </c>
      <c r="U225" s="29" t="str">
        <f t="shared" si="52"/>
        <v>Beverly</v>
      </c>
      <c r="V225" s="29" t="str">
        <f t="shared" si="53"/>
        <v>B</v>
      </c>
      <c r="W225" s="29" t="str">
        <f t="shared" si="54"/>
        <v>BeverlyBF60-69</v>
      </c>
      <c r="X225" s="29" t="str">
        <f t="shared" si="55"/>
        <v>BeverlyB</v>
      </c>
    </row>
    <row r="226" spans="1:24" ht="18.600000000000001" customHeight="1" x14ac:dyDescent="0.3">
      <c r="A226" s="16">
        <f t="shared" si="44"/>
        <v>225</v>
      </c>
      <c r="B226" s="17">
        <f t="shared" si="45"/>
        <v>80</v>
      </c>
      <c r="C226" s="18" t="s">
        <v>248</v>
      </c>
      <c r="D226" s="19" t="s">
        <v>17</v>
      </c>
      <c r="E226" s="19" t="str">
        <f t="shared" si="46"/>
        <v>F</v>
      </c>
      <c r="F226" s="20" t="str">
        <f>IFERROR(VLOOKUP(C226,'[1]Sofie''s Loppet'!$BM$3:$BP$100,4,FALSE),"")</f>
        <v/>
      </c>
      <c r="G226" s="21">
        <f>IFERROR(VLOOKUP(C226,[1]Rocks!$BF$3:$BH$2000,3,FALSE),"")</f>
        <v>761.58543886959637</v>
      </c>
      <c r="H226" s="22" t="str">
        <f>IFERROR(VLOOKUP(C226,'[1]Walden Bike'!$CB$3:$CE$1000,4,FALSE),"")</f>
        <v/>
      </c>
      <c r="I226" s="23" t="str">
        <f>IFERROR(VLOOKUP(C226,'[1]Paddle Sport'!$BJ$2:$BL$100,3,FALSE),"")</f>
        <v/>
      </c>
      <c r="J226" s="24" t="str">
        <f>IFERROR(VLOOKUP(C226,'[1]Island Swim'!$AX$5:$AZ$74,3,FALSE),"")</f>
        <v/>
      </c>
      <c r="K226" s="25" t="str">
        <f>IFERROR(VLOOKUP(C226,[1]Beaton!$A$4:$B$150,2,FALSE),"")</f>
        <v/>
      </c>
      <c r="L226" s="26" t="str">
        <f>IFERROR(VLOOKUP(C226,'[1]Turkey Gobbler'!$A$2:$B$500,2,FALSE),"")</f>
        <v/>
      </c>
      <c r="M226" s="27">
        <f t="shared" si="47"/>
        <v>762</v>
      </c>
      <c r="N226" s="28"/>
      <c r="R226" s="29" t="str" cm="1">
        <f t="array" ref="R226:S226">_xlfn.TEXTSPLIT(C226," ")</f>
        <v>Clement</v>
      </c>
      <c r="S226" s="29" t="str">
        <v>Dylan</v>
      </c>
      <c r="U226" s="29" t="str">
        <f t="shared" si="52"/>
        <v>Dylan</v>
      </c>
      <c r="V226" s="29" t="str">
        <f t="shared" si="53"/>
        <v>C</v>
      </c>
      <c r="W226" s="29" t="str">
        <f t="shared" si="54"/>
        <v>DylanCF20-29</v>
      </c>
      <c r="X226" s="29" t="str">
        <f t="shared" si="55"/>
        <v>DylanC</v>
      </c>
    </row>
    <row r="227" spans="1:24" ht="18.600000000000001" customHeight="1" x14ac:dyDescent="0.3">
      <c r="A227" s="16">
        <f t="shared" si="44"/>
        <v>226</v>
      </c>
      <c r="B227" s="17">
        <f t="shared" si="45"/>
        <v>81</v>
      </c>
      <c r="C227" s="18" t="s">
        <v>249</v>
      </c>
      <c r="D227" s="19" t="s">
        <v>17</v>
      </c>
      <c r="E227" s="19" t="str">
        <f t="shared" si="46"/>
        <v>F</v>
      </c>
      <c r="F227" s="20" t="str">
        <f>IFERROR(VLOOKUP(C227,'[1]Sofie''s Loppet'!$BM$3:$BP$100,4,FALSE),"")</f>
        <v/>
      </c>
      <c r="G227" s="21">
        <f>IFERROR(VLOOKUP(C227,[1]Rocks!$BF$3:$BH$2000,3,FALSE),"")</f>
        <v>761.16207951070339</v>
      </c>
      <c r="H227" s="22" t="str">
        <f>IFERROR(VLOOKUP(C227,'[1]Walden Bike'!$CB$3:$CE$1000,4,FALSE),"")</f>
        <v/>
      </c>
      <c r="I227" s="23" t="str">
        <f>IFERROR(VLOOKUP(C227,'[1]Paddle Sport'!$BJ$2:$BL$100,3,FALSE),"")</f>
        <v/>
      </c>
      <c r="J227" s="24" t="str">
        <f>IFERROR(VLOOKUP(C227,'[1]Island Swim'!$AX$5:$AZ$74,3,FALSE),"")</f>
        <v/>
      </c>
      <c r="K227" s="25" t="str">
        <f>IFERROR(VLOOKUP(C227,[1]Beaton!$A$4:$B$150,2,FALSE),"")</f>
        <v/>
      </c>
      <c r="L227" s="26">
        <f>IFERROR(VLOOKUP(C227,'[1]Turkey Gobbler'!$A$2:$B$500,2,FALSE),"")</f>
        <v>750.25278058645097</v>
      </c>
      <c r="M227" s="27">
        <f t="shared" si="47"/>
        <v>761</v>
      </c>
      <c r="N227" s="28"/>
      <c r="R227" s="29" t="str" cm="1">
        <f t="array" ref="R227:S227">_xlfn.TEXTSPLIT(C227," ")</f>
        <v>Battaion</v>
      </c>
      <c r="S227" s="29" t="str">
        <v>Mira</v>
      </c>
      <c r="U227" s="29" t="str">
        <f t="shared" si="52"/>
        <v>Mira</v>
      </c>
      <c r="V227" s="29" t="str">
        <f t="shared" si="53"/>
        <v>B</v>
      </c>
      <c r="W227" s="29" t="str">
        <f t="shared" si="54"/>
        <v>MiraBF20-29</v>
      </c>
      <c r="X227" s="29" t="str">
        <f t="shared" si="55"/>
        <v>MiraB</v>
      </c>
    </row>
    <row r="228" spans="1:24" ht="18.600000000000001" customHeight="1" x14ac:dyDescent="0.3">
      <c r="A228" s="16">
        <f t="shared" si="44"/>
        <v>226</v>
      </c>
      <c r="B228" s="17">
        <f t="shared" si="45"/>
        <v>50</v>
      </c>
      <c r="C228" s="18" t="s">
        <v>250</v>
      </c>
      <c r="D228" s="19" t="s">
        <v>36</v>
      </c>
      <c r="E228" s="19" t="str">
        <f t="shared" si="46"/>
        <v>F</v>
      </c>
      <c r="F228" s="20" t="str">
        <f>IFERROR(VLOOKUP(C228,'[1]Sofie''s Loppet'!$BM$3:$BP$100,4,FALSE),"")</f>
        <v/>
      </c>
      <c r="G228" s="21">
        <f>IFERROR(VLOOKUP(C228,[1]Rocks!$BF$3:$BH$2000,3,FALSE),"")</f>
        <v>761.16207951070339</v>
      </c>
      <c r="H228" s="22" t="str">
        <f>IFERROR(VLOOKUP(C228,'[1]Walden Bike'!$CB$3:$CE$1000,4,FALSE),"")</f>
        <v/>
      </c>
      <c r="I228" s="23" t="str">
        <f>IFERROR(VLOOKUP(C228,'[1]Paddle Sport'!$BJ$2:$BL$100,3,FALSE),"")</f>
        <v/>
      </c>
      <c r="J228" s="24" t="str">
        <f>IFERROR(VLOOKUP(C228,'[1]Island Swim'!$AX$5:$AZ$74,3,FALSE),"")</f>
        <v/>
      </c>
      <c r="K228" s="25" t="str">
        <f>IFERROR(VLOOKUP(C228,[1]Beaton!$A$4:$B$150,2,FALSE),"")</f>
        <v/>
      </c>
      <c r="L228" s="26" t="str">
        <f>IFERROR(VLOOKUP(C228,'[1]Turkey Gobbler'!$A$2:$B$500,2,FALSE),"")</f>
        <v/>
      </c>
      <c r="M228" s="27">
        <f t="shared" si="47"/>
        <v>761</v>
      </c>
      <c r="N228" s="28"/>
      <c r="R228" s="29" t="str" cm="1">
        <f t="array" ref="R228:S228">_xlfn.TEXTSPLIT(C228," ")</f>
        <v>Marcantognini</v>
      </c>
      <c r="S228" s="29" t="str">
        <v>Katrina</v>
      </c>
      <c r="U228" s="29" t="str">
        <f t="shared" si="52"/>
        <v>Katrina</v>
      </c>
      <c r="V228" s="29" t="str">
        <f t="shared" si="53"/>
        <v>M</v>
      </c>
      <c r="W228" s="29" t="str">
        <f t="shared" si="54"/>
        <v>KatrinaMF30-39</v>
      </c>
      <c r="X228" s="29" t="str">
        <f t="shared" si="55"/>
        <v>KatrinaM</v>
      </c>
    </row>
    <row r="229" spans="1:24" ht="18.600000000000001" customHeight="1" x14ac:dyDescent="0.3">
      <c r="A229" s="16">
        <f t="shared" si="44"/>
        <v>228</v>
      </c>
      <c r="B229" s="17">
        <f t="shared" si="45"/>
        <v>82</v>
      </c>
      <c r="C229" s="18" t="s">
        <v>251</v>
      </c>
      <c r="D229" s="19" t="s">
        <v>17</v>
      </c>
      <c r="E229" s="19" t="str">
        <f t="shared" si="46"/>
        <v>F</v>
      </c>
      <c r="F229" s="20" t="str">
        <f>IFERROR(VLOOKUP(C229,'[1]Sofie''s Loppet'!$BM$3:$BP$100,4,FALSE),"")</f>
        <v/>
      </c>
      <c r="G229" s="21">
        <f>IFERROR(VLOOKUP(C229,[1]Rocks!$BF$3:$BH$2000,3,FALSE),"")</f>
        <v>760</v>
      </c>
      <c r="H229" s="22" t="str">
        <f>IFERROR(VLOOKUP(C229,'[1]Walden Bike'!$CB$3:$CE$1000,4,FALSE),"")</f>
        <v/>
      </c>
      <c r="I229" s="23" t="str">
        <f>IFERROR(VLOOKUP(C229,'[1]Paddle Sport'!$BJ$2:$BL$100,3,FALSE),"")</f>
        <v/>
      </c>
      <c r="J229" s="24" t="str">
        <f>IFERROR(VLOOKUP(C229,'[1]Island Swim'!$AX$5:$AZ$74,3,FALSE),"")</f>
        <v/>
      </c>
      <c r="K229" s="25" t="str">
        <f>IFERROR(VLOOKUP(C229,[1]Beaton!$A$4:$B$150,2,FALSE),"")</f>
        <v/>
      </c>
      <c r="L229" s="26" t="str">
        <f>IFERROR(VLOOKUP(C229,'[1]Turkey Gobbler'!$A$2:$B$500,2,FALSE),"")</f>
        <v/>
      </c>
      <c r="M229" s="27">
        <f t="shared" si="47"/>
        <v>760</v>
      </c>
      <c r="N229" s="28"/>
      <c r="R229" s="29" t="str" cm="1">
        <f t="array" ref="R229:S229">_xlfn.TEXTSPLIT(C229," ")</f>
        <v>Martel</v>
      </c>
      <c r="S229" s="29" t="str">
        <v>Emma</v>
      </c>
      <c r="U229" s="29" t="str">
        <f t="shared" si="52"/>
        <v>Emma</v>
      </c>
      <c r="V229" s="29" t="str">
        <f t="shared" si="53"/>
        <v>M</v>
      </c>
      <c r="W229" s="29" t="str">
        <f t="shared" si="54"/>
        <v>EmmaMF20-29</v>
      </c>
      <c r="X229" s="29" t="str">
        <f t="shared" si="55"/>
        <v>EmmaM</v>
      </c>
    </row>
    <row r="230" spans="1:24" ht="18.600000000000001" customHeight="1" x14ac:dyDescent="0.3">
      <c r="A230" s="16">
        <f t="shared" si="44"/>
        <v>228</v>
      </c>
      <c r="B230" s="17">
        <f t="shared" si="45"/>
        <v>51</v>
      </c>
      <c r="C230" s="18" t="s">
        <v>252</v>
      </c>
      <c r="D230" s="19" t="s">
        <v>36</v>
      </c>
      <c r="E230" s="19" t="str">
        <f t="shared" si="46"/>
        <v>F</v>
      </c>
      <c r="F230" s="20" t="str">
        <f>IFERROR(VLOOKUP(C230,'[1]Sofie''s Loppet'!$BM$3:$BP$100,4,FALSE),"")</f>
        <v/>
      </c>
      <c r="G230" s="21">
        <f>IFERROR(VLOOKUP(C230,[1]Rocks!$BF$3:$BH$2000,3,FALSE),"")</f>
        <v>759.53616112297834</v>
      </c>
      <c r="H230" s="22" t="str">
        <f>IFERROR(VLOOKUP(C230,'[1]Walden Bike'!$CB$3:$CE$1000,4,FALSE),"")</f>
        <v/>
      </c>
      <c r="I230" s="23" t="str">
        <f>IFERROR(VLOOKUP(C230,'[1]Paddle Sport'!$BJ$2:$BL$100,3,FALSE),"")</f>
        <v/>
      </c>
      <c r="J230" s="24" t="str">
        <f>IFERROR(VLOOKUP(C230,'[1]Island Swim'!$AX$5:$AZ$74,3,FALSE),"")</f>
        <v/>
      </c>
      <c r="K230" s="25" t="str">
        <f>IFERROR(VLOOKUP(C230,[1]Beaton!$A$4:$B$150,2,FALSE),"")</f>
        <v/>
      </c>
      <c r="L230" s="26" t="str">
        <f>IFERROR(VLOOKUP(C230,'[1]Turkey Gobbler'!$A$2:$B$500,2,FALSE),"")</f>
        <v/>
      </c>
      <c r="M230" s="27">
        <f t="shared" si="47"/>
        <v>760</v>
      </c>
      <c r="N230" s="28"/>
      <c r="R230" s="29" t="str" cm="1">
        <f t="array" ref="R230:S230">_xlfn.TEXTSPLIT(C230," ")</f>
        <v>Kromer</v>
      </c>
      <c r="S230" s="29" t="str">
        <v>Bethany</v>
      </c>
      <c r="U230" s="29" t="str">
        <f t="shared" si="52"/>
        <v>Bethany</v>
      </c>
      <c r="V230" s="29" t="str">
        <f t="shared" si="53"/>
        <v>K</v>
      </c>
      <c r="W230" s="29" t="str">
        <f t="shared" si="54"/>
        <v>BethanyKF30-39</v>
      </c>
      <c r="X230" s="29" t="str">
        <f t="shared" si="55"/>
        <v>BethanyK</v>
      </c>
    </row>
    <row r="231" spans="1:24" ht="18.600000000000001" customHeight="1" x14ac:dyDescent="0.3">
      <c r="A231" s="16">
        <f t="shared" si="44"/>
        <v>228</v>
      </c>
      <c r="B231" s="17">
        <f t="shared" si="45"/>
        <v>51</v>
      </c>
      <c r="C231" s="18" t="s">
        <v>253</v>
      </c>
      <c r="D231" s="19" t="s">
        <v>36</v>
      </c>
      <c r="E231" s="19" t="str">
        <f t="shared" si="46"/>
        <v>F</v>
      </c>
      <c r="F231" s="20" t="str">
        <f>IFERROR(VLOOKUP(C231,'[1]Sofie''s Loppet'!$BM$3:$BP$100,4,FALSE),"")</f>
        <v/>
      </c>
      <c r="G231" s="21">
        <f>IFERROR(VLOOKUP(C231,[1]Rocks!$BF$3:$BH$2000,3,FALSE),"")</f>
        <v>760.21993784365293</v>
      </c>
      <c r="H231" s="22" t="str">
        <f>IFERROR(VLOOKUP(C231,'[1]Walden Bike'!$CB$3:$CE$1000,4,FALSE),"")</f>
        <v/>
      </c>
      <c r="I231" s="23" t="str">
        <f>IFERROR(VLOOKUP(C231,'[1]Paddle Sport'!$BJ$2:$BL$100,3,FALSE),"")</f>
        <v/>
      </c>
      <c r="J231" s="24" t="str">
        <f>IFERROR(VLOOKUP(C231,'[1]Island Swim'!$AX$5:$AZ$74,3,FALSE),"")</f>
        <v/>
      </c>
      <c r="K231" s="25" t="str">
        <f>IFERROR(VLOOKUP(C231,[1]Beaton!$A$4:$B$150,2,FALSE),"")</f>
        <v/>
      </c>
      <c r="L231" s="26" t="str">
        <f>IFERROR(VLOOKUP(C231,'[1]Turkey Gobbler'!$A$2:$B$500,2,FALSE),"")</f>
        <v/>
      </c>
      <c r="M231" s="27">
        <f t="shared" si="47"/>
        <v>760</v>
      </c>
      <c r="N231" s="28"/>
    </row>
    <row r="232" spans="1:24" ht="18.600000000000001" customHeight="1" x14ac:dyDescent="0.3">
      <c r="A232" s="16">
        <f t="shared" si="44"/>
        <v>231</v>
      </c>
      <c r="B232" s="17">
        <f t="shared" si="45"/>
        <v>28</v>
      </c>
      <c r="C232" s="18" t="s">
        <v>254</v>
      </c>
      <c r="D232" s="19" t="s">
        <v>21</v>
      </c>
      <c r="E232" s="19" t="str">
        <f t="shared" si="46"/>
        <v>F</v>
      </c>
      <c r="F232" s="20" t="str">
        <f>IFERROR(VLOOKUP(C232,'[1]Sofie''s Loppet'!$BM$3:$BP$100,4,FALSE),"")</f>
        <v/>
      </c>
      <c r="G232" s="21">
        <f>IFERROR(VLOOKUP(C232,[1]Rocks!$BF$3:$BH$2000,3,FALSE),"")</f>
        <v>758.49731663685145</v>
      </c>
      <c r="H232" s="22" t="str">
        <f>IFERROR(VLOOKUP(C232,'[1]Walden Bike'!$CB$3:$CE$1000,4,FALSE),"")</f>
        <v/>
      </c>
      <c r="I232" s="23" t="str">
        <f>IFERROR(VLOOKUP(C232,'[1]Paddle Sport'!$BJ$2:$BL$100,3,FALSE),"")</f>
        <v/>
      </c>
      <c r="J232" s="24" t="str">
        <f>IFERROR(VLOOKUP(C232,'[1]Island Swim'!$AX$5:$AZ$74,3,FALSE),"")</f>
        <v/>
      </c>
      <c r="K232" s="25" t="str">
        <f>IFERROR(VLOOKUP(C232,[1]Beaton!$A$4:$B$150,2,FALSE),"")</f>
        <v/>
      </c>
      <c r="L232" s="26" t="str">
        <f>IFERROR(VLOOKUP(C232,'[1]Turkey Gobbler'!$A$2:$B$500,2,FALSE),"")</f>
        <v/>
      </c>
      <c r="M232" s="27">
        <f t="shared" si="47"/>
        <v>758</v>
      </c>
      <c r="N232" s="28"/>
      <c r="R232" s="29" t="str" cm="1">
        <f t="array" ref="R232:S232">_xlfn.TEXTSPLIT(C232," ")</f>
        <v>Macleod</v>
      </c>
      <c r="S232" s="29" t="str">
        <v>Tyla</v>
      </c>
      <c r="U232" s="29" t="str">
        <f t="shared" ref="U232:U237" si="56">IF(T232="",S232,T232)</f>
        <v>Tyla</v>
      </c>
      <c r="V232" s="29" t="str">
        <f t="shared" ref="V232:V237" si="57">LEFT(R232,1)</f>
        <v>M</v>
      </c>
      <c r="W232" s="29" t="str">
        <f t="shared" ref="W232:W237" si="58">CONCATENATE(U232,V232,D232)</f>
        <v>TylaMF13-19</v>
      </c>
      <c r="X232" s="29" t="str">
        <f t="shared" ref="X232:X237" si="59">CONCATENATE(U232,V232)</f>
        <v>TylaM</v>
      </c>
    </row>
    <row r="233" spans="1:24" ht="18.600000000000001" customHeight="1" x14ac:dyDescent="0.3">
      <c r="A233" s="16">
        <f t="shared" si="44"/>
        <v>231</v>
      </c>
      <c r="B233" s="17">
        <f t="shared" si="45"/>
        <v>83</v>
      </c>
      <c r="C233" s="18" t="s">
        <v>255</v>
      </c>
      <c r="D233" s="19" t="s">
        <v>17</v>
      </c>
      <c r="E233" s="19" t="str">
        <f t="shared" si="46"/>
        <v>F</v>
      </c>
      <c r="F233" s="20" t="str">
        <f>IFERROR(VLOOKUP(C233,'[1]Sofie''s Loppet'!$BM$3:$BP$100,4,FALSE),"")</f>
        <v/>
      </c>
      <c r="G233" s="21">
        <f>IFERROR(VLOOKUP(C233,[1]Rocks!$BF$3:$BH$2000,3,FALSE),"")</f>
        <v>758.37903717245581</v>
      </c>
      <c r="H233" s="22" t="str">
        <f>IFERROR(VLOOKUP(C233,'[1]Walden Bike'!$CB$3:$CE$1000,4,FALSE),"")</f>
        <v/>
      </c>
      <c r="I233" s="23" t="str">
        <f>IFERROR(VLOOKUP(C233,'[1]Paddle Sport'!$BJ$2:$BL$100,3,FALSE),"")</f>
        <v/>
      </c>
      <c r="J233" s="24" t="str">
        <f>IFERROR(VLOOKUP(C233,'[1]Island Swim'!$AX$5:$AZ$74,3,FALSE),"")</f>
        <v/>
      </c>
      <c r="K233" s="25" t="str">
        <f>IFERROR(VLOOKUP(C233,[1]Beaton!$A$4:$B$150,2,FALSE),"")</f>
        <v/>
      </c>
      <c r="L233" s="26" t="str">
        <f>IFERROR(VLOOKUP(C233,'[1]Turkey Gobbler'!$A$2:$B$500,2,FALSE),"")</f>
        <v/>
      </c>
      <c r="M233" s="27">
        <f t="shared" si="47"/>
        <v>758</v>
      </c>
      <c r="N233" s="28"/>
      <c r="R233" s="29" t="str" cm="1">
        <f t="array" ref="R233:S233">_xlfn.TEXTSPLIT(C233," ")</f>
        <v>Forgione</v>
      </c>
      <c r="S233" s="29" t="str">
        <v>Marlina</v>
      </c>
      <c r="U233" s="29" t="str">
        <f t="shared" si="56"/>
        <v>Marlina</v>
      </c>
      <c r="V233" s="29" t="str">
        <f t="shared" si="57"/>
        <v>F</v>
      </c>
      <c r="W233" s="29" t="str">
        <f t="shared" si="58"/>
        <v>MarlinaFF20-29</v>
      </c>
      <c r="X233" s="29" t="str">
        <f t="shared" si="59"/>
        <v>MarlinaF</v>
      </c>
    </row>
    <row r="234" spans="1:24" ht="18.600000000000001" customHeight="1" x14ac:dyDescent="0.3">
      <c r="A234" s="16">
        <f t="shared" si="44"/>
        <v>231</v>
      </c>
      <c r="B234" s="17">
        <f t="shared" si="45"/>
        <v>83</v>
      </c>
      <c r="C234" s="18" t="s">
        <v>256</v>
      </c>
      <c r="D234" s="19" t="s">
        <v>17</v>
      </c>
      <c r="E234" s="19" t="str">
        <f t="shared" si="46"/>
        <v>F</v>
      </c>
      <c r="F234" s="20"/>
      <c r="G234" s="21">
        <f>IFERROR(VLOOKUP(C234,[1]Rocks!$BF$3:$BH$2000,3,FALSE),"")</f>
        <v>305.989110707804</v>
      </c>
      <c r="H234" s="22"/>
      <c r="I234" s="23" t="str">
        <f>IFERROR(VLOOKUP(C234,'[1]Paddle Sport'!$BJ$2:$BL$100,3,FALSE),"")</f>
        <v/>
      </c>
      <c r="J234" s="24">
        <f>IFERROR(VLOOKUP(C234,'[1]Island Swim'!$AX$5:$AZ$74,3,FALSE),"")</f>
        <v>452.29007633587787</v>
      </c>
      <c r="K234" s="25" t="str">
        <f>IFERROR(VLOOKUP(C234,[1]Beaton!$A$4:$B$150,2,FALSE),"")</f>
        <v/>
      </c>
      <c r="L234" s="26" t="str">
        <f>IFERROR(VLOOKUP(C234,'[1]Turkey Gobbler'!$A$2:$B$500,2,FALSE),"")</f>
        <v/>
      </c>
      <c r="M234" s="27">
        <f t="shared" si="47"/>
        <v>758</v>
      </c>
      <c r="N234" s="28"/>
      <c r="R234" s="29" t="str" cm="1">
        <f t="array" ref="R234:S234">_xlfn.TEXTSPLIT(C234," ")</f>
        <v>Hunter</v>
      </c>
      <c r="S234" s="29" t="str">
        <v>Leah</v>
      </c>
      <c r="U234" s="29" t="str">
        <f t="shared" si="56"/>
        <v>Leah</v>
      </c>
      <c r="V234" s="29" t="str">
        <f t="shared" si="57"/>
        <v>H</v>
      </c>
      <c r="W234" s="29" t="str">
        <f t="shared" si="58"/>
        <v>LeahHF20-29</v>
      </c>
      <c r="X234" s="29" t="str">
        <f t="shared" si="59"/>
        <v>LeahH</v>
      </c>
    </row>
    <row r="235" spans="1:24" ht="18.600000000000001" customHeight="1" x14ac:dyDescent="0.3">
      <c r="A235" s="16">
        <f t="shared" si="44"/>
        <v>234</v>
      </c>
      <c r="B235" s="17">
        <f t="shared" si="45"/>
        <v>85</v>
      </c>
      <c r="C235" s="18" t="s">
        <v>257</v>
      </c>
      <c r="D235" s="19" t="s">
        <v>17</v>
      </c>
      <c r="E235" s="19" t="str">
        <f t="shared" si="46"/>
        <v>F</v>
      </c>
      <c r="F235" s="20" t="str">
        <f>IFERROR(VLOOKUP(C235,'[1]Sofie''s Loppet'!$BM$3:$BP$100,4,FALSE),"")</f>
        <v/>
      </c>
      <c r="G235" s="21">
        <f>IFERROR(VLOOKUP(C235,[1]Rocks!$BF$3:$BH$2000,3,FALSE),"")</f>
        <v>753.91180654338552</v>
      </c>
      <c r="H235" s="22" t="str">
        <f>IFERROR(VLOOKUP(C235,'[1]Walden Bike'!$CB$3:$CE$1000,4,FALSE),"")</f>
        <v/>
      </c>
      <c r="I235" s="23" t="str">
        <f>IFERROR(VLOOKUP(C235,'[1]Paddle Sport'!$BJ$2:$BL$100,3,FALSE),"")</f>
        <v/>
      </c>
      <c r="J235" s="24" t="str">
        <f>IFERROR(VLOOKUP(C235,'[1]Island Swim'!$AX$5:$AZ$74,3,FALSE),"")</f>
        <v/>
      </c>
      <c r="K235" s="25" t="str">
        <f>IFERROR(VLOOKUP(C235,[1]Beaton!$A$4:$B$150,2,FALSE),"")</f>
        <v/>
      </c>
      <c r="L235" s="26" t="str">
        <f>IFERROR(VLOOKUP(C235,'[1]Turkey Gobbler'!$A$2:$B$500,2,FALSE),"")</f>
        <v/>
      </c>
      <c r="M235" s="27">
        <f t="shared" si="47"/>
        <v>754</v>
      </c>
      <c r="N235" s="28"/>
      <c r="R235" s="29" t="str" cm="1">
        <f t="array" ref="R235:S235">_xlfn.TEXTSPLIT(C235," ")</f>
        <v>MacNeill</v>
      </c>
      <c r="S235" s="29" t="str">
        <v>Jessica</v>
      </c>
      <c r="U235" s="29" t="str">
        <f t="shared" si="56"/>
        <v>Jessica</v>
      </c>
      <c r="V235" s="29" t="str">
        <f t="shared" si="57"/>
        <v>M</v>
      </c>
      <c r="W235" s="29" t="str">
        <f t="shared" si="58"/>
        <v>JessicaMF20-29</v>
      </c>
      <c r="X235" s="29" t="str">
        <f t="shared" si="59"/>
        <v>JessicaM</v>
      </c>
    </row>
    <row r="236" spans="1:24" ht="18.600000000000001" customHeight="1" x14ac:dyDescent="0.3">
      <c r="A236" s="16">
        <f t="shared" si="44"/>
        <v>235</v>
      </c>
      <c r="B236" s="17">
        <f t="shared" si="45"/>
        <v>43</v>
      </c>
      <c r="C236" s="18" t="s">
        <v>258</v>
      </c>
      <c r="D236" s="19" t="s">
        <v>23</v>
      </c>
      <c r="E236" s="19" t="str">
        <f t="shared" si="46"/>
        <v>F</v>
      </c>
      <c r="F236" s="20" t="str">
        <f>IFERROR(VLOOKUP(C236,'[1]Sofie''s Loppet'!$BM$3:$BP$100,4,FALSE),"")</f>
        <v/>
      </c>
      <c r="G236" s="21">
        <f>IFERROR(VLOOKUP(C236,[1]Rocks!$BF$3:$BH$2000,3,FALSE),"")</f>
        <v>753.10136157337365</v>
      </c>
      <c r="H236" s="22" t="str">
        <f>IFERROR(VLOOKUP(C236,'[1]Walden Bike'!$CB$3:$CE$1000,4,FALSE),"")</f>
        <v/>
      </c>
      <c r="I236" s="23" t="str">
        <f>IFERROR(VLOOKUP(C236,'[1]Paddle Sport'!$BJ$2:$BL$100,3,FALSE),"")</f>
        <v/>
      </c>
      <c r="J236" s="24" t="str">
        <f>IFERROR(VLOOKUP(C236,'[1]Island Swim'!$AX$5:$AZ$74,3,FALSE),"")</f>
        <v/>
      </c>
      <c r="K236" s="25" t="str">
        <f>IFERROR(VLOOKUP(C236,[1]Beaton!$A$4:$B$150,2,FALSE),"")</f>
        <v/>
      </c>
      <c r="L236" s="26" t="str">
        <f>IFERROR(VLOOKUP(C236,'[1]Turkey Gobbler'!$A$2:$B$500,2,FALSE),"")</f>
        <v/>
      </c>
      <c r="M236" s="27">
        <f t="shared" si="47"/>
        <v>753</v>
      </c>
      <c r="N236" s="28"/>
      <c r="R236" s="29" t="str" cm="1">
        <f t="array" ref="R236:S236">_xlfn.TEXTSPLIT(C236," ")</f>
        <v>Bentley</v>
      </c>
      <c r="S236" s="29" t="str">
        <v>Wynter</v>
      </c>
      <c r="U236" s="29" t="str">
        <f t="shared" si="56"/>
        <v>Wynter</v>
      </c>
      <c r="V236" s="29" t="str">
        <f t="shared" si="57"/>
        <v>B</v>
      </c>
      <c r="W236" s="29" t="str">
        <f t="shared" si="58"/>
        <v>WynterBF40-49</v>
      </c>
      <c r="X236" s="29" t="str">
        <f t="shared" si="59"/>
        <v>WynterB</v>
      </c>
    </row>
    <row r="237" spans="1:24" ht="18.600000000000001" customHeight="1" x14ac:dyDescent="0.3">
      <c r="A237" s="16">
        <f t="shared" si="44"/>
        <v>236</v>
      </c>
      <c r="B237" s="17">
        <f t="shared" si="45"/>
        <v>5</v>
      </c>
      <c r="C237" s="18" t="s">
        <v>259</v>
      </c>
      <c r="D237" s="19" t="s">
        <v>38</v>
      </c>
      <c r="E237" s="19" t="str">
        <f t="shared" si="46"/>
        <v>F</v>
      </c>
      <c r="F237" s="20" t="str">
        <f>IFERROR(VLOOKUP(C237,'[1]Sofie''s Loppet'!$BM$3:$BP$100,4,FALSE),"")</f>
        <v/>
      </c>
      <c r="G237" s="21">
        <f>IFERROR(VLOOKUP(C237,[1]Rocks!$BF$3:$BH$2000,3,FALSE),"")</f>
        <v>503.584229390681</v>
      </c>
      <c r="H237" s="22" t="str">
        <f>IFERROR(VLOOKUP(C237,'[1]Walden Bike'!$CB$3:$CE$1000,4,FALSE),"")</f>
        <v/>
      </c>
      <c r="I237" s="23" t="str">
        <f>IFERROR(VLOOKUP(C237,'[1]Paddle Sport'!$BJ$2:$BL$100,3,FALSE),"")</f>
        <v/>
      </c>
      <c r="J237" s="24">
        <f>IFERROR(VLOOKUP(C237,'[1]Island Swim'!$AX$5:$AZ$74,3,FALSE),"")</f>
        <v>247.47474747474743</v>
      </c>
      <c r="K237" s="25" t="str">
        <f>IFERROR(VLOOKUP(C237,[1]Beaton!$A$4:$B$150,2,FALSE),"")</f>
        <v/>
      </c>
      <c r="L237" s="26" t="str">
        <f>IFERROR(VLOOKUP(C237,'[1]Turkey Gobbler'!$A$2:$B$500,2,FALSE),"")</f>
        <v/>
      </c>
      <c r="M237" s="27">
        <f t="shared" si="47"/>
        <v>751</v>
      </c>
      <c r="N237" s="28"/>
      <c r="R237" s="29" t="str" cm="1">
        <f t="array" ref="R237:S237">_xlfn.TEXTSPLIT(C237," ")</f>
        <v>Patrie</v>
      </c>
      <c r="S237" s="29" t="str">
        <v>Isabelle</v>
      </c>
      <c r="U237" s="29" t="str">
        <f t="shared" si="56"/>
        <v>Isabelle</v>
      </c>
      <c r="V237" s="29" t="str">
        <f t="shared" si="57"/>
        <v>P</v>
      </c>
      <c r="W237" s="29" t="str">
        <f t="shared" si="58"/>
        <v>IsabellePF12 Under</v>
      </c>
      <c r="X237" s="29" t="str">
        <f t="shared" si="59"/>
        <v>IsabelleP</v>
      </c>
    </row>
    <row r="238" spans="1:24" ht="18.600000000000001" customHeight="1" x14ac:dyDescent="0.3">
      <c r="A238" s="16">
        <f t="shared" si="44"/>
        <v>237</v>
      </c>
      <c r="B238" s="17">
        <f t="shared" si="45"/>
        <v>29</v>
      </c>
      <c r="C238" s="18" t="s">
        <v>260</v>
      </c>
      <c r="D238" s="19" t="s">
        <v>21</v>
      </c>
      <c r="E238" s="19" t="str">
        <f t="shared" si="46"/>
        <v>F</v>
      </c>
      <c r="F238" s="20">
        <f>IFERROR(VLOOKUP(C238,'[1]Sofie''s Loppet'!$BM$3:$BP$100,4,FALSE),"")</f>
        <v>750</v>
      </c>
      <c r="G238" s="21" t="str">
        <f>IFERROR(VLOOKUP(C238,[1]Rocks!$BF$3:$BH$2000,3,FALSE),"")</f>
        <v/>
      </c>
      <c r="H238" s="22" t="str">
        <f>IFERROR(VLOOKUP(C238,'[1]Walden Bike'!$CB$3:$CE$1000,4,FALSE),"")</f>
        <v/>
      </c>
      <c r="I238" s="23" t="str">
        <f>IFERROR(VLOOKUP(C238,'[1]Paddle Sport'!$BJ$2:$BL$100,3,FALSE),"")</f>
        <v/>
      </c>
      <c r="J238" s="24" t="str">
        <f>IFERROR(VLOOKUP(C238,'[1]Island Swim'!$AX$5:$AZ$74,3,FALSE),"")</f>
        <v/>
      </c>
      <c r="K238" s="25" t="str">
        <f>IFERROR(VLOOKUP(C238,[1]Beaton!$A$4:$B$150,2,FALSE),"")</f>
        <v/>
      </c>
      <c r="L238" s="26" t="str">
        <f>IFERROR(VLOOKUP(C238,'[1]Turkey Gobbler'!$A$2:$B$500,2,FALSE),"")</f>
        <v/>
      </c>
      <c r="M238" s="27">
        <f t="shared" si="47"/>
        <v>750</v>
      </c>
      <c r="N238" s="28"/>
    </row>
    <row r="239" spans="1:24" ht="18.600000000000001" customHeight="1" x14ac:dyDescent="0.3">
      <c r="A239" s="16">
        <f t="shared" si="44"/>
        <v>237</v>
      </c>
      <c r="B239" s="17">
        <f t="shared" si="45"/>
        <v>4</v>
      </c>
      <c r="C239" s="18" t="s">
        <v>261</v>
      </c>
      <c r="D239" s="19" t="s">
        <v>45</v>
      </c>
      <c r="E239" s="19" t="str">
        <f t="shared" si="46"/>
        <v>F</v>
      </c>
      <c r="F239" s="20" t="str">
        <f>IFERROR(VLOOKUP(C239,'[1]Sofie''s Loppet'!$BM$3:$BP$100,4,FALSE),"")</f>
        <v/>
      </c>
      <c r="G239" s="21" t="str">
        <f>IFERROR(VLOOKUP(C239,[1]Rocks!$BF$3:$BH$2000,3,FALSE),"")</f>
        <v/>
      </c>
      <c r="H239" s="22" t="str">
        <f>IFERROR(VLOOKUP(C239,'[1]Walden Bike'!$CB$3:$CE$1000,4,FALSE),"")</f>
        <v/>
      </c>
      <c r="I239" s="23" t="str">
        <f>IFERROR(VLOOKUP(C239,'[1]Paddle Sport'!$BJ$2:$BL$100,3,FALSE),"")</f>
        <v/>
      </c>
      <c r="J239" s="24">
        <f>IFERROR(VLOOKUP(C239,'[1]Island Swim'!$AX$5:$AZ$74,3,FALSE),"")</f>
        <v>750</v>
      </c>
      <c r="K239" s="25" t="str">
        <f>IFERROR(VLOOKUP(C239,[1]Beaton!$A$4:$B$150,2,FALSE),"")</f>
        <v/>
      </c>
      <c r="L239" s="26" t="str">
        <f>IFERROR(VLOOKUP(C239,'[1]Turkey Gobbler'!$A$2:$B$500,2,FALSE),"")</f>
        <v/>
      </c>
      <c r="M239" s="27">
        <f t="shared" si="47"/>
        <v>750</v>
      </c>
      <c r="N239" s="28"/>
    </row>
    <row r="240" spans="1:24" ht="18.600000000000001" customHeight="1" x14ac:dyDescent="0.3">
      <c r="A240" s="16">
        <f t="shared" si="44"/>
        <v>237</v>
      </c>
      <c r="B240" s="17">
        <f t="shared" si="45"/>
        <v>86</v>
      </c>
      <c r="C240" s="18" t="s">
        <v>262</v>
      </c>
      <c r="D240" s="19" t="s">
        <v>17</v>
      </c>
      <c r="E240" s="19" t="str">
        <f t="shared" si="46"/>
        <v>F</v>
      </c>
      <c r="F240" s="20" t="str">
        <f>IFERROR(VLOOKUP(C240,'[1]Sofie''s Loppet'!$BM$3:$BP$100,4,FALSE),"")</f>
        <v/>
      </c>
      <c r="G240" s="21">
        <f>IFERROR(VLOOKUP(C240,[1]Rocks!$BF$3:$BH$2000,3,FALSE),"")</f>
        <v>750</v>
      </c>
      <c r="H240" s="22" t="str">
        <f>IFERROR(VLOOKUP(C240,'[1]Walden Bike'!$CB$3:$CE$1000,4,FALSE),"")</f>
        <v/>
      </c>
      <c r="I240" s="23" t="str">
        <f>IFERROR(VLOOKUP(C240,'[1]Paddle Sport'!$BJ$2:$BL$100,3,FALSE),"")</f>
        <v/>
      </c>
      <c r="J240" s="24" t="str">
        <f>IFERROR(VLOOKUP(C240,'[1]Island Swim'!$AX$5:$AZ$74,3,FALSE),"")</f>
        <v/>
      </c>
      <c r="K240" s="25" t="str">
        <f>IFERROR(VLOOKUP(C240,[1]Beaton!$A$4:$B$150,2,FALSE),"")</f>
        <v/>
      </c>
      <c r="L240" s="26" t="str">
        <f>IFERROR(VLOOKUP(C240,'[1]Turkey Gobbler'!$A$2:$B$500,2,FALSE),"")</f>
        <v/>
      </c>
      <c r="M240" s="27">
        <f t="shared" si="47"/>
        <v>750</v>
      </c>
      <c r="N240" s="28"/>
      <c r="R240" s="29" t="str" cm="1">
        <f t="array" ref="R240:S240">_xlfn.TEXTSPLIT(C240," ")</f>
        <v>Fowler</v>
      </c>
      <c r="S240" s="29" t="str">
        <v>Kylee</v>
      </c>
      <c r="U240" s="29" t="str">
        <f>IF(T240="",S240,T240)</f>
        <v>Kylee</v>
      </c>
      <c r="V240" s="29" t="str">
        <f>LEFT(R240,1)</f>
        <v>F</v>
      </c>
      <c r="W240" s="29" t="str">
        <f>CONCATENATE(U240,V240,D240)</f>
        <v>KyleeFF20-29</v>
      </c>
      <c r="X240" s="29" t="str">
        <f>CONCATENATE(U240,V240)</f>
        <v>KyleeF</v>
      </c>
    </row>
    <row r="241" spans="1:24" ht="18.600000000000001" customHeight="1" x14ac:dyDescent="0.3">
      <c r="A241" s="16">
        <f t="shared" si="44"/>
        <v>237</v>
      </c>
      <c r="B241" s="17">
        <f t="shared" si="45"/>
        <v>86</v>
      </c>
      <c r="C241" s="18" t="s">
        <v>263</v>
      </c>
      <c r="D241" s="19" t="s">
        <v>17</v>
      </c>
      <c r="E241" s="19" t="str">
        <f t="shared" si="46"/>
        <v>F</v>
      </c>
      <c r="F241" s="20"/>
      <c r="G241" s="21"/>
      <c r="H241" s="22"/>
      <c r="I241" s="23">
        <f>IFERROR(VLOOKUP(C241,'[1]Paddle Sport'!$BJ$2:$BL$100,3,FALSE),"")</f>
        <v>750</v>
      </c>
      <c r="J241" s="24" t="str">
        <f>IFERROR(VLOOKUP(C241,'[1]Island Swim'!$AX$5:$AZ$74,3,FALSE),"")</f>
        <v/>
      </c>
      <c r="K241" s="25"/>
      <c r="L241" s="26"/>
      <c r="M241" s="27">
        <f t="shared" si="47"/>
        <v>750</v>
      </c>
      <c r="N241" s="28"/>
    </row>
    <row r="242" spans="1:24" ht="18.600000000000001" customHeight="1" x14ac:dyDescent="0.3">
      <c r="A242" s="16">
        <f t="shared" si="44"/>
        <v>237</v>
      </c>
      <c r="B242" s="17">
        <f t="shared" si="45"/>
        <v>53</v>
      </c>
      <c r="C242" s="18" t="s">
        <v>264</v>
      </c>
      <c r="D242" s="19" t="s">
        <v>36</v>
      </c>
      <c r="E242" s="19" t="str">
        <f t="shared" si="46"/>
        <v>F</v>
      </c>
      <c r="F242" s="20" t="str">
        <f>IFERROR(VLOOKUP(C242,'[1]Sofie''s Loppet'!$BM$3:$BP$100,4,FALSE),"")</f>
        <v/>
      </c>
      <c r="G242" s="21">
        <f>IFERROR(VLOOKUP(C242,[1]Rocks!$BF$3:$BH$2000,3,FALSE),"")</f>
        <v>750.17692852087748</v>
      </c>
      <c r="H242" s="22" t="str">
        <f>IFERROR(VLOOKUP(C242,'[1]Walden Bike'!$CB$3:$CE$1000,4,FALSE),"")</f>
        <v/>
      </c>
      <c r="I242" s="23" t="str">
        <f>IFERROR(VLOOKUP(C242,'[1]Paddle Sport'!$BJ$2:$BL$100,3,FALSE),"")</f>
        <v/>
      </c>
      <c r="J242" s="24" t="str">
        <f>IFERROR(VLOOKUP(C242,'[1]Island Swim'!$AX$5:$AZ$74,3,FALSE),"")</f>
        <v/>
      </c>
      <c r="K242" s="25" t="str">
        <f>IFERROR(VLOOKUP(C242,[1]Beaton!$A$4:$B$150,2,FALSE),"")</f>
        <v/>
      </c>
      <c r="L242" s="26" t="str">
        <f>IFERROR(VLOOKUP(C242,'[1]Turkey Gobbler'!$A$2:$B$500,2,FALSE),"")</f>
        <v/>
      </c>
      <c r="M242" s="27">
        <f t="shared" si="47"/>
        <v>750</v>
      </c>
      <c r="N242" s="28"/>
      <c r="R242" s="29" t="str" cm="1">
        <f t="array" ref="R242:S242">_xlfn.TEXTSPLIT(C242," ")</f>
        <v>VanBoerdonk</v>
      </c>
      <c r="S242" s="29" t="str">
        <v>Cassandra</v>
      </c>
      <c r="U242" s="29" t="str">
        <f>IF(T242="",S242,T242)</f>
        <v>Cassandra</v>
      </c>
      <c r="V242" s="29" t="str">
        <f>LEFT(R242,1)</f>
        <v>V</v>
      </c>
      <c r="W242" s="29" t="str">
        <f>CONCATENATE(U242,V242,D242)</f>
        <v>CassandraVF30-39</v>
      </c>
      <c r="X242" s="29" t="str">
        <f>CONCATENATE(U242,V242)</f>
        <v>CassandraV</v>
      </c>
    </row>
    <row r="243" spans="1:24" ht="18.600000000000001" customHeight="1" x14ac:dyDescent="0.3">
      <c r="A243" s="16">
        <f t="shared" si="44"/>
        <v>237</v>
      </c>
      <c r="B243" s="17">
        <f t="shared" si="45"/>
        <v>44</v>
      </c>
      <c r="C243" s="18" t="s">
        <v>265</v>
      </c>
      <c r="D243" s="19" t="s">
        <v>23</v>
      </c>
      <c r="E243" s="19" t="str">
        <f t="shared" si="46"/>
        <v>F</v>
      </c>
      <c r="F243" s="20" t="str">
        <f>IFERROR(VLOOKUP(C243,'[1]Sofie''s Loppet'!$BM$3:$BP$100,4,FALSE),"")</f>
        <v/>
      </c>
      <c r="G243" s="21" t="str">
        <f>IFERROR(VLOOKUP(C243,[1]Rocks!$BF$3:$BH$2000,3,FALSE),"")</f>
        <v/>
      </c>
      <c r="H243" s="22">
        <f>IFERROR(VLOOKUP(C243,'[1]Walden Bike'!$CB$3:$CE$1000,4,FALSE),"")</f>
        <v>750</v>
      </c>
      <c r="I243" s="23" t="str">
        <f>IFERROR(VLOOKUP(C243,'[1]Paddle Sport'!$BJ$2:$BL$100,3,FALSE),"")</f>
        <v/>
      </c>
      <c r="J243" s="24" t="str">
        <f>IFERROR(VLOOKUP(C243,'[1]Island Swim'!$AX$5:$AZ$74,3,FALSE),"")</f>
        <v/>
      </c>
      <c r="K243" s="25" t="str">
        <f>IFERROR(VLOOKUP(C243,[1]Beaton!$A$4:$B$150,2,FALSE),"")</f>
        <v/>
      </c>
      <c r="L243" s="26" t="str">
        <f>IFERROR(VLOOKUP(C243,'[1]Turkey Gobbler'!$A$2:$B$500,2,FALSE),"")</f>
        <v/>
      </c>
      <c r="M243" s="27">
        <f t="shared" si="47"/>
        <v>750</v>
      </c>
      <c r="N243" s="28"/>
    </row>
    <row r="244" spans="1:24" ht="18.600000000000001" customHeight="1" x14ac:dyDescent="0.3">
      <c r="A244" s="16">
        <f t="shared" si="44"/>
        <v>243</v>
      </c>
      <c r="B244" s="17">
        <f t="shared" si="45"/>
        <v>54</v>
      </c>
      <c r="C244" s="18" t="s">
        <v>266</v>
      </c>
      <c r="D244" s="19" t="s">
        <v>36</v>
      </c>
      <c r="E244" s="19" t="str">
        <f t="shared" si="46"/>
        <v>F</v>
      </c>
      <c r="F244" s="20" t="str">
        <f>IFERROR(VLOOKUP(C244,'[1]Sofie''s Loppet'!$BM$3:$BP$100,4,FALSE),"")</f>
        <v/>
      </c>
      <c r="G244" s="21">
        <f>IFERROR(VLOOKUP(C244,[1]Rocks!$BF$3:$BH$2000,3,FALSE),"")</f>
        <v>749.02196810111343</v>
      </c>
      <c r="H244" s="22" t="str">
        <f>IFERROR(VLOOKUP(C244,'[1]Walden Bike'!$CB$3:$CE$1000,4,FALSE),"")</f>
        <v/>
      </c>
      <c r="I244" s="23" t="str">
        <f>IFERROR(VLOOKUP(C244,'[1]Paddle Sport'!$BJ$2:$BL$100,3,FALSE),"")</f>
        <v/>
      </c>
      <c r="J244" s="24" t="str">
        <f>IFERROR(VLOOKUP(C244,'[1]Island Swim'!$AX$5:$AZ$74,3,FALSE),"")</f>
        <v/>
      </c>
      <c r="K244" s="25" t="str">
        <f>IFERROR(VLOOKUP(C244,[1]Beaton!$A$4:$B$150,2,FALSE),"")</f>
        <v/>
      </c>
      <c r="L244" s="26" t="str">
        <f>IFERROR(VLOOKUP(C244,'[1]Turkey Gobbler'!$A$2:$B$500,2,FALSE),"")</f>
        <v/>
      </c>
      <c r="M244" s="27">
        <f t="shared" si="47"/>
        <v>749</v>
      </c>
      <c r="N244" s="28"/>
      <c r="R244" s="29" t="str" cm="1">
        <f t="array" ref="R244:S244">_xlfn.TEXTSPLIT(C244," ")</f>
        <v>Cacciotti</v>
      </c>
      <c r="S244" s="29" t="str">
        <v>Lesley</v>
      </c>
      <c r="U244" s="29" t="str">
        <f t="shared" ref="U244:U254" si="60">IF(T244="",S244,T244)</f>
        <v>Lesley</v>
      </c>
      <c r="V244" s="29" t="str">
        <f t="shared" ref="V244:V254" si="61">LEFT(R244,1)</f>
        <v>C</v>
      </c>
      <c r="W244" s="29" t="str">
        <f t="shared" ref="W244:W254" si="62">CONCATENATE(U244,V244,D244)</f>
        <v>LesleyCF30-39</v>
      </c>
      <c r="X244" s="29" t="str">
        <f t="shared" ref="X244:X254" si="63">CONCATENATE(U244,V244)</f>
        <v>LesleyC</v>
      </c>
    </row>
    <row r="245" spans="1:24" ht="18.600000000000001" customHeight="1" x14ac:dyDescent="0.3">
      <c r="A245" s="16">
        <f t="shared" si="44"/>
        <v>243</v>
      </c>
      <c r="B245" s="17">
        <f t="shared" si="45"/>
        <v>54</v>
      </c>
      <c r="C245" s="18" t="s">
        <v>267</v>
      </c>
      <c r="D245" s="19" t="s">
        <v>36</v>
      </c>
      <c r="E245" s="19" t="str">
        <f t="shared" si="46"/>
        <v>F</v>
      </c>
      <c r="F245" s="20" t="str">
        <f>IFERROR(VLOOKUP(C245,'[1]Sofie''s Loppet'!$BM$3:$BP$100,4,FALSE),"")</f>
        <v/>
      </c>
      <c r="G245" s="21">
        <f>IFERROR(VLOOKUP(C245,[1]Rocks!$BF$3:$BH$2000,3,FALSE),"")</f>
        <v>749.47305028605842</v>
      </c>
      <c r="H245" s="22" t="str">
        <f>IFERROR(VLOOKUP(C245,'[1]Walden Bike'!$CB$3:$CE$1000,4,FALSE),"")</f>
        <v/>
      </c>
      <c r="I245" s="23" t="str">
        <f>IFERROR(VLOOKUP(C245,'[1]Paddle Sport'!$BJ$2:$BL$100,3,FALSE),"")</f>
        <v/>
      </c>
      <c r="J245" s="24" t="str">
        <f>IFERROR(VLOOKUP(C245,'[1]Island Swim'!$AX$5:$AZ$74,3,FALSE),"")</f>
        <v/>
      </c>
      <c r="K245" s="25" t="str">
        <f>IFERROR(VLOOKUP(C245,[1]Beaton!$A$4:$B$150,2,FALSE),"")</f>
        <v/>
      </c>
      <c r="L245" s="26" t="str">
        <f>IFERROR(VLOOKUP(C245,'[1]Turkey Gobbler'!$A$2:$B$500,2,FALSE),"")</f>
        <v/>
      </c>
      <c r="M245" s="27">
        <f t="shared" si="47"/>
        <v>749</v>
      </c>
      <c r="N245" s="28"/>
      <c r="R245" s="29" t="str" cm="1">
        <f t="array" ref="R245:S245">_xlfn.TEXTSPLIT(C245," ")</f>
        <v>Mccann</v>
      </c>
      <c r="S245" s="29" t="str">
        <v>Lindsay</v>
      </c>
      <c r="U245" s="29" t="str">
        <f t="shared" si="60"/>
        <v>Lindsay</v>
      </c>
      <c r="V245" s="29" t="str">
        <f t="shared" si="61"/>
        <v>M</v>
      </c>
      <c r="W245" s="29" t="str">
        <f t="shared" si="62"/>
        <v>LindsayMF30-39</v>
      </c>
      <c r="X245" s="29" t="str">
        <f t="shared" si="63"/>
        <v>LindsayM</v>
      </c>
    </row>
    <row r="246" spans="1:24" ht="18.600000000000001" customHeight="1" x14ac:dyDescent="0.3">
      <c r="A246" s="16">
        <f t="shared" si="44"/>
        <v>245</v>
      </c>
      <c r="B246" s="17">
        <f t="shared" si="45"/>
        <v>88</v>
      </c>
      <c r="C246" s="18" t="s">
        <v>268</v>
      </c>
      <c r="D246" s="19" t="s">
        <v>17</v>
      </c>
      <c r="E246" s="19" t="str">
        <f t="shared" si="46"/>
        <v>F</v>
      </c>
      <c r="F246" s="20" t="str">
        <f>IFERROR(VLOOKUP(C246,'[1]Sofie''s Loppet'!$BM$3:$BP$100,4,FALSE),"")</f>
        <v/>
      </c>
      <c r="G246" s="21">
        <f>IFERROR(VLOOKUP(C246,[1]Rocks!$BF$3:$BH$2000,3,FALSE),"")</f>
        <v>748.49947040131815</v>
      </c>
      <c r="H246" s="22" t="str">
        <f>IFERROR(VLOOKUP(C246,'[1]Walden Bike'!$CB$3:$CE$1000,4,FALSE),"")</f>
        <v/>
      </c>
      <c r="I246" s="23" t="str">
        <f>IFERROR(VLOOKUP(C246,'[1]Paddle Sport'!$BJ$2:$BL$100,3,FALSE),"")</f>
        <v/>
      </c>
      <c r="J246" s="24" t="str">
        <f>IFERROR(VLOOKUP(C246,'[1]Island Swim'!$AX$5:$AZ$74,3,FALSE),"")</f>
        <v/>
      </c>
      <c r="K246" s="25" t="str">
        <f>IFERROR(VLOOKUP(C246,[1]Beaton!$A$4:$B$150,2,FALSE),"")</f>
        <v/>
      </c>
      <c r="L246" s="26" t="str">
        <f>IFERROR(VLOOKUP(C246,'[1]Turkey Gobbler'!$A$2:$B$500,2,FALSE),"")</f>
        <v/>
      </c>
      <c r="M246" s="27">
        <f t="shared" si="47"/>
        <v>748</v>
      </c>
      <c r="N246" s="28"/>
      <c r="R246" s="29" t="str" cm="1">
        <f t="array" ref="R246:S246">_xlfn.TEXTSPLIT(C246," ")</f>
        <v>Durocher</v>
      </c>
      <c r="S246" s="29" t="str">
        <v>Emily</v>
      </c>
      <c r="U246" s="29" t="str">
        <f t="shared" si="60"/>
        <v>Emily</v>
      </c>
      <c r="V246" s="29" t="str">
        <f t="shared" si="61"/>
        <v>D</v>
      </c>
      <c r="W246" s="29" t="str">
        <f t="shared" si="62"/>
        <v>EmilyDF20-29</v>
      </c>
      <c r="X246" s="29" t="str">
        <f t="shared" si="63"/>
        <v>EmilyD</v>
      </c>
    </row>
    <row r="247" spans="1:24" ht="18.600000000000001" customHeight="1" x14ac:dyDescent="0.3">
      <c r="A247" s="16">
        <f t="shared" si="44"/>
        <v>245</v>
      </c>
      <c r="B247" s="17">
        <f t="shared" si="45"/>
        <v>88</v>
      </c>
      <c r="C247" s="18" t="s">
        <v>269</v>
      </c>
      <c r="D247" s="19" t="s">
        <v>17</v>
      </c>
      <c r="E247" s="19" t="str">
        <f t="shared" si="46"/>
        <v>F</v>
      </c>
      <c r="F247" s="20" t="str">
        <f>IFERROR(VLOOKUP(C247,'[1]Sofie''s Loppet'!$BM$3:$BP$100,4,FALSE),"")</f>
        <v/>
      </c>
      <c r="G247" s="21">
        <f>IFERROR(VLOOKUP(C247,[1]Rocks!$BF$3:$BH$2000,3,FALSE),"")</f>
        <v>748.41139091550951</v>
      </c>
      <c r="H247" s="22" t="str">
        <f>IFERROR(VLOOKUP(C247,'[1]Walden Bike'!$CB$3:$CE$1000,4,FALSE),"")</f>
        <v/>
      </c>
      <c r="I247" s="23" t="str">
        <f>IFERROR(VLOOKUP(C247,'[1]Paddle Sport'!$BJ$2:$BL$100,3,FALSE),"")</f>
        <v/>
      </c>
      <c r="J247" s="24" t="str">
        <f>IFERROR(VLOOKUP(C247,'[1]Island Swim'!$AX$5:$AZ$74,3,FALSE),"")</f>
        <v/>
      </c>
      <c r="K247" s="25" t="str">
        <f>IFERROR(VLOOKUP(C247,[1]Beaton!$A$4:$B$150,2,FALSE),"")</f>
        <v/>
      </c>
      <c r="L247" s="26" t="str">
        <f>IFERROR(VLOOKUP(C247,'[1]Turkey Gobbler'!$A$2:$B$500,2,FALSE),"")</f>
        <v/>
      </c>
      <c r="M247" s="27">
        <f t="shared" si="47"/>
        <v>748</v>
      </c>
      <c r="N247" s="28"/>
      <c r="R247" s="29" t="str" cm="1">
        <f t="array" ref="R247:S247">_xlfn.TEXTSPLIT(C247," ")</f>
        <v>Rousseau</v>
      </c>
      <c r="S247" s="29" t="str">
        <v>Maija</v>
      </c>
      <c r="U247" s="29" t="str">
        <f t="shared" si="60"/>
        <v>Maija</v>
      </c>
      <c r="V247" s="29" t="str">
        <f t="shared" si="61"/>
        <v>R</v>
      </c>
      <c r="W247" s="29" t="str">
        <f t="shared" si="62"/>
        <v>MaijaRF20-29</v>
      </c>
      <c r="X247" s="29" t="str">
        <f t="shared" si="63"/>
        <v>MaijaR</v>
      </c>
    </row>
    <row r="248" spans="1:24" ht="18.600000000000001" customHeight="1" x14ac:dyDescent="0.3">
      <c r="A248" s="16">
        <f t="shared" si="44"/>
        <v>247</v>
      </c>
      <c r="B248" s="17">
        <f t="shared" si="45"/>
        <v>90</v>
      </c>
      <c r="C248" s="18" t="s">
        <v>270</v>
      </c>
      <c r="D248" s="19" t="s">
        <v>17</v>
      </c>
      <c r="E248" s="19" t="str">
        <f t="shared" si="46"/>
        <v>F</v>
      </c>
      <c r="F248" s="20" t="str">
        <f>IFERROR(VLOOKUP(C248,'[1]Sofie''s Loppet'!$BM$3:$BP$100,4,FALSE),"")</f>
        <v/>
      </c>
      <c r="G248" s="21">
        <f>IFERROR(VLOOKUP(C248,[1]Rocks!$BF$3:$BH$2000,3,FALSE),"")</f>
        <v>745.86607247566553</v>
      </c>
      <c r="H248" s="22" t="str">
        <f>IFERROR(VLOOKUP(C248,'[1]Walden Bike'!$CB$3:$CE$1000,4,FALSE),"")</f>
        <v/>
      </c>
      <c r="I248" s="23" t="str">
        <f>IFERROR(VLOOKUP(C248,'[1]Paddle Sport'!$BJ$2:$BL$100,3,FALSE),"")</f>
        <v/>
      </c>
      <c r="J248" s="24" t="str">
        <f>IFERROR(VLOOKUP(C248,'[1]Island Swim'!$AX$5:$AZ$74,3,FALSE),"")</f>
        <v/>
      </c>
      <c r="K248" s="25" t="str">
        <f>IFERROR(VLOOKUP(C248,[1]Beaton!$A$4:$B$150,2,FALSE),"")</f>
        <v/>
      </c>
      <c r="L248" s="26" t="str">
        <f>IFERROR(VLOOKUP(C248,'[1]Turkey Gobbler'!$A$2:$B$500,2,FALSE),"")</f>
        <v/>
      </c>
      <c r="M248" s="27">
        <f t="shared" si="47"/>
        <v>746</v>
      </c>
      <c r="N248" s="28"/>
      <c r="R248" s="29" t="str" cm="1">
        <f t="array" ref="R248:S248">_xlfn.TEXTSPLIT(C248," ")</f>
        <v>Odjegba</v>
      </c>
      <c r="S248" s="29" t="str">
        <v>Pearl</v>
      </c>
      <c r="U248" s="29" t="str">
        <f t="shared" si="60"/>
        <v>Pearl</v>
      </c>
      <c r="V248" s="29" t="str">
        <f t="shared" si="61"/>
        <v>O</v>
      </c>
      <c r="W248" s="29" t="str">
        <f t="shared" si="62"/>
        <v>PearlOF20-29</v>
      </c>
      <c r="X248" s="29" t="str">
        <f t="shared" si="63"/>
        <v>PearlO</v>
      </c>
    </row>
    <row r="249" spans="1:24" ht="18.600000000000001" customHeight="1" x14ac:dyDescent="0.3">
      <c r="A249" s="16">
        <f t="shared" si="44"/>
        <v>247</v>
      </c>
      <c r="B249" s="17">
        <f t="shared" si="45"/>
        <v>45</v>
      </c>
      <c r="C249" s="18" t="s">
        <v>271</v>
      </c>
      <c r="D249" s="19" t="s">
        <v>23</v>
      </c>
      <c r="E249" s="19" t="str">
        <f t="shared" si="46"/>
        <v>F</v>
      </c>
      <c r="F249" s="20" t="str">
        <f>IFERROR(VLOOKUP(C249,'[1]Sofie''s Loppet'!$BM$3:$BP$100,4,FALSE),"")</f>
        <v/>
      </c>
      <c r="G249" s="21">
        <f>IFERROR(VLOOKUP(C249,[1]Rocks!$BF$3:$BH$2000,3,FALSE),"")</f>
        <v>745.86607247566553</v>
      </c>
      <c r="H249" s="22" t="str">
        <f>IFERROR(VLOOKUP(C249,'[1]Walden Bike'!$CB$3:$CE$1000,4,FALSE),"")</f>
        <v/>
      </c>
      <c r="I249" s="23" t="str">
        <f>IFERROR(VLOOKUP(C249,'[1]Paddle Sport'!$BJ$2:$BL$100,3,FALSE),"")</f>
        <v/>
      </c>
      <c r="J249" s="24" t="str">
        <f>IFERROR(VLOOKUP(C249,'[1]Island Swim'!$AX$5:$AZ$74,3,FALSE),"")</f>
        <v/>
      </c>
      <c r="K249" s="25" t="str">
        <f>IFERROR(VLOOKUP(C249,[1]Beaton!$A$4:$B$150,2,FALSE),"")</f>
        <v/>
      </c>
      <c r="L249" s="26" t="str">
        <f>IFERROR(VLOOKUP(C249,'[1]Turkey Gobbler'!$A$2:$B$500,2,FALSE),"")</f>
        <v/>
      </c>
      <c r="M249" s="27">
        <f t="shared" si="47"/>
        <v>746</v>
      </c>
      <c r="N249" s="28"/>
      <c r="R249" s="29" t="str" cm="1">
        <f t="array" ref="R249:S249">_xlfn.TEXTSPLIT(C249," ")</f>
        <v>Lariviere</v>
      </c>
      <c r="S249" s="29" t="str">
        <v>Jennifer</v>
      </c>
      <c r="U249" s="29" t="str">
        <f t="shared" si="60"/>
        <v>Jennifer</v>
      </c>
      <c r="V249" s="29" t="str">
        <f t="shared" si="61"/>
        <v>L</v>
      </c>
      <c r="W249" s="29" t="str">
        <f t="shared" si="62"/>
        <v>JenniferLF40-49</v>
      </c>
      <c r="X249" s="29" t="str">
        <f t="shared" si="63"/>
        <v>JenniferL</v>
      </c>
    </row>
    <row r="250" spans="1:24" ht="18.600000000000001" customHeight="1" x14ac:dyDescent="0.3">
      <c r="A250" s="16">
        <f t="shared" si="44"/>
        <v>249</v>
      </c>
      <c r="B250" s="17">
        <f t="shared" si="45"/>
        <v>30</v>
      </c>
      <c r="C250" s="18" t="s">
        <v>272</v>
      </c>
      <c r="D250" s="19" t="s">
        <v>21</v>
      </c>
      <c r="E250" s="19" t="str">
        <f t="shared" si="46"/>
        <v>F</v>
      </c>
      <c r="F250" s="20">
        <f>IFERROR(VLOOKUP(C250,'[1]Sofie''s Loppet'!$BM$3:$BP$100,4,FALSE),"")</f>
        <v>745.1249602037567</v>
      </c>
      <c r="G250" s="21" t="str">
        <f>IFERROR(VLOOKUP(C250,[1]Rocks!$BF$3:$BH$2000,3,FALSE),"")</f>
        <v/>
      </c>
      <c r="H250" s="22" t="str">
        <f>IFERROR(VLOOKUP(C250,'[1]Walden Bike'!$CB$3:$CE$1000,4,FALSE),"")</f>
        <v/>
      </c>
      <c r="I250" s="23" t="str">
        <f>IFERROR(VLOOKUP(C250,'[1]Paddle Sport'!$BJ$2:$BL$100,3,FALSE),"")</f>
        <v/>
      </c>
      <c r="J250" s="24" t="str">
        <f>IFERROR(VLOOKUP(C250,'[1]Island Swim'!$AX$5:$AZ$74,3,FALSE),"")</f>
        <v/>
      </c>
      <c r="K250" s="25" t="str">
        <f>IFERROR(VLOOKUP(C250,[1]Beaton!$A$4:$B$150,2,FALSE),"")</f>
        <v/>
      </c>
      <c r="L250" s="26" t="str">
        <f>IFERROR(VLOOKUP(C250,'[1]Turkey Gobbler'!$A$2:$B$500,2,FALSE),"")</f>
        <v/>
      </c>
      <c r="M250" s="27">
        <f t="shared" si="47"/>
        <v>745</v>
      </c>
      <c r="N250" s="28"/>
      <c r="R250" s="29" t="str" cm="1">
        <f t="array" ref="R250:S250">_xlfn.TEXTSPLIT(C250," ")</f>
        <v>White</v>
      </c>
      <c r="S250" s="29" t="str">
        <v>Isabelle</v>
      </c>
      <c r="U250" s="29" t="str">
        <f t="shared" si="60"/>
        <v>Isabelle</v>
      </c>
      <c r="V250" s="29" t="str">
        <f t="shared" si="61"/>
        <v>W</v>
      </c>
      <c r="W250" s="29" t="str">
        <f t="shared" si="62"/>
        <v>IsabelleWF13-19</v>
      </c>
      <c r="X250" s="29" t="str">
        <f t="shared" si="63"/>
        <v>IsabelleW</v>
      </c>
    </row>
    <row r="251" spans="1:24" ht="18.600000000000001" customHeight="1" x14ac:dyDescent="0.3">
      <c r="A251" s="16">
        <f t="shared" si="44"/>
        <v>250</v>
      </c>
      <c r="B251" s="17">
        <f t="shared" si="45"/>
        <v>56</v>
      </c>
      <c r="C251" s="18" t="s">
        <v>273</v>
      </c>
      <c r="D251" s="19" t="s">
        <v>36</v>
      </c>
      <c r="E251" s="19" t="str">
        <f t="shared" si="46"/>
        <v>F</v>
      </c>
      <c r="F251" s="20" t="str">
        <f>IFERROR(VLOOKUP(C251,'[1]Sofie''s Loppet'!$BM$3:$BP$100,4,FALSE),"")</f>
        <v/>
      </c>
      <c r="G251" s="21">
        <f>IFERROR(VLOOKUP(C251,[1]Rocks!$BF$3:$BH$2000,3,FALSE),"")</f>
        <v>743.6510307738273</v>
      </c>
      <c r="H251" s="22" t="str">
        <f>IFERROR(VLOOKUP(C251,'[1]Walden Bike'!$CB$3:$CE$1000,4,FALSE),"")</f>
        <v/>
      </c>
      <c r="I251" s="23" t="str">
        <f>IFERROR(VLOOKUP(C251,'[1]Paddle Sport'!$BJ$2:$BL$100,3,FALSE),"")</f>
        <v/>
      </c>
      <c r="J251" s="24" t="str">
        <f>IFERROR(VLOOKUP(C251,'[1]Island Swim'!$AX$5:$AZ$74,3,FALSE),"")</f>
        <v/>
      </c>
      <c r="K251" s="25" t="str">
        <f>IFERROR(VLOOKUP(C251,[1]Beaton!$A$4:$B$150,2,FALSE),"")</f>
        <v/>
      </c>
      <c r="L251" s="26" t="str">
        <f>IFERROR(VLOOKUP(C251,'[1]Turkey Gobbler'!$A$2:$B$500,2,FALSE),"")</f>
        <v/>
      </c>
      <c r="M251" s="27">
        <f t="shared" si="47"/>
        <v>744</v>
      </c>
      <c r="N251" s="28"/>
      <c r="R251" s="29" t="str" cm="1">
        <f t="array" ref="R251:S251">_xlfn.TEXTSPLIT(C251," ")</f>
        <v>Moss</v>
      </c>
      <c r="S251" s="29" t="str">
        <v>Michelle</v>
      </c>
      <c r="U251" s="29" t="str">
        <f t="shared" si="60"/>
        <v>Michelle</v>
      </c>
      <c r="V251" s="29" t="str">
        <f t="shared" si="61"/>
        <v>M</v>
      </c>
      <c r="W251" s="29" t="str">
        <f t="shared" si="62"/>
        <v>MichelleMF30-39</v>
      </c>
      <c r="X251" s="29" t="str">
        <f t="shared" si="63"/>
        <v>MichelleM</v>
      </c>
    </row>
    <row r="252" spans="1:24" ht="18.600000000000001" customHeight="1" x14ac:dyDescent="0.3">
      <c r="A252" s="16">
        <f t="shared" si="44"/>
        <v>250</v>
      </c>
      <c r="B252" s="17">
        <f t="shared" si="45"/>
        <v>56</v>
      </c>
      <c r="C252" s="18" t="s">
        <v>274</v>
      </c>
      <c r="D252" s="19" t="s">
        <v>36</v>
      </c>
      <c r="E252" s="19" t="str">
        <f t="shared" si="46"/>
        <v>F</v>
      </c>
      <c r="F252" s="20" t="str">
        <f>IFERROR(VLOOKUP(C252,'[1]Sofie''s Loppet'!$BM$3:$BP$100,4,FALSE),"")</f>
        <v/>
      </c>
      <c r="G252" s="21">
        <f>IFERROR(VLOOKUP(C252,[1]Rocks!$BF$3:$BH$2000,3,FALSE),"")</f>
        <v>744.31818181818176</v>
      </c>
      <c r="H252" s="22" t="str">
        <f>IFERROR(VLOOKUP(C252,'[1]Walden Bike'!$CB$3:$CE$1000,4,FALSE),"")</f>
        <v/>
      </c>
      <c r="I252" s="23" t="str">
        <f>IFERROR(VLOOKUP(C252,'[1]Paddle Sport'!$BJ$2:$BL$100,3,FALSE),"")</f>
        <v/>
      </c>
      <c r="J252" s="24" t="str">
        <f>IFERROR(VLOOKUP(C252,'[1]Island Swim'!$AX$5:$AZ$74,3,FALSE),"")</f>
        <v/>
      </c>
      <c r="K252" s="25" t="str">
        <f>IFERROR(VLOOKUP(C252,[1]Beaton!$A$4:$B$150,2,FALSE),"")</f>
        <v/>
      </c>
      <c r="L252" s="26" t="str">
        <f>IFERROR(VLOOKUP(C252,'[1]Turkey Gobbler'!$A$2:$B$500,2,FALSE),"")</f>
        <v/>
      </c>
      <c r="M252" s="27">
        <f t="shared" si="47"/>
        <v>744</v>
      </c>
      <c r="N252" s="28"/>
      <c r="R252" s="29" t="str" cm="1">
        <f t="array" ref="R252:S252">_xlfn.TEXTSPLIT(C252," ")</f>
        <v>Zinn</v>
      </c>
      <c r="S252" s="29" t="str">
        <v>Chloe</v>
      </c>
      <c r="U252" s="29" t="str">
        <f t="shared" si="60"/>
        <v>Chloe</v>
      </c>
      <c r="V252" s="29" t="str">
        <f t="shared" si="61"/>
        <v>Z</v>
      </c>
      <c r="W252" s="29" t="str">
        <f t="shared" si="62"/>
        <v>ChloeZF30-39</v>
      </c>
      <c r="X252" s="29" t="str">
        <f t="shared" si="63"/>
        <v>ChloeZ</v>
      </c>
    </row>
    <row r="253" spans="1:24" ht="18.600000000000001" customHeight="1" x14ac:dyDescent="0.3">
      <c r="A253" s="16">
        <f t="shared" si="44"/>
        <v>252</v>
      </c>
      <c r="B253" s="17">
        <f t="shared" si="45"/>
        <v>46</v>
      </c>
      <c r="C253" s="18" t="s">
        <v>275</v>
      </c>
      <c r="D253" s="19" t="s">
        <v>23</v>
      </c>
      <c r="E253" s="19" t="str">
        <f t="shared" si="46"/>
        <v>F</v>
      </c>
      <c r="F253" s="20" t="str">
        <f>IFERROR(VLOOKUP(C253,'[1]Sofie''s Loppet'!$BM$3:$BP$100,4,FALSE),"")</f>
        <v/>
      </c>
      <c r="G253" s="21">
        <f>IFERROR(VLOOKUP(C253,[1]Rocks!$BF$3:$BH$2000,3,FALSE),"")</f>
        <v>740.99434355462927</v>
      </c>
      <c r="H253" s="22" t="str">
        <f>IFERROR(VLOOKUP(C253,'[1]Walden Bike'!$CB$3:$CE$1000,4,FALSE),"")</f>
        <v/>
      </c>
      <c r="I253" s="23" t="str">
        <f>IFERROR(VLOOKUP(C253,'[1]Paddle Sport'!$BJ$2:$BL$100,3,FALSE),"")</f>
        <v/>
      </c>
      <c r="J253" s="24" t="str">
        <f>IFERROR(VLOOKUP(C253,'[1]Island Swim'!$AX$5:$AZ$74,3,FALSE),"")</f>
        <v/>
      </c>
      <c r="K253" s="25" t="str">
        <f>IFERROR(VLOOKUP(C253,[1]Beaton!$A$4:$B$150,2,FALSE),"")</f>
        <v/>
      </c>
      <c r="L253" s="26" t="str">
        <f>IFERROR(VLOOKUP(C253,'[1]Turkey Gobbler'!$A$2:$B$500,2,FALSE),"")</f>
        <v/>
      </c>
      <c r="M253" s="27">
        <f t="shared" si="47"/>
        <v>741</v>
      </c>
      <c r="N253" s="28"/>
      <c r="R253" s="29" t="str" cm="1">
        <f t="array" ref="R253:S253">_xlfn.TEXTSPLIT(C253," ")</f>
        <v>LeBrun</v>
      </c>
      <c r="S253" s="29" t="str">
        <v>Linnea</v>
      </c>
      <c r="U253" s="29" t="str">
        <f t="shared" si="60"/>
        <v>Linnea</v>
      </c>
      <c r="V253" s="29" t="str">
        <f t="shared" si="61"/>
        <v>L</v>
      </c>
      <c r="W253" s="29" t="str">
        <f t="shared" si="62"/>
        <v>LinneaLF40-49</v>
      </c>
      <c r="X253" s="29" t="str">
        <f t="shared" si="63"/>
        <v>LinneaL</v>
      </c>
    </row>
    <row r="254" spans="1:24" ht="18.600000000000001" customHeight="1" x14ac:dyDescent="0.3">
      <c r="A254" s="16">
        <f t="shared" si="44"/>
        <v>253</v>
      </c>
      <c r="B254" s="17">
        <f t="shared" si="45"/>
        <v>10</v>
      </c>
      <c r="C254" s="18" t="s">
        <v>276</v>
      </c>
      <c r="D254" s="19" t="s">
        <v>15</v>
      </c>
      <c r="E254" s="19" t="str">
        <f t="shared" si="46"/>
        <v>F</v>
      </c>
      <c r="F254" s="20" t="str">
        <f>IFERROR(VLOOKUP(C254,'[1]Sofie''s Loppet'!$BM$3:$BP$100,4,FALSE),"")</f>
        <v/>
      </c>
      <c r="G254" s="21">
        <f>IFERROR(VLOOKUP(C254,[1]Rocks!$BF$3:$BH$2000,3,FALSE),"")</f>
        <v>740.39580908032599</v>
      </c>
      <c r="H254" s="22" t="str">
        <f>IFERROR(VLOOKUP(C254,'[1]Walden Bike'!$CB$3:$CE$1000,4,FALSE),"")</f>
        <v/>
      </c>
      <c r="I254" s="23" t="str">
        <f>IFERROR(VLOOKUP(C254,'[1]Paddle Sport'!$BJ$2:$BL$100,3,FALSE),"")</f>
        <v/>
      </c>
      <c r="J254" s="24" t="str">
        <f>IFERROR(VLOOKUP(C254,'[1]Island Swim'!$AX$5:$AZ$74,3,FALSE),"")</f>
        <v/>
      </c>
      <c r="K254" s="25" t="str">
        <f>IFERROR(VLOOKUP(C254,[1]Beaton!$A$4:$B$150,2,FALSE),"")</f>
        <v/>
      </c>
      <c r="L254" s="26" t="str">
        <f>IFERROR(VLOOKUP(C254,'[1]Turkey Gobbler'!$A$2:$B$500,2,FALSE),"")</f>
        <v/>
      </c>
      <c r="M254" s="27">
        <f t="shared" si="47"/>
        <v>740</v>
      </c>
      <c r="N254" s="28"/>
      <c r="R254" s="29" t="str" cm="1">
        <f t="array" ref="R254:S254">_xlfn.TEXTSPLIT(C254," ")</f>
        <v>Kotyluk</v>
      </c>
      <c r="S254" s="29" t="str">
        <v>Monique</v>
      </c>
      <c r="U254" s="29" t="str">
        <f t="shared" si="60"/>
        <v>Monique</v>
      </c>
      <c r="V254" s="29" t="str">
        <f t="shared" si="61"/>
        <v>K</v>
      </c>
      <c r="W254" s="29" t="str">
        <f t="shared" si="62"/>
        <v>MoniqueKF50-59</v>
      </c>
      <c r="X254" s="29" t="str">
        <f t="shared" si="63"/>
        <v>MoniqueK</v>
      </c>
    </row>
    <row r="255" spans="1:24" ht="18.600000000000001" customHeight="1" x14ac:dyDescent="0.3">
      <c r="A255" s="16">
        <f t="shared" si="44"/>
        <v>254</v>
      </c>
      <c r="B255" s="17">
        <f t="shared" si="45"/>
        <v>47</v>
      </c>
      <c r="C255" s="18" t="s">
        <v>277</v>
      </c>
      <c r="D255" s="19" t="s">
        <v>23</v>
      </c>
      <c r="E255" s="19" t="str">
        <f t="shared" si="46"/>
        <v>F</v>
      </c>
      <c r="F255" s="20"/>
      <c r="G255" s="21"/>
      <c r="H255" s="22"/>
      <c r="I255" s="23">
        <f>IFERROR(VLOOKUP(C255,'[1]Paddle Sport'!$BJ$2:$BL$100,3,FALSE),"")</f>
        <v>738.86804762681459</v>
      </c>
      <c r="J255" s="24" t="str">
        <f>IFERROR(VLOOKUP(C255,'[1]Island Swim'!$AX$5:$AZ$74,3,FALSE),"")</f>
        <v/>
      </c>
      <c r="K255" s="25"/>
      <c r="L255" s="26"/>
      <c r="M255" s="27">
        <f t="shared" si="47"/>
        <v>739</v>
      </c>
      <c r="N255" s="28"/>
    </row>
    <row r="256" spans="1:24" ht="18.600000000000001" customHeight="1" x14ac:dyDescent="0.3">
      <c r="A256" s="16">
        <f t="shared" si="44"/>
        <v>255</v>
      </c>
      <c r="B256" s="17">
        <f t="shared" si="45"/>
        <v>91</v>
      </c>
      <c r="C256" s="18" t="s">
        <v>278</v>
      </c>
      <c r="D256" s="19" t="s">
        <v>17</v>
      </c>
      <c r="E256" s="19" t="str">
        <f t="shared" si="46"/>
        <v>F</v>
      </c>
      <c r="F256" s="20" t="str">
        <f>IFERROR(VLOOKUP(C256,'[1]Sofie''s Loppet'!$BM$3:$BP$100,4,FALSE),"")</f>
        <v/>
      </c>
      <c r="G256" s="21">
        <f>IFERROR(VLOOKUP(C256,[1]Rocks!$BF$3:$BH$2000,3,FALSE),"")</f>
        <v>737.64787752261657</v>
      </c>
      <c r="H256" s="22" t="str">
        <f>IFERROR(VLOOKUP(C256,'[1]Walden Bike'!$CB$3:$CE$1000,4,FALSE),"")</f>
        <v/>
      </c>
      <c r="I256" s="23" t="str">
        <f>IFERROR(VLOOKUP(C256,'[1]Paddle Sport'!$BJ$2:$BL$100,3,FALSE),"")</f>
        <v/>
      </c>
      <c r="J256" s="24" t="str">
        <f>IFERROR(VLOOKUP(C256,'[1]Island Swim'!$AX$5:$AZ$74,3,FALSE),"")</f>
        <v/>
      </c>
      <c r="K256" s="25" t="str">
        <f>IFERROR(VLOOKUP(C256,[1]Beaton!$A$4:$B$150,2,FALSE),"")</f>
        <v/>
      </c>
      <c r="L256" s="26" t="str">
        <f>IFERROR(VLOOKUP(C256,'[1]Turkey Gobbler'!$A$2:$B$500,2,FALSE),"")</f>
        <v/>
      </c>
      <c r="M256" s="27">
        <f t="shared" si="47"/>
        <v>738</v>
      </c>
      <c r="N256" s="28"/>
      <c r="R256" s="29" t="str" cm="1">
        <f t="array" ref="R256:S256">_xlfn.TEXTSPLIT(C256," ")</f>
        <v>Gervais</v>
      </c>
      <c r="S256" s="29" t="str">
        <v>Jessica</v>
      </c>
      <c r="U256" s="29" t="str">
        <f>IF(T256="",S256,T256)</f>
        <v>Jessica</v>
      </c>
      <c r="V256" s="29" t="str">
        <f>LEFT(R256,1)</f>
        <v>G</v>
      </c>
      <c r="W256" s="29" t="str">
        <f>CONCATENATE(U256,V256,D256)</f>
        <v>JessicaGF20-29</v>
      </c>
      <c r="X256" s="29" t="str">
        <f>CONCATENATE(U256,V256)</f>
        <v>JessicaG</v>
      </c>
    </row>
    <row r="257" spans="1:33" ht="18.600000000000001" customHeight="1" x14ac:dyDescent="0.3">
      <c r="A257" s="16">
        <f t="shared" si="44"/>
        <v>256</v>
      </c>
      <c r="B257" s="17">
        <f t="shared" si="45"/>
        <v>31</v>
      </c>
      <c r="C257" s="18" t="s">
        <v>279</v>
      </c>
      <c r="D257" s="19" t="s">
        <v>21</v>
      </c>
      <c r="E257" s="19" t="str">
        <f t="shared" si="46"/>
        <v>F</v>
      </c>
      <c r="F257" s="20" t="str">
        <f>IFERROR(VLOOKUP(C257,'[1]Sofie''s Loppet'!$BM$3:$BP$100,4,FALSE),"")</f>
        <v/>
      </c>
      <c r="G257" s="21">
        <f>IFERROR(VLOOKUP(C257,[1]Rocks!$BF$3:$BH$2000,3,FALSE),"")</f>
        <v>735.60209424083757</v>
      </c>
      <c r="H257" s="22" t="str">
        <f>IFERROR(VLOOKUP(C257,'[1]Walden Bike'!$CB$3:$CE$1000,4,FALSE),"")</f>
        <v/>
      </c>
      <c r="I257" s="23" t="str">
        <f>IFERROR(VLOOKUP(C257,'[1]Paddle Sport'!$BJ$2:$BL$100,3,FALSE),"")</f>
        <v/>
      </c>
      <c r="J257" s="24" t="str">
        <f>IFERROR(VLOOKUP(C257,'[1]Island Swim'!$AX$5:$AZ$74,3,FALSE),"")</f>
        <v/>
      </c>
      <c r="K257" s="25" t="str">
        <f>IFERROR(VLOOKUP(C257,[1]Beaton!$A$4:$B$150,2,FALSE),"")</f>
        <v/>
      </c>
      <c r="L257" s="26" t="str">
        <f>IFERROR(VLOOKUP(C257,'[1]Turkey Gobbler'!$A$2:$B$500,2,FALSE),"")</f>
        <v/>
      </c>
      <c r="M257" s="27">
        <f t="shared" si="47"/>
        <v>736</v>
      </c>
      <c r="N257" s="28"/>
      <c r="R257" s="29" t="str" cm="1">
        <f t="array" ref="R257:S257">_xlfn.TEXTSPLIT(C257," ")</f>
        <v>Lepage</v>
      </c>
      <c r="S257" s="29" t="str">
        <v>Georgia</v>
      </c>
      <c r="U257" s="29" t="str">
        <f>IF(T257="",S257,T257)</f>
        <v>Georgia</v>
      </c>
      <c r="V257" s="29" t="str">
        <f>LEFT(R257,1)</f>
        <v>L</v>
      </c>
      <c r="W257" s="29" t="str">
        <f>CONCATENATE(U257,V257,D257)</f>
        <v>GeorgiaLF13-19</v>
      </c>
      <c r="X257" s="29" t="str">
        <f>CONCATENATE(U257,V257)</f>
        <v>GeorgiaL</v>
      </c>
    </row>
    <row r="258" spans="1:33" ht="18.600000000000001" customHeight="1" x14ac:dyDescent="0.3">
      <c r="A258" s="16">
        <f t="shared" ref="A258:A321" si="64">COUNTIFS($E$2:$E$1843,E258,$M$2:$M$1843,"&gt;"&amp;M258)+1</f>
        <v>257</v>
      </c>
      <c r="B258" s="17">
        <f t="shared" ref="B258:B321" si="65">COUNTIFS($D$2:$D$1843,D258,$M$2:$M$1843,"&gt;"&amp;M258)+1</f>
        <v>92</v>
      </c>
      <c r="C258" s="18" t="s">
        <v>280</v>
      </c>
      <c r="D258" s="19" t="s">
        <v>17</v>
      </c>
      <c r="E258" s="19" t="str">
        <f t="shared" ref="E258:E321" si="66">LEFT(D258,1)</f>
        <v>F</v>
      </c>
      <c r="F258" s="20" t="str">
        <f>IFERROR(VLOOKUP(C258,'[1]Sofie''s Loppet'!$BM$3:$BP$100,4,FALSE),"")</f>
        <v/>
      </c>
      <c r="G258" s="21">
        <f>IFERROR(VLOOKUP(C258,[1]Rocks!$BF$3:$BH$2000,3,FALSE),"")</f>
        <v>734.66558854106506</v>
      </c>
      <c r="H258" s="22" t="str">
        <f>IFERROR(VLOOKUP(C258,'[1]Walden Bike'!$CB$3:$CE$1000,4,FALSE),"")</f>
        <v/>
      </c>
      <c r="I258" s="23" t="str">
        <f>IFERROR(VLOOKUP(C258,'[1]Paddle Sport'!$BJ$2:$BL$100,3,FALSE),"")</f>
        <v/>
      </c>
      <c r="J258" s="24" t="str">
        <f>IFERROR(VLOOKUP(C258,'[1]Island Swim'!$AX$5:$AZ$74,3,FALSE),"")</f>
        <v/>
      </c>
      <c r="K258" s="25" t="str">
        <f>IFERROR(VLOOKUP(C258,[1]Beaton!$A$4:$B$150,2,FALSE),"")</f>
        <v/>
      </c>
      <c r="L258" s="26" t="str">
        <f>IFERROR(VLOOKUP(C258,'[1]Turkey Gobbler'!$A$2:$B$500,2,FALSE),"")</f>
        <v/>
      </c>
      <c r="M258" s="27">
        <f t="shared" ref="M258:M321" si="67">ROUND(SUM(F258:J258),0)</f>
        <v>735</v>
      </c>
      <c r="N258" s="28"/>
      <c r="R258" s="29" t="str" cm="1">
        <f t="array" ref="R258:S258">_xlfn.TEXTSPLIT(C258," ")</f>
        <v>Hopkins</v>
      </c>
      <c r="S258" s="29" t="str">
        <v>Jamie</v>
      </c>
      <c r="U258" s="29" t="str">
        <f>IF(T258="",S258,T258)</f>
        <v>Jamie</v>
      </c>
      <c r="V258" s="29" t="str">
        <f>LEFT(R258,1)</f>
        <v>H</v>
      </c>
      <c r="W258" s="29" t="str">
        <f>CONCATENATE(U258,V258,D258)</f>
        <v>JamieHF20-29</v>
      </c>
      <c r="X258" s="29" t="str">
        <f>CONCATENATE(U258,V258)</f>
        <v>JamieH</v>
      </c>
    </row>
    <row r="259" spans="1:33" ht="18.600000000000001" customHeight="1" x14ac:dyDescent="0.3">
      <c r="A259" s="16">
        <f t="shared" si="64"/>
        <v>257</v>
      </c>
      <c r="B259" s="17">
        <f t="shared" si="65"/>
        <v>58</v>
      </c>
      <c r="C259" s="18" t="s">
        <v>281</v>
      </c>
      <c r="D259" s="19" t="s">
        <v>36</v>
      </c>
      <c r="E259" s="19" t="str">
        <f t="shared" si="66"/>
        <v>F</v>
      </c>
      <c r="F259" s="20" t="str">
        <f>IFERROR(VLOOKUP(C259,'[1]Sofie''s Loppet'!$BM$3:$BP$100,4,FALSE),"")</f>
        <v/>
      </c>
      <c r="G259" s="21">
        <f>IFERROR(VLOOKUP(C259,[1]Rocks!$BF$3:$BH$2000,3,FALSE),"")</f>
        <v>734.92026808412299</v>
      </c>
      <c r="H259" s="22" t="str">
        <f>IFERROR(VLOOKUP(C259,'[1]Walden Bike'!$CB$3:$CE$1000,4,FALSE),"")</f>
        <v/>
      </c>
      <c r="I259" s="23" t="str">
        <f>IFERROR(VLOOKUP(C259,'[1]Paddle Sport'!$BJ$2:$BL$100,3,FALSE),"")</f>
        <v/>
      </c>
      <c r="J259" s="24" t="str">
        <f>IFERROR(VLOOKUP(C259,'[1]Island Swim'!$AX$5:$AZ$74,3,FALSE),"")</f>
        <v/>
      </c>
      <c r="K259" s="25" t="str">
        <f>IFERROR(VLOOKUP(C259,[1]Beaton!$A$4:$B$150,2,FALSE),"")</f>
        <v/>
      </c>
      <c r="L259" s="26" t="str">
        <f>IFERROR(VLOOKUP(C259,'[1]Turkey Gobbler'!$A$2:$B$500,2,FALSE),"")</f>
        <v/>
      </c>
      <c r="M259" s="27">
        <f t="shared" si="67"/>
        <v>735</v>
      </c>
      <c r="N259" s="28"/>
    </row>
    <row r="260" spans="1:33" ht="18.600000000000001" customHeight="1" x14ac:dyDescent="0.3">
      <c r="A260" s="16">
        <f t="shared" si="64"/>
        <v>257</v>
      </c>
      <c r="B260" s="17">
        <f t="shared" si="65"/>
        <v>11</v>
      </c>
      <c r="C260" s="18" t="s">
        <v>282</v>
      </c>
      <c r="D260" s="19" t="s">
        <v>15</v>
      </c>
      <c r="E260" s="19" t="str">
        <f t="shared" si="66"/>
        <v>F</v>
      </c>
      <c r="F260" s="20" t="str">
        <f>IFERROR(VLOOKUP(C260,'[1]Sofie''s Loppet'!$BM$3:$BP$100,4,FALSE),"")</f>
        <v/>
      </c>
      <c r="G260" s="21">
        <f>IFERROR(VLOOKUP(C260,[1]Rocks!$BF$3:$BH$2000,3,FALSE),"")</f>
        <v>734.65171192443927</v>
      </c>
      <c r="H260" s="22" t="str">
        <f>IFERROR(VLOOKUP(C260,'[1]Walden Bike'!$CB$3:$CE$1000,4,FALSE),"")</f>
        <v/>
      </c>
      <c r="I260" s="23" t="str">
        <f>IFERROR(VLOOKUP(C260,'[1]Paddle Sport'!$BJ$2:$BL$100,3,FALSE),"")</f>
        <v/>
      </c>
      <c r="J260" s="24" t="str">
        <f>IFERROR(VLOOKUP(C260,'[1]Island Swim'!$AX$5:$AZ$74,3,FALSE),"")</f>
        <v/>
      </c>
      <c r="K260" s="25" t="str">
        <f>IFERROR(VLOOKUP(C260,[1]Beaton!$A$4:$B$150,2,FALSE),"")</f>
        <v/>
      </c>
      <c r="L260" s="26" t="str">
        <f>IFERROR(VLOOKUP(C260,'[1]Turkey Gobbler'!$A$2:$B$500,2,FALSE),"")</f>
        <v/>
      </c>
      <c r="M260" s="27">
        <f t="shared" si="67"/>
        <v>735</v>
      </c>
      <c r="N260" s="28"/>
      <c r="R260" s="29" t="str" cm="1">
        <f t="array" ref="R260:S260">_xlfn.TEXTSPLIT(C260," ")</f>
        <v>McGregor</v>
      </c>
      <c r="S260" s="29" t="str">
        <v>Lorrilee</v>
      </c>
      <c r="U260" s="29" t="str">
        <f>IF(T260="",S260,T260)</f>
        <v>Lorrilee</v>
      </c>
      <c r="V260" s="29" t="str">
        <f>LEFT(R260,1)</f>
        <v>M</v>
      </c>
      <c r="W260" s="29" t="str">
        <f>CONCATENATE(U260,V260,D260)</f>
        <v>LorrileeMF50-59</v>
      </c>
      <c r="X260" s="29" t="str">
        <f>CONCATENATE(U260,V260)</f>
        <v>LorrileeM</v>
      </c>
    </row>
    <row r="261" spans="1:33" ht="18.600000000000001" customHeight="1" x14ac:dyDescent="0.3">
      <c r="A261" s="16">
        <f t="shared" si="64"/>
        <v>260</v>
      </c>
      <c r="B261" s="17">
        <f t="shared" si="65"/>
        <v>48</v>
      </c>
      <c r="C261" s="18" t="s">
        <v>283</v>
      </c>
      <c r="D261" s="19" t="s">
        <v>23</v>
      </c>
      <c r="E261" s="19" t="str">
        <f t="shared" si="66"/>
        <v>F</v>
      </c>
      <c r="F261" s="20" t="str">
        <f>IFERROR(VLOOKUP(C261,'[1]Sofie''s Loppet'!$BM$3:$BP$100,4,FALSE),"")</f>
        <v/>
      </c>
      <c r="G261" s="21">
        <f>IFERROR(VLOOKUP(C261,[1]Rocks!$BF$3:$BH$2000,3,FALSE),"")</f>
        <v>732.8683412002697</v>
      </c>
      <c r="H261" s="22" t="str">
        <f>IFERROR(VLOOKUP(C261,'[1]Walden Bike'!$CB$3:$CE$1000,4,FALSE),"")</f>
        <v/>
      </c>
      <c r="I261" s="23" t="str">
        <f>IFERROR(VLOOKUP(C261,'[1]Paddle Sport'!$BJ$2:$BL$100,3,FALSE),"")</f>
        <v/>
      </c>
      <c r="J261" s="24" t="str">
        <f>IFERROR(VLOOKUP(C261,'[1]Island Swim'!$AX$5:$AZ$74,3,FALSE),"")</f>
        <v/>
      </c>
      <c r="K261" s="25" t="str">
        <f>IFERROR(VLOOKUP(C261,[1]Beaton!$A$4:$B$150,2,FALSE),"")</f>
        <v/>
      </c>
      <c r="L261" s="26" t="str">
        <f>IFERROR(VLOOKUP(C261,'[1]Turkey Gobbler'!$A$2:$B$500,2,FALSE),"")</f>
        <v/>
      </c>
      <c r="M261" s="27">
        <f t="shared" si="67"/>
        <v>733</v>
      </c>
      <c r="N261" s="28"/>
      <c r="R261" s="29" t="str" cm="1">
        <f t="array" ref="R261:S261">_xlfn.TEXTSPLIT(C261," ")</f>
        <v>Charlebois</v>
      </c>
      <c r="S261" s="29" t="str">
        <v>Jody</v>
      </c>
      <c r="U261" s="29" t="str">
        <f>IF(T261="",S261,T261)</f>
        <v>Jody</v>
      </c>
      <c r="V261" s="29" t="str">
        <f>LEFT(R261,1)</f>
        <v>C</v>
      </c>
      <c r="W261" s="29" t="str">
        <f>CONCATENATE(U261,V261,D261)</f>
        <v>JodyCF40-49</v>
      </c>
      <c r="X261" s="29" t="str">
        <f>CONCATENATE(U261,V261)</f>
        <v>JodyC</v>
      </c>
    </row>
    <row r="262" spans="1:33" ht="18.600000000000001" customHeight="1" x14ac:dyDescent="0.3">
      <c r="A262" s="16">
        <f t="shared" si="64"/>
        <v>260</v>
      </c>
      <c r="B262" s="17">
        <f t="shared" si="65"/>
        <v>48</v>
      </c>
      <c r="C262" s="18" t="s">
        <v>284</v>
      </c>
      <c r="D262" s="19" t="s">
        <v>23</v>
      </c>
      <c r="E262" s="19" t="str">
        <f t="shared" si="66"/>
        <v>F</v>
      </c>
      <c r="F262" s="20" t="str">
        <f>IFERROR(VLOOKUP(C262,'[1]Sofie''s Loppet'!$BM$3:$BP$100,4,FALSE),"")</f>
        <v/>
      </c>
      <c r="G262" s="21">
        <f>IFERROR(VLOOKUP(C262,[1]Rocks!$BF$3:$BH$2000,3,FALSE),"")</f>
        <v>732.8683412002697</v>
      </c>
      <c r="H262" s="22" t="str">
        <f>IFERROR(VLOOKUP(C262,'[1]Walden Bike'!$CB$3:$CE$1000,4,FALSE),"")</f>
        <v/>
      </c>
      <c r="I262" s="23" t="str">
        <f>IFERROR(VLOOKUP(C262,'[1]Paddle Sport'!$BJ$2:$BL$100,3,FALSE),"")</f>
        <v/>
      </c>
      <c r="J262" s="24" t="str">
        <f>IFERROR(VLOOKUP(C262,'[1]Island Swim'!$AX$5:$AZ$74,3,FALSE),"")</f>
        <v/>
      </c>
      <c r="K262" s="25" t="str">
        <f>IFERROR(VLOOKUP(C262,[1]Beaton!$A$4:$B$150,2,FALSE),"")</f>
        <v/>
      </c>
      <c r="L262" s="26" t="str">
        <f>IFERROR(VLOOKUP(C262,'[1]Turkey Gobbler'!$A$2:$B$500,2,FALSE),"")</f>
        <v/>
      </c>
      <c r="M262" s="27">
        <f t="shared" si="67"/>
        <v>733</v>
      </c>
      <c r="N262" s="28"/>
      <c r="R262" s="29" t="str" cm="1">
        <f t="array" ref="R262:S262">_xlfn.TEXTSPLIT(C262," ")</f>
        <v>Denis</v>
      </c>
      <c r="S262" s="29" t="str">
        <v>Jennifer</v>
      </c>
      <c r="U262" s="29" t="str">
        <f>IF(T262="",S262,T262)</f>
        <v>Jennifer</v>
      </c>
      <c r="V262" s="29" t="str">
        <f>LEFT(R262,1)</f>
        <v>D</v>
      </c>
      <c r="W262" s="29" t="str">
        <f>CONCATENATE(U262,V262,D262)</f>
        <v>JenniferDF40-49</v>
      </c>
      <c r="X262" s="29" t="str">
        <f>CONCATENATE(U262,V262)</f>
        <v>JenniferD</v>
      </c>
    </row>
    <row r="263" spans="1:33" ht="18.600000000000001" customHeight="1" x14ac:dyDescent="0.3">
      <c r="A263" s="16">
        <f t="shared" si="64"/>
        <v>262</v>
      </c>
      <c r="B263" s="17">
        <f t="shared" si="65"/>
        <v>93</v>
      </c>
      <c r="C263" s="18" t="s">
        <v>285</v>
      </c>
      <c r="D263" s="19" t="s">
        <v>17</v>
      </c>
      <c r="E263" s="19" t="str">
        <f t="shared" si="66"/>
        <v>F</v>
      </c>
      <c r="F263" s="20" t="str">
        <f>IFERROR(VLOOKUP(C263,'[1]Sofie''s Loppet'!$BM$3:$BP$100,4,FALSE),"")</f>
        <v/>
      </c>
      <c r="G263" s="21">
        <f>IFERROR(VLOOKUP(C263,[1]Rocks!$BF$3:$BH$2000,3,FALSE),"")</f>
        <v>732.40660295395321</v>
      </c>
      <c r="H263" s="22" t="str">
        <f>IFERROR(VLOOKUP(C263,'[1]Walden Bike'!$CB$3:$CE$1000,4,FALSE),"")</f>
        <v/>
      </c>
      <c r="I263" s="23" t="str">
        <f>IFERROR(VLOOKUP(C263,'[1]Paddle Sport'!$BJ$2:$BL$100,3,FALSE),"")</f>
        <v/>
      </c>
      <c r="J263" s="24" t="str">
        <f>IFERROR(VLOOKUP(C263,'[1]Island Swim'!$AX$5:$AZ$74,3,FALSE),"")</f>
        <v/>
      </c>
      <c r="K263" s="25" t="str">
        <f>IFERROR(VLOOKUP(C263,[1]Beaton!$A$4:$B$150,2,FALSE),"")</f>
        <v/>
      </c>
      <c r="L263" s="26" t="str">
        <f>IFERROR(VLOOKUP(C263,'[1]Turkey Gobbler'!$A$2:$B$500,2,FALSE),"")</f>
        <v/>
      </c>
      <c r="M263" s="27">
        <f t="shared" si="67"/>
        <v>732</v>
      </c>
      <c r="N263" s="28"/>
      <c r="R263" s="29" t="str" cm="1">
        <f t="array" ref="R263:S263">_xlfn.TEXTSPLIT(C263," ")</f>
        <v>Mrozewski</v>
      </c>
      <c r="S263" s="29" t="str">
        <v>Kristen</v>
      </c>
      <c r="U263" s="29" t="str">
        <f>IF(T263="",S263,T263)</f>
        <v>Kristen</v>
      </c>
      <c r="V263" s="29" t="str">
        <f>LEFT(R263,1)</f>
        <v>M</v>
      </c>
      <c r="W263" s="29" t="str">
        <f>CONCATENATE(U263,V263,D263)</f>
        <v>KristenMF20-29</v>
      </c>
      <c r="X263" s="29" t="str">
        <f>CONCATENATE(U263,V263)</f>
        <v>KristenM</v>
      </c>
    </row>
    <row r="264" spans="1:33" ht="18.600000000000001" customHeight="1" x14ac:dyDescent="0.3">
      <c r="A264" s="16">
        <f t="shared" si="64"/>
        <v>263</v>
      </c>
      <c r="B264" s="17">
        <f t="shared" si="65"/>
        <v>6</v>
      </c>
      <c r="C264" s="18" t="s">
        <v>286</v>
      </c>
      <c r="D264" s="19" t="s">
        <v>38</v>
      </c>
      <c r="E264" s="19" t="str">
        <f t="shared" si="66"/>
        <v>F</v>
      </c>
      <c r="F264" s="20" t="str">
        <f>IFERROR(VLOOKUP(C264,'[1]Sofie''s Loppet'!$BM$3:$BP$100,4,FALSE),"")</f>
        <v/>
      </c>
      <c r="G264" s="21" t="str">
        <f>IFERROR(VLOOKUP(C264,[1]Rocks!$BF$3:$BH$2000,3,FALSE),"")</f>
        <v/>
      </c>
      <c r="H264" s="22" t="str">
        <f>IFERROR(VLOOKUP(C264,'[1]Walden Bike'!$CB$3:$CE$1000,4,FALSE),"")</f>
        <v/>
      </c>
      <c r="I264" s="23" t="str">
        <f>IFERROR(VLOOKUP(C264,'[1]Paddle Sport'!$BJ$2:$BL$100,3,FALSE),"")</f>
        <v/>
      </c>
      <c r="J264" s="24">
        <f>IFERROR(VLOOKUP(C264,'[1]Island Swim'!$AX$5:$AZ$74,3,FALSE),"")</f>
        <v>729.23076923076928</v>
      </c>
      <c r="K264" s="25" t="str">
        <f>IFERROR(VLOOKUP(C264,[1]Beaton!$A$4:$B$150,2,FALSE),"")</f>
        <v/>
      </c>
      <c r="L264" s="26" t="str">
        <f>IFERROR(VLOOKUP(C264,'[1]Turkey Gobbler'!$A$2:$B$500,2,FALSE),"")</f>
        <v/>
      </c>
      <c r="M264" s="27">
        <f t="shared" si="67"/>
        <v>729</v>
      </c>
      <c r="N264" s="28"/>
    </row>
    <row r="265" spans="1:33" ht="18.600000000000001" customHeight="1" x14ac:dyDescent="0.3">
      <c r="A265" s="16">
        <f t="shared" si="64"/>
        <v>263</v>
      </c>
      <c r="B265" s="17">
        <f t="shared" si="65"/>
        <v>94</v>
      </c>
      <c r="C265" s="18" t="s">
        <v>287</v>
      </c>
      <c r="D265" s="19" t="s">
        <v>17</v>
      </c>
      <c r="E265" s="19" t="str">
        <f t="shared" si="66"/>
        <v>F</v>
      </c>
      <c r="F265" s="20" t="str">
        <f>IFERROR(VLOOKUP(C265,'[1]Sofie''s Loppet'!$BM$3:$BP$100,4,FALSE),"")</f>
        <v/>
      </c>
      <c r="G265" s="21">
        <f>IFERROR(VLOOKUP(C265,[1]Rocks!$BF$3:$BH$2000,3,FALSE),"")</f>
        <v>729.23875432525961</v>
      </c>
      <c r="H265" s="22" t="str">
        <f>IFERROR(VLOOKUP(C265,'[1]Walden Bike'!$CB$3:$CE$1000,4,FALSE),"")</f>
        <v/>
      </c>
      <c r="I265" s="23" t="str">
        <f>IFERROR(VLOOKUP(C265,'[1]Paddle Sport'!$BJ$2:$BL$100,3,FALSE),"")</f>
        <v/>
      </c>
      <c r="J265" s="24" t="str">
        <f>IFERROR(VLOOKUP(C265,'[1]Island Swim'!$AX$5:$AZ$74,3,FALSE),"")</f>
        <v/>
      </c>
      <c r="K265" s="25" t="str">
        <f>IFERROR(VLOOKUP(C265,[1]Beaton!$A$4:$B$150,2,FALSE),"")</f>
        <v/>
      </c>
      <c r="L265" s="26" t="str">
        <f>IFERROR(VLOOKUP(C265,'[1]Turkey Gobbler'!$A$2:$B$500,2,FALSE),"")</f>
        <v/>
      </c>
      <c r="M265" s="27">
        <f t="shared" si="67"/>
        <v>729</v>
      </c>
      <c r="N265" s="28"/>
      <c r="R265" s="29" t="str" cm="1">
        <f t="array" ref="R265:S265">_xlfn.TEXTSPLIT(C265," ")</f>
        <v>Mozzon</v>
      </c>
      <c r="S265" s="29" t="str">
        <v>Angela</v>
      </c>
      <c r="U265" s="29" t="str">
        <f>IF(T265="",S265,T265)</f>
        <v>Angela</v>
      </c>
      <c r="V265" s="29" t="str">
        <f>LEFT(R265,1)</f>
        <v>M</v>
      </c>
      <c r="W265" s="29" t="str">
        <f>CONCATENATE(U265,V265,D265)</f>
        <v>AngelaMF20-29</v>
      </c>
      <c r="X265" s="29" t="str">
        <f>CONCATENATE(U265,V265)</f>
        <v>AngelaM</v>
      </c>
    </row>
    <row r="266" spans="1:33" ht="18.600000000000001" customHeight="1" x14ac:dyDescent="0.3">
      <c r="A266" s="16">
        <f t="shared" si="64"/>
        <v>265</v>
      </c>
      <c r="B266" s="17">
        <f t="shared" si="65"/>
        <v>59</v>
      </c>
      <c r="C266" s="18" t="s">
        <v>288</v>
      </c>
      <c r="D266" s="19" t="s">
        <v>36</v>
      </c>
      <c r="E266" s="19" t="str">
        <f t="shared" si="66"/>
        <v>F</v>
      </c>
      <c r="F266" s="20" t="str">
        <f>IFERROR(VLOOKUP(C266,'[1]Sofie''s Loppet'!$BM$3:$BP$100,4,FALSE),"")</f>
        <v/>
      </c>
      <c r="G266" s="21">
        <f>IFERROR(VLOOKUP(C266,[1]Rocks!$BF$3:$BH$2000,3,FALSE),"")</f>
        <v>727.77777777777771</v>
      </c>
      <c r="H266" s="22" t="str">
        <f>IFERROR(VLOOKUP(C266,'[1]Walden Bike'!$CB$3:$CE$1000,4,FALSE),"")</f>
        <v/>
      </c>
      <c r="I266" s="23" t="str">
        <f>IFERROR(VLOOKUP(C266,'[1]Paddle Sport'!$BJ$2:$BL$100,3,FALSE),"")</f>
        <v/>
      </c>
      <c r="J266" s="24" t="str">
        <f>IFERROR(VLOOKUP(C266,'[1]Island Swim'!$AX$5:$AZ$74,3,FALSE),"")</f>
        <v/>
      </c>
      <c r="K266" s="25" t="str">
        <f>IFERROR(VLOOKUP(C266,[1]Beaton!$A$4:$B$150,2,FALSE),"")</f>
        <v/>
      </c>
      <c r="L266" s="26" t="str">
        <f>IFERROR(VLOOKUP(C266,'[1]Turkey Gobbler'!$A$2:$B$500,2,FALSE),"")</f>
        <v/>
      </c>
      <c r="M266" s="27">
        <f t="shared" si="67"/>
        <v>728</v>
      </c>
      <c r="N266" s="28"/>
      <c r="R266" s="29" t="str" cm="1">
        <f t="array" ref="R266:S266">_xlfn.TEXTSPLIT(C266," ")</f>
        <v>Villagran</v>
      </c>
      <c r="S266" s="29" t="str">
        <v>Susana</v>
      </c>
      <c r="U266" s="29" t="str">
        <f>IF(T266="",S266,T266)</f>
        <v>Susana</v>
      </c>
      <c r="V266" s="29" t="str">
        <f>LEFT(R266,1)</f>
        <v>V</v>
      </c>
      <c r="W266" s="29" t="str">
        <f>CONCATENATE(U266,V266,D266)</f>
        <v>SusanaVF30-39</v>
      </c>
      <c r="X266" s="29" t="str">
        <f>CONCATENATE(U266,V266)</f>
        <v>SusanaV</v>
      </c>
    </row>
    <row r="267" spans="1:33" ht="18.600000000000001" customHeight="1" x14ac:dyDescent="0.3">
      <c r="A267" s="16">
        <f t="shared" si="64"/>
        <v>265</v>
      </c>
      <c r="B267" s="17">
        <f t="shared" si="65"/>
        <v>50</v>
      </c>
      <c r="C267" s="18" t="s">
        <v>289</v>
      </c>
      <c r="D267" s="19" t="s">
        <v>23</v>
      </c>
      <c r="E267" s="19" t="str">
        <f t="shared" si="66"/>
        <v>F</v>
      </c>
      <c r="F267" s="20" t="str">
        <f>IFERROR(VLOOKUP(C267,'[1]Sofie''s Loppet'!$BM$3:$BP$100,4,FALSE),"")</f>
        <v/>
      </c>
      <c r="G267" s="21">
        <f>IFERROR(VLOOKUP(C267,[1]Rocks!$BF$3:$BH$2000,3,FALSE),"")</f>
        <v>727.52230610844197</v>
      </c>
      <c r="H267" s="22" t="str">
        <f>IFERROR(VLOOKUP(C267,'[1]Walden Bike'!$CB$3:$CE$1000,4,FALSE),"")</f>
        <v/>
      </c>
      <c r="I267" s="23" t="str">
        <f>IFERROR(VLOOKUP(C267,'[1]Paddle Sport'!$BJ$2:$BL$100,3,FALSE),"")</f>
        <v/>
      </c>
      <c r="J267" s="24" t="str">
        <f>IFERROR(VLOOKUP(C267,'[1]Island Swim'!$AX$5:$AZ$74,3,FALSE),"")</f>
        <v/>
      </c>
      <c r="K267" s="25" t="str">
        <f>IFERROR(VLOOKUP(C267,[1]Beaton!$A$4:$B$150,2,FALSE),"")</f>
        <v/>
      </c>
      <c r="L267" s="26" t="str">
        <f>IFERROR(VLOOKUP(C267,'[1]Turkey Gobbler'!$A$2:$B$500,2,FALSE),"")</f>
        <v/>
      </c>
      <c r="M267" s="27">
        <f t="shared" si="67"/>
        <v>728</v>
      </c>
      <c r="N267" s="28"/>
      <c r="R267" s="29" t="str" cm="1">
        <f t="array" ref="R267:S267">_xlfn.TEXTSPLIT(C267," ")</f>
        <v>Kuhn</v>
      </c>
      <c r="S267" s="29" t="str">
        <v>Amanda</v>
      </c>
      <c r="U267" s="29" t="str">
        <f>IF(T267="",S267,T267)</f>
        <v>Amanda</v>
      </c>
      <c r="V267" s="29" t="str">
        <f>LEFT(R267,1)</f>
        <v>K</v>
      </c>
      <c r="W267" s="29" t="str">
        <f>CONCATENATE(U267,V267,D267)</f>
        <v>AmandaKF40-49</v>
      </c>
      <c r="X267" s="29" t="str">
        <f>CONCATENATE(U267,V267)</f>
        <v>AmandaK</v>
      </c>
    </row>
    <row r="268" spans="1:33" ht="18.600000000000001" customHeight="1" x14ac:dyDescent="0.3">
      <c r="A268" s="16">
        <f t="shared" si="64"/>
        <v>267</v>
      </c>
      <c r="B268" s="17">
        <f t="shared" si="65"/>
        <v>95</v>
      </c>
      <c r="C268" s="18" t="s">
        <v>290</v>
      </c>
      <c r="D268" s="19" t="s">
        <v>17</v>
      </c>
      <c r="E268" s="19" t="str">
        <f t="shared" si="66"/>
        <v>F</v>
      </c>
      <c r="F268" s="20" t="str">
        <f>IFERROR(VLOOKUP(C268,'[1]Sofie''s Loppet'!$BM$3:$BP$100,4,FALSE),"")</f>
        <v/>
      </c>
      <c r="G268" s="21">
        <f>IFERROR(VLOOKUP(C268,[1]Rocks!$BF$3:$BH$2000,3,FALSE),"")</f>
        <v>727.13993572889285</v>
      </c>
      <c r="H268" s="22" t="str">
        <f>IFERROR(VLOOKUP(C268,'[1]Walden Bike'!$CB$3:$CE$1000,4,FALSE),"")</f>
        <v/>
      </c>
      <c r="I268" s="23" t="str">
        <f>IFERROR(VLOOKUP(C268,'[1]Paddle Sport'!$BJ$2:$BL$100,3,FALSE),"")</f>
        <v/>
      </c>
      <c r="J268" s="24" t="str">
        <f>IFERROR(VLOOKUP(C268,'[1]Island Swim'!$AX$5:$AZ$74,3,FALSE),"")</f>
        <v/>
      </c>
      <c r="K268" s="25" t="str">
        <f>IFERROR(VLOOKUP(C268,[1]Beaton!$A$4:$B$150,2,FALSE),"")</f>
        <v/>
      </c>
      <c r="L268" s="26" t="str">
        <f>IFERROR(VLOOKUP(C268,'[1]Turkey Gobbler'!$A$2:$B$500,2,FALSE),"")</f>
        <v/>
      </c>
      <c r="M268" s="27">
        <f t="shared" si="67"/>
        <v>727</v>
      </c>
      <c r="N268" s="28"/>
    </row>
    <row r="269" spans="1:33" ht="18.600000000000001" customHeight="1" x14ac:dyDescent="0.3">
      <c r="A269" s="16">
        <f t="shared" si="64"/>
        <v>268</v>
      </c>
      <c r="B269" s="17">
        <f t="shared" si="65"/>
        <v>96</v>
      </c>
      <c r="C269" s="18" t="s">
        <v>291</v>
      </c>
      <c r="D269" s="19" t="s">
        <v>17</v>
      </c>
      <c r="E269" s="19" t="str">
        <f t="shared" si="66"/>
        <v>F</v>
      </c>
      <c r="F269" s="20" t="str">
        <f>IFERROR(VLOOKUP(C269,'[1]Sofie''s Loppet'!$BM$3:$BP$100,4,FALSE),"")</f>
        <v/>
      </c>
      <c r="G269" s="21">
        <f>IFERROR(VLOOKUP(C269,[1]Rocks!$BF$3:$BH$2000,3,FALSE),"")</f>
        <v>726.19319479333183</v>
      </c>
      <c r="H269" s="22" t="str">
        <f>IFERROR(VLOOKUP(C269,'[1]Walden Bike'!$CB$3:$CE$1000,4,FALSE),"")</f>
        <v/>
      </c>
      <c r="I269" s="23" t="str">
        <f>IFERROR(VLOOKUP(C269,'[1]Paddle Sport'!$BJ$2:$BL$100,3,FALSE),"")</f>
        <v/>
      </c>
      <c r="J269" s="24" t="str">
        <f>IFERROR(VLOOKUP(C269,'[1]Island Swim'!$AX$5:$AZ$74,3,FALSE),"")</f>
        <v/>
      </c>
      <c r="K269" s="25" t="str">
        <f>IFERROR(VLOOKUP(C269,[1]Beaton!$A$4:$B$150,2,FALSE),"")</f>
        <v/>
      </c>
      <c r="L269" s="26" t="str">
        <f>IFERROR(VLOOKUP(C269,'[1]Turkey Gobbler'!$A$2:$B$500,2,FALSE),"")</f>
        <v/>
      </c>
      <c r="M269" s="27">
        <f t="shared" si="67"/>
        <v>726</v>
      </c>
      <c r="N269" s="28"/>
      <c r="R269" s="29" t="str" cm="1">
        <f t="array" ref="R269:S269">_xlfn.TEXTSPLIT(C269," ")</f>
        <v>Marquis</v>
      </c>
      <c r="S269" s="29" t="str">
        <v>Audrey</v>
      </c>
      <c r="U269" s="29" t="str">
        <f t="shared" ref="U269:U276" si="68">IF(T269="",S269,T269)</f>
        <v>Audrey</v>
      </c>
      <c r="V269" s="29" t="str">
        <f t="shared" ref="V269:V276" si="69">LEFT(R269,1)</f>
        <v>M</v>
      </c>
      <c r="W269" s="29" t="str">
        <f t="shared" ref="W269:W276" si="70">CONCATENATE(U269,V269,D269)</f>
        <v>AudreyMF20-29</v>
      </c>
      <c r="X269" s="29" t="str">
        <f t="shared" ref="X269:X276" si="71">CONCATENATE(U269,V269)</f>
        <v>AudreyM</v>
      </c>
    </row>
    <row r="270" spans="1:33" ht="18.600000000000001" customHeight="1" x14ac:dyDescent="0.3">
      <c r="A270" s="16">
        <f t="shared" si="64"/>
        <v>268</v>
      </c>
      <c r="B270" s="17">
        <f t="shared" si="65"/>
        <v>60</v>
      </c>
      <c r="C270" s="18" t="s">
        <v>292</v>
      </c>
      <c r="D270" s="19" t="s">
        <v>36</v>
      </c>
      <c r="E270" s="19" t="str">
        <f t="shared" si="66"/>
        <v>F</v>
      </c>
      <c r="F270" s="20" t="str">
        <f>IFERROR(VLOOKUP(C270,'[1]Sofie''s Loppet'!$BM$3:$BP$100,4,FALSE),"")</f>
        <v/>
      </c>
      <c r="G270" s="21">
        <f>IFERROR(VLOOKUP(C270,[1]Rocks!$BF$3:$BH$2000,3,FALSE),"")</f>
        <v>725.86759988334791</v>
      </c>
      <c r="H270" s="22" t="str">
        <f>IFERROR(VLOOKUP(C270,'[1]Walden Bike'!$CB$3:$CE$1000,4,FALSE),"")</f>
        <v/>
      </c>
      <c r="I270" s="23" t="str">
        <f>IFERROR(VLOOKUP(C270,'[1]Paddle Sport'!$BJ$2:$BL$100,3,FALSE),"")</f>
        <v/>
      </c>
      <c r="J270" s="24" t="str">
        <f>IFERROR(VLOOKUP(C270,'[1]Island Swim'!$AX$5:$AZ$74,3,FALSE),"")</f>
        <v/>
      </c>
      <c r="K270" s="25" t="str">
        <f>IFERROR(VLOOKUP(C270,[1]Beaton!$A$4:$B$150,2,FALSE),"")</f>
        <v/>
      </c>
      <c r="L270" s="26" t="str">
        <f>IFERROR(VLOOKUP(C270,'[1]Turkey Gobbler'!$A$2:$B$500,2,FALSE),"")</f>
        <v/>
      </c>
      <c r="M270" s="27">
        <f t="shared" si="67"/>
        <v>726</v>
      </c>
      <c r="N270" s="28"/>
      <c r="R270" s="29" t="str" cm="1">
        <f t="array" ref="R270:S270">_xlfn.TEXTSPLIT(C270," ")</f>
        <v>Huard</v>
      </c>
      <c r="S270" s="29" t="str">
        <v>Sarah</v>
      </c>
      <c r="U270" s="29" t="str">
        <f t="shared" si="68"/>
        <v>Sarah</v>
      </c>
      <c r="V270" s="29" t="str">
        <f t="shared" si="69"/>
        <v>H</v>
      </c>
      <c r="W270" s="29" t="str">
        <f t="shared" si="70"/>
        <v>SarahHF30-39</v>
      </c>
      <c r="X270" s="29" t="str">
        <f t="shared" si="71"/>
        <v>SarahH</v>
      </c>
      <c r="AC270" s="13"/>
      <c r="AE270" s="13"/>
      <c r="AG270" s="13"/>
    </row>
    <row r="271" spans="1:33" ht="18.600000000000001" customHeight="1" x14ac:dyDescent="0.3">
      <c r="A271" s="16">
        <f t="shared" si="64"/>
        <v>268</v>
      </c>
      <c r="B271" s="17">
        <f t="shared" si="65"/>
        <v>51</v>
      </c>
      <c r="C271" s="18" t="s">
        <v>293</v>
      </c>
      <c r="D271" s="19" t="s">
        <v>23</v>
      </c>
      <c r="E271" s="19" t="str">
        <f t="shared" si="66"/>
        <v>F</v>
      </c>
      <c r="F271" s="20" t="str">
        <f>IFERROR(VLOOKUP(C271,'[1]Sofie''s Loppet'!$BM$3:$BP$100,4,FALSE),"")</f>
        <v/>
      </c>
      <c r="G271" s="21">
        <f>IFERROR(VLOOKUP(C271,[1]Rocks!$BF$3:$BH$2000,3,FALSE),"")</f>
        <v>726.27612195957522</v>
      </c>
      <c r="H271" s="22" t="str">
        <f>IFERROR(VLOOKUP(C271,'[1]Walden Bike'!$CB$3:$CE$1000,4,FALSE),"")</f>
        <v/>
      </c>
      <c r="I271" s="23" t="str">
        <f>IFERROR(VLOOKUP(C271,'[1]Paddle Sport'!$BJ$2:$BL$100,3,FALSE),"")</f>
        <v/>
      </c>
      <c r="J271" s="24" t="str">
        <f>IFERROR(VLOOKUP(C271,'[1]Island Swim'!$AX$5:$AZ$74,3,FALSE),"")</f>
        <v/>
      </c>
      <c r="K271" s="25" t="str">
        <f>IFERROR(VLOOKUP(C271,[1]Beaton!$A$4:$B$150,2,FALSE),"")</f>
        <v/>
      </c>
      <c r="L271" s="26">
        <f>IFERROR(VLOOKUP(C271,'[1]Turkey Gobbler'!$A$2:$B$500,2,FALSE),"")</f>
        <v>595.8244111349037</v>
      </c>
      <c r="M271" s="27">
        <f t="shared" si="67"/>
        <v>726</v>
      </c>
      <c r="N271" s="28"/>
      <c r="R271" s="29" t="str" cm="1">
        <f t="array" ref="R271:S271">_xlfn.TEXTSPLIT(C271," ")</f>
        <v>Brule</v>
      </c>
      <c r="S271" s="29" t="str">
        <v>Sylvie</v>
      </c>
      <c r="U271" s="29" t="str">
        <f t="shared" si="68"/>
        <v>Sylvie</v>
      </c>
      <c r="V271" s="29" t="str">
        <f t="shared" si="69"/>
        <v>B</v>
      </c>
      <c r="W271" s="29" t="str">
        <f t="shared" si="70"/>
        <v>SylvieBF40-49</v>
      </c>
      <c r="X271" s="29" t="str">
        <f t="shared" si="71"/>
        <v>SylvieB</v>
      </c>
    </row>
    <row r="272" spans="1:33" ht="18.600000000000001" customHeight="1" x14ac:dyDescent="0.3">
      <c r="A272" s="16">
        <f t="shared" si="64"/>
        <v>271</v>
      </c>
      <c r="B272" s="17">
        <f t="shared" si="65"/>
        <v>61</v>
      </c>
      <c r="C272" s="18" t="s">
        <v>294</v>
      </c>
      <c r="D272" s="19" t="s">
        <v>36</v>
      </c>
      <c r="E272" s="19" t="str">
        <f t="shared" si="66"/>
        <v>F</v>
      </c>
      <c r="F272" s="20" t="str">
        <f>IFERROR(VLOOKUP(C272,'[1]Sofie''s Loppet'!$BM$3:$BP$100,4,FALSE),"")</f>
        <v/>
      </c>
      <c r="G272" s="21">
        <f>IFERROR(VLOOKUP(C272,[1]Rocks!$BF$3:$BH$2000,3,FALSE),"")</f>
        <v>725.23310023310023</v>
      </c>
      <c r="H272" s="22" t="str">
        <f>IFERROR(VLOOKUP(C272,'[1]Walden Bike'!$CB$3:$CE$1000,4,FALSE),"")</f>
        <v/>
      </c>
      <c r="I272" s="23" t="str">
        <f>IFERROR(VLOOKUP(C272,'[1]Paddle Sport'!$BJ$2:$BL$100,3,FALSE),"")</f>
        <v/>
      </c>
      <c r="J272" s="24" t="str">
        <f>IFERROR(VLOOKUP(C272,'[1]Island Swim'!$AX$5:$AZ$74,3,FALSE),"")</f>
        <v/>
      </c>
      <c r="K272" s="25" t="str">
        <f>IFERROR(VLOOKUP(C272,[1]Beaton!$A$4:$B$150,2,FALSE),"")</f>
        <v/>
      </c>
      <c r="L272" s="26" t="str">
        <f>IFERROR(VLOOKUP(C272,'[1]Turkey Gobbler'!$A$2:$B$500,2,FALSE),"")</f>
        <v/>
      </c>
      <c r="M272" s="27">
        <f t="shared" si="67"/>
        <v>725</v>
      </c>
      <c r="N272" s="28"/>
      <c r="R272" s="29" t="str" cm="1">
        <f t="array" ref="R272:S272">_xlfn.TEXTSPLIT(C272," ")</f>
        <v>Belanger</v>
      </c>
      <c r="S272" s="29" t="str">
        <v>Jennifer</v>
      </c>
      <c r="U272" s="29" t="str">
        <f t="shared" si="68"/>
        <v>Jennifer</v>
      </c>
      <c r="V272" s="29" t="str">
        <f t="shared" si="69"/>
        <v>B</v>
      </c>
      <c r="W272" s="29" t="str">
        <f t="shared" si="70"/>
        <v>JenniferBF30-39</v>
      </c>
      <c r="X272" s="29" t="str">
        <f t="shared" si="71"/>
        <v>JenniferB</v>
      </c>
    </row>
    <row r="273" spans="1:33" ht="18.600000000000001" customHeight="1" x14ac:dyDescent="0.3">
      <c r="A273" s="16">
        <f t="shared" si="64"/>
        <v>271</v>
      </c>
      <c r="B273" s="17">
        <f t="shared" si="65"/>
        <v>61</v>
      </c>
      <c r="C273" s="18" t="s">
        <v>295</v>
      </c>
      <c r="D273" s="19" t="s">
        <v>36</v>
      </c>
      <c r="E273" s="19" t="str">
        <f t="shared" si="66"/>
        <v>F</v>
      </c>
      <c r="F273" s="20" t="str">
        <f>IFERROR(VLOOKUP(C273,'[1]Sofie''s Loppet'!$BM$3:$BP$100,4,FALSE),"")</f>
        <v/>
      </c>
      <c r="G273" s="21">
        <f>IFERROR(VLOOKUP(C273,[1]Rocks!$BF$3:$BH$2000,3,FALSE),"")</f>
        <v>725.02184678124081</v>
      </c>
      <c r="H273" s="22" t="str">
        <f>IFERROR(VLOOKUP(C273,'[1]Walden Bike'!$CB$3:$CE$1000,4,FALSE),"")</f>
        <v/>
      </c>
      <c r="I273" s="23" t="str">
        <f>IFERROR(VLOOKUP(C273,'[1]Paddle Sport'!$BJ$2:$BL$100,3,FALSE),"")</f>
        <v/>
      </c>
      <c r="J273" s="24" t="str">
        <f>IFERROR(VLOOKUP(C273,'[1]Island Swim'!$AX$5:$AZ$74,3,FALSE),"")</f>
        <v/>
      </c>
      <c r="K273" s="25" t="str">
        <f>IFERROR(VLOOKUP(C273,[1]Beaton!$A$4:$B$150,2,FALSE),"")</f>
        <v/>
      </c>
      <c r="L273" s="26">
        <f>IFERROR(VLOOKUP(C273,'[1]Turkey Gobbler'!$A$2:$B$500,2,FALSE),"")</f>
        <v>549.2227979274611</v>
      </c>
      <c r="M273" s="27">
        <f t="shared" si="67"/>
        <v>725</v>
      </c>
      <c r="N273" s="28"/>
      <c r="R273" s="29" t="str" cm="1">
        <f t="array" ref="R273:S273">_xlfn.TEXTSPLIT(C273," ")</f>
        <v>Turcotte</v>
      </c>
      <c r="S273" s="29" t="str">
        <v>Natasha</v>
      </c>
      <c r="U273" s="29" t="str">
        <f t="shared" si="68"/>
        <v>Natasha</v>
      </c>
      <c r="V273" s="29" t="str">
        <f t="shared" si="69"/>
        <v>T</v>
      </c>
      <c r="W273" s="29" t="str">
        <f t="shared" si="70"/>
        <v>NatashaTF30-39</v>
      </c>
      <c r="X273" s="29" t="str">
        <f t="shared" si="71"/>
        <v>NatashaT</v>
      </c>
    </row>
    <row r="274" spans="1:33" ht="18.600000000000001" customHeight="1" x14ac:dyDescent="0.3">
      <c r="A274" s="16">
        <f t="shared" si="64"/>
        <v>273</v>
      </c>
      <c r="B274" s="17">
        <f t="shared" si="65"/>
        <v>63</v>
      </c>
      <c r="C274" s="18" t="s">
        <v>296</v>
      </c>
      <c r="D274" s="19" t="s">
        <v>36</v>
      </c>
      <c r="E274" s="19" t="str">
        <f t="shared" si="66"/>
        <v>F</v>
      </c>
      <c r="F274" s="20" t="str">
        <f>IFERROR(VLOOKUP(C274,'[1]Sofie''s Loppet'!$BM$3:$BP$100,4,FALSE),"")</f>
        <v/>
      </c>
      <c r="G274" s="21">
        <f>IFERROR(VLOOKUP(C274,[1]Rocks!$BF$3:$BH$2000,3,FALSE),"")</f>
        <v>724.17806226360199</v>
      </c>
      <c r="H274" s="22" t="str">
        <f>IFERROR(VLOOKUP(C274,'[1]Walden Bike'!$CB$3:$CE$1000,4,FALSE),"")</f>
        <v/>
      </c>
      <c r="I274" s="23" t="str">
        <f>IFERROR(VLOOKUP(C274,'[1]Paddle Sport'!$BJ$2:$BL$100,3,FALSE),"")</f>
        <v/>
      </c>
      <c r="J274" s="24" t="str">
        <f>IFERROR(VLOOKUP(C274,'[1]Island Swim'!$AX$5:$AZ$74,3,FALSE),"")</f>
        <v/>
      </c>
      <c r="K274" s="25" t="str">
        <f>IFERROR(VLOOKUP(C274,[1]Beaton!$A$4:$B$150,2,FALSE),"")</f>
        <v/>
      </c>
      <c r="L274" s="26" t="str">
        <f>IFERROR(VLOOKUP(C274,'[1]Turkey Gobbler'!$A$2:$B$500,2,FALSE),"")</f>
        <v/>
      </c>
      <c r="M274" s="27">
        <f t="shared" si="67"/>
        <v>724</v>
      </c>
      <c r="N274" s="28"/>
      <c r="R274" s="29" t="str" cm="1">
        <f t="array" ref="R274:S274">_xlfn.TEXTSPLIT(C274," ")</f>
        <v>Harrington</v>
      </c>
      <c r="S274" s="29" t="str">
        <v>Shanna</v>
      </c>
      <c r="U274" s="29" t="str">
        <f t="shared" si="68"/>
        <v>Shanna</v>
      </c>
      <c r="V274" s="29" t="str">
        <f t="shared" si="69"/>
        <v>H</v>
      </c>
      <c r="W274" s="29" t="str">
        <f t="shared" si="70"/>
        <v>ShannaHF30-39</v>
      </c>
      <c r="X274" s="29" t="str">
        <f t="shared" si="71"/>
        <v>ShannaH</v>
      </c>
    </row>
    <row r="275" spans="1:33" ht="18.600000000000001" customHeight="1" x14ac:dyDescent="0.3">
      <c r="A275" s="16">
        <f t="shared" si="64"/>
        <v>273</v>
      </c>
      <c r="B275" s="17">
        <f t="shared" si="65"/>
        <v>52</v>
      </c>
      <c r="C275" s="18" t="s">
        <v>297</v>
      </c>
      <c r="D275" s="19" t="s">
        <v>23</v>
      </c>
      <c r="E275" s="19" t="str">
        <f t="shared" si="66"/>
        <v>F</v>
      </c>
      <c r="F275" s="20" t="str">
        <f>IFERROR(VLOOKUP(C275,'[1]Sofie''s Loppet'!$BM$3:$BP$100,4,FALSE),"")</f>
        <v/>
      </c>
      <c r="G275" s="21">
        <f>IFERROR(VLOOKUP(C275,[1]Rocks!$BF$3:$BH$2000,3,FALSE),"")</f>
        <v>724.17806226360199</v>
      </c>
      <c r="H275" s="22" t="str">
        <f>IFERROR(VLOOKUP(C275,'[1]Walden Bike'!$CB$3:$CE$1000,4,FALSE),"")</f>
        <v/>
      </c>
      <c r="I275" s="23" t="str">
        <f>IFERROR(VLOOKUP(C275,'[1]Paddle Sport'!$BJ$2:$BL$100,3,FALSE),"")</f>
        <v/>
      </c>
      <c r="J275" s="24" t="str">
        <f>IFERROR(VLOOKUP(C275,'[1]Island Swim'!$AX$5:$AZ$74,3,FALSE),"")</f>
        <v/>
      </c>
      <c r="K275" s="25" t="str">
        <f>IFERROR(VLOOKUP(C275,[1]Beaton!$A$4:$B$150,2,FALSE),"")</f>
        <v/>
      </c>
      <c r="L275" s="26" t="str">
        <f>IFERROR(VLOOKUP(C275,'[1]Turkey Gobbler'!$A$2:$B$500,2,FALSE),"")</f>
        <v/>
      </c>
      <c r="M275" s="27">
        <f t="shared" si="67"/>
        <v>724</v>
      </c>
      <c r="N275" s="28"/>
      <c r="R275" s="29" t="str" cm="1">
        <f t="array" ref="R275:S275">_xlfn.TEXTSPLIT(C275," ")</f>
        <v>Beaudry</v>
      </c>
      <c r="S275" s="29" t="str">
        <v>Eugénie</v>
      </c>
      <c r="U275" s="29" t="str">
        <f t="shared" si="68"/>
        <v>Eugénie</v>
      </c>
      <c r="V275" s="29" t="str">
        <f t="shared" si="69"/>
        <v>B</v>
      </c>
      <c r="W275" s="29" t="str">
        <f t="shared" si="70"/>
        <v>EugénieBF40-49</v>
      </c>
      <c r="X275" s="29" t="str">
        <f t="shared" si="71"/>
        <v>EugénieB</v>
      </c>
    </row>
    <row r="276" spans="1:33" ht="18.600000000000001" customHeight="1" x14ac:dyDescent="0.3">
      <c r="A276" s="16">
        <f t="shared" si="64"/>
        <v>273</v>
      </c>
      <c r="B276" s="17">
        <f t="shared" si="65"/>
        <v>52</v>
      </c>
      <c r="C276" s="18" t="s">
        <v>298</v>
      </c>
      <c r="D276" s="19" t="s">
        <v>23</v>
      </c>
      <c r="E276" s="19" t="str">
        <f t="shared" si="66"/>
        <v>F</v>
      </c>
      <c r="F276" s="20" t="str">
        <f>IFERROR(VLOOKUP(C276,'[1]Sofie''s Loppet'!$BM$3:$BP$100,4,FALSE),"")</f>
        <v/>
      </c>
      <c r="G276" s="21">
        <f>IFERROR(VLOOKUP(C276,[1]Rocks!$BF$3:$BH$2000,3,FALSE),"")</f>
        <v>724.373576309795</v>
      </c>
      <c r="H276" s="22" t="str">
        <f>IFERROR(VLOOKUP(C276,'[1]Walden Bike'!$CB$3:$CE$1000,4,FALSE),"")</f>
        <v/>
      </c>
      <c r="I276" s="23" t="str">
        <f>IFERROR(VLOOKUP(C276,'[1]Paddle Sport'!$BJ$2:$BL$100,3,FALSE),"")</f>
        <v/>
      </c>
      <c r="J276" s="24" t="str">
        <f>IFERROR(VLOOKUP(C276,'[1]Island Swim'!$AX$5:$AZ$74,3,FALSE),"")</f>
        <v/>
      </c>
      <c r="K276" s="25" t="str">
        <f>IFERROR(VLOOKUP(C276,[1]Beaton!$A$4:$B$150,2,FALSE),"")</f>
        <v/>
      </c>
      <c r="L276" s="26" t="str">
        <f>IFERROR(VLOOKUP(C276,'[1]Turkey Gobbler'!$A$2:$B$500,2,FALSE),"")</f>
        <v/>
      </c>
      <c r="M276" s="27">
        <f t="shared" si="67"/>
        <v>724</v>
      </c>
      <c r="N276" s="28"/>
      <c r="R276" s="29" t="str" cm="1">
        <f t="array" ref="R276:S276">_xlfn.TEXTSPLIT(C276," ")</f>
        <v>Santos</v>
      </c>
      <c r="S276" s="29" t="str">
        <v>Ana</v>
      </c>
      <c r="U276" s="29" t="str">
        <f t="shared" si="68"/>
        <v>Ana</v>
      </c>
      <c r="V276" s="29" t="str">
        <f t="shared" si="69"/>
        <v>S</v>
      </c>
      <c r="W276" s="29" t="str">
        <f t="shared" si="70"/>
        <v>AnaSF40-49</v>
      </c>
      <c r="X276" s="29" t="str">
        <f t="shared" si="71"/>
        <v>AnaS</v>
      </c>
    </row>
    <row r="277" spans="1:33" ht="18.600000000000001" customHeight="1" x14ac:dyDescent="0.3">
      <c r="A277" s="16">
        <f t="shared" si="64"/>
        <v>276</v>
      </c>
      <c r="B277" s="17">
        <f t="shared" si="65"/>
        <v>97</v>
      </c>
      <c r="C277" s="18" t="s">
        <v>299</v>
      </c>
      <c r="D277" s="19" t="s">
        <v>17</v>
      </c>
      <c r="E277" s="19" t="str">
        <f t="shared" si="66"/>
        <v>F</v>
      </c>
      <c r="F277" s="20" t="str">
        <f>IFERROR(VLOOKUP(C277,'[1]Sofie''s Loppet'!$BM$3:$BP$100,4,FALSE),"")</f>
        <v/>
      </c>
      <c r="G277" s="21">
        <f>IFERROR(VLOOKUP(C277,[1]Rocks!$BF$3:$BH$2000,3,FALSE),"")</f>
        <v>721.86774941995361</v>
      </c>
      <c r="H277" s="22" t="str">
        <f>IFERROR(VLOOKUP(C277,'[1]Walden Bike'!$CB$3:$CE$1000,4,FALSE),"")</f>
        <v/>
      </c>
      <c r="I277" s="23" t="str">
        <f>IFERROR(VLOOKUP(C277,'[1]Paddle Sport'!$BJ$2:$BL$100,3,FALSE),"")</f>
        <v/>
      </c>
      <c r="J277" s="24" t="str">
        <f>IFERROR(VLOOKUP(C277,'[1]Island Swim'!$AX$5:$AZ$74,3,FALSE),"")</f>
        <v/>
      </c>
      <c r="K277" s="25" t="str">
        <f>IFERROR(VLOOKUP(C277,[1]Beaton!$A$4:$B$150,2,FALSE),"")</f>
        <v/>
      </c>
      <c r="L277" s="26" t="str">
        <f>IFERROR(VLOOKUP(C277,'[1]Turkey Gobbler'!$A$2:$B$500,2,FALSE),"")</f>
        <v/>
      </c>
      <c r="M277" s="27">
        <f t="shared" si="67"/>
        <v>722</v>
      </c>
      <c r="N277" s="28"/>
    </row>
    <row r="278" spans="1:33" ht="18.600000000000001" customHeight="1" x14ac:dyDescent="0.3">
      <c r="A278" s="16">
        <f t="shared" si="64"/>
        <v>276</v>
      </c>
      <c r="B278" s="17">
        <f t="shared" si="65"/>
        <v>64</v>
      </c>
      <c r="C278" s="18" t="s">
        <v>300</v>
      </c>
      <c r="D278" s="19" t="s">
        <v>36</v>
      </c>
      <c r="E278" s="19" t="str">
        <f t="shared" si="66"/>
        <v>F</v>
      </c>
      <c r="F278" s="20" t="str">
        <f>IFERROR(VLOOKUP(C278,'[1]Sofie''s Loppet'!$BM$3:$BP$100,4,FALSE),"")</f>
        <v/>
      </c>
      <c r="G278" s="21">
        <f>IFERROR(VLOOKUP(C278,[1]Rocks!$BF$3:$BH$2000,3,FALSE),"")</f>
        <v>722.07084468664846</v>
      </c>
      <c r="H278" s="22" t="str">
        <f>IFERROR(VLOOKUP(C278,'[1]Walden Bike'!$CB$3:$CE$1000,4,FALSE),"")</f>
        <v/>
      </c>
      <c r="I278" s="23" t="str">
        <f>IFERROR(VLOOKUP(C278,'[1]Paddle Sport'!$BJ$2:$BL$100,3,FALSE),"")</f>
        <v/>
      </c>
      <c r="J278" s="24" t="str">
        <f>IFERROR(VLOOKUP(C278,'[1]Island Swim'!$AX$5:$AZ$74,3,FALSE),"")</f>
        <v/>
      </c>
      <c r="K278" s="25" t="str">
        <f>IFERROR(VLOOKUP(C278,[1]Beaton!$A$4:$B$150,2,FALSE),"")</f>
        <v/>
      </c>
      <c r="L278" s="26">
        <f>IFERROR(VLOOKUP(C278,'[1]Turkey Gobbler'!$A$2:$B$500,2,FALSE),"")</f>
        <v>663.8830897703549</v>
      </c>
      <c r="M278" s="27">
        <f t="shared" si="67"/>
        <v>722</v>
      </c>
      <c r="N278" s="28"/>
      <c r="R278" s="29" t="str" cm="1">
        <f t="array" ref="R278:S278">_xlfn.TEXTSPLIT(C278," ")</f>
        <v>Leduc-Sloboda</v>
      </c>
      <c r="S278" s="29" t="str">
        <v>Mariah</v>
      </c>
      <c r="U278" s="29" t="str">
        <f>IF(T278="",S278,T278)</f>
        <v>Mariah</v>
      </c>
      <c r="V278" s="29" t="str">
        <f>LEFT(R278,1)</f>
        <v>L</v>
      </c>
      <c r="W278" s="29" t="str">
        <f>CONCATENATE(U278,V278,D278)</f>
        <v>MariahLF30-39</v>
      </c>
      <c r="X278" s="29" t="str">
        <f>CONCATENATE(U278,V278)</f>
        <v>MariahL</v>
      </c>
    </row>
    <row r="279" spans="1:33" ht="18.600000000000001" customHeight="1" x14ac:dyDescent="0.3">
      <c r="A279" s="16">
        <f t="shared" si="64"/>
        <v>278</v>
      </c>
      <c r="B279" s="17">
        <f t="shared" si="65"/>
        <v>98</v>
      </c>
      <c r="C279" s="18" t="s">
        <v>301</v>
      </c>
      <c r="D279" s="19" t="s">
        <v>17</v>
      </c>
      <c r="E279" s="19" t="str">
        <f t="shared" si="66"/>
        <v>F</v>
      </c>
      <c r="F279" s="20" t="str">
        <f>IFERROR(VLOOKUP(C279,'[1]Sofie''s Loppet'!$BM$3:$BP$100,4,FALSE),"")</f>
        <v/>
      </c>
      <c r="G279" s="21">
        <f>IFERROR(VLOOKUP(C279,[1]Rocks!$BF$3:$BH$2000,3,FALSE),"")</f>
        <v>720.82247321169996</v>
      </c>
      <c r="H279" s="22" t="str">
        <f>IFERROR(VLOOKUP(C279,'[1]Walden Bike'!$CB$3:$CE$1000,4,FALSE),"")</f>
        <v/>
      </c>
      <c r="I279" s="23" t="str">
        <f>IFERROR(VLOOKUP(C279,'[1]Paddle Sport'!$BJ$2:$BL$100,3,FALSE),"")</f>
        <v/>
      </c>
      <c r="J279" s="24" t="str">
        <f>IFERROR(VLOOKUP(C279,'[1]Island Swim'!$AX$5:$AZ$74,3,FALSE),"")</f>
        <v/>
      </c>
      <c r="K279" s="25" t="str">
        <f>IFERROR(VLOOKUP(C279,[1]Beaton!$A$4:$B$150,2,FALSE),"")</f>
        <v/>
      </c>
      <c r="L279" s="26" t="str">
        <f>IFERROR(VLOOKUP(C279,'[1]Turkey Gobbler'!$A$2:$B$500,2,FALSE),"")</f>
        <v/>
      </c>
      <c r="M279" s="27">
        <f t="shared" si="67"/>
        <v>721</v>
      </c>
      <c r="N279" s="28"/>
      <c r="R279" s="29" t="str" cm="1">
        <f t="array" ref="R279:S279">_xlfn.TEXTSPLIT(C279," ")</f>
        <v>Moore</v>
      </c>
      <c r="S279" s="29" t="str">
        <v>Callie</v>
      </c>
      <c r="U279" s="29" t="str">
        <f>IF(T279="",S279,T279)</f>
        <v>Callie</v>
      </c>
      <c r="V279" s="29" t="str">
        <f>LEFT(R279,1)</f>
        <v>M</v>
      </c>
      <c r="W279" s="29" t="str">
        <f>CONCATENATE(U279,V279,D279)</f>
        <v>CallieMF20-29</v>
      </c>
      <c r="X279" s="29" t="str">
        <f>CONCATENATE(U279,V279)</f>
        <v>CallieM</v>
      </c>
    </row>
    <row r="280" spans="1:33" ht="18.600000000000001" customHeight="1" x14ac:dyDescent="0.3">
      <c r="A280" s="16">
        <f t="shared" si="64"/>
        <v>279</v>
      </c>
      <c r="B280" s="17">
        <f t="shared" si="65"/>
        <v>99</v>
      </c>
      <c r="C280" s="18" t="s">
        <v>302</v>
      </c>
      <c r="D280" s="33" t="s">
        <v>17</v>
      </c>
      <c r="E280" s="19" t="str">
        <f t="shared" si="66"/>
        <v>F</v>
      </c>
      <c r="F280" s="20"/>
      <c r="G280" s="21">
        <f>IFERROR(VLOOKUP(C280,[1]Rocks!$BF$3:$BH$2000,3,FALSE),"")</f>
        <v>718.56287425149708</v>
      </c>
      <c r="H280" s="22"/>
      <c r="I280" s="23" t="str">
        <f>IFERROR(VLOOKUP(C280,'[1]Paddle Sport'!$BJ$2:$BL$100,3,FALSE),"")</f>
        <v/>
      </c>
      <c r="J280" s="24" t="str">
        <f>IFERROR(VLOOKUP(C280,'[1]Island Swim'!$AX$5:$AZ$74,3,FALSE),"")</f>
        <v/>
      </c>
      <c r="K280" s="25" t="str">
        <f>IFERROR(VLOOKUP(C280,[1]Beaton!$A$4:$B$150,2,FALSE),"")</f>
        <v/>
      </c>
      <c r="L280" s="26" t="str">
        <f>IFERROR(VLOOKUP(C280,'[1]Turkey Gobbler'!$A$2:$B$500,2,FALSE),"")</f>
        <v/>
      </c>
      <c r="M280" s="27">
        <f t="shared" si="67"/>
        <v>719</v>
      </c>
      <c r="N280" s="28"/>
      <c r="R280" s="29" t="str" cm="1">
        <f t="array" ref="R280:S280">_xlfn.TEXTSPLIT(C280," ")</f>
        <v>Pellerin</v>
      </c>
      <c r="S280" s="29" t="str">
        <v>Caroline</v>
      </c>
      <c r="U280" s="29" t="str">
        <f>IF(T280="",S280,T280)</f>
        <v>Caroline</v>
      </c>
      <c r="V280" s="29" t="str">
        <f>LEFT(R280,1)</f>
        <v>P</v>
      </c>
      <c r="W280" s="29" t="str">
        <f>CONCATENATE(U280,V280,D280)</f>
        <v>CarolinePF20-29</v>
      </c>
      <c r="X280" s="29" t="str">
        <f>CONCATENATE(U280,V280)</f>
        <v>CarolineP</v>
      </c>
    </row>
    <row r="281" spans="1:33" ht="18.600000000000001" customHeight="1" x14ac:dyDescent="0.3">
      <c r="A281" s="16">
        <f t="shared" si="64"/>
        <v>280</v>
      </c>
      <c r="B281" s="17">
        <f t="shared" si="65"/>
        <v>32</v>
      </c>
      <c r="C281" s="18" t="s">
        <v>303</v>
      </c>
      <c r="D281" s="19" t="s">
        <v>21</v>
      </c>
      <c r="E281" s="19" t="str">
        <f t="shared" si="66"/>
        <v>F</v>
      </c>
      <c r="F281" s="20" t="str">
        <f>IFERROR(VLOOKUP(C281,'[1]Sofie''s Loppet'!$BM$3:$BP$100,4,FALSE),"")</f>
        <v/>
      </c>
      <c r="G281" s="21">
        <f>IFERROR(VLOOKUP(C281,[1]Rocks!$BF$3:$BH$2000,3,FALSE),"")</f>
        <v>718.48169905106192</v>
      </c>
      <c r="H281" s="22" t="str">
        <f>IFERROR(VLOOKUP(C281,'[1]Walden Bike'!$CB$3:$CE$1000,4,FALSE),"")</f>
        <v/>
      </c>
      <c r="I281" s="23" t="str">
        <f>IFERROR(VLOOKUP(C281,'[1]Paddle Sport'!$BJ$2:$BL$100,3,FALSE),"")</f>
        <v/>
      </c>
      <c r="J281" s="24" t="str">
        <f>IFERROR(VLOOKUP(C281,'[1]Island Swim'!$AX$5:$AZ$74,3,FALSE),"")</f>
        <v/>
      </c>
      <c r="K281" s="25" t="str">
        <f>IFERROR(VLOOKUP(C281,[1]Beaton!$A$4:$B$150,2,FALSE),"")</f>
        <v/>
      </c>
      <c r="L281" s="26" t="str">
        <f>IFERROR(VLOOKUP(C281,'[1]Turkey Gobbler'!$A$2:$B$500,2,FALSE),"")</f>
        <v/>
      </c>
      <c r="M281" s="27">
        <f t="shared" si="67"/>
        <v>718</v>
      </c>
      <c r="N281" s="28"/>
      <c r="R281" s="29" t="str" cm="1">
        <f t="array" ref="R281:S281">_xlfn.TEXTSPLIT(C281," ")</f>
        <v>Campeau</v>
      </c>
      <c r="S281" s="29" t="str">
        <v>Isabella</v>
      </c>
      <c r="U281" s="29" t="str">
        <f>IF(T281="",S281,T281)</f>
        <v>Isabella</v>
      </c>
      <c r="V281" s="29" t="str">
        <f>LEFT(R281,1)</f>
        <v>C</v>
      </c>
      <c r="W281" s="29" t="str">
        <f>CONCATENATE(U281,V281,D281)</f>
        <v>IsabellaCF13-19</v>
      </c>
      <c r="X281" s="29" t="str">
        <f>CONCATENATE(U281,V281)</f>
        <v>IsabellaC</v>
      </c>
    </row>
    <row r="282" spans="1:33" ht="18.600000000000001" customHeight="1" x14ac:dyDescent="0.3">
      <c r="A282" s="16">
        <f t="shared" si="64"/>
        <v>280</v>
      </c>
      <c r="B282" s="17">
        <f t="shared" si="65"/>
        <v>32</v>
      </c>
      <c r="C282" s="18" t="s">
        <v>304</v>
      </c>
      <c r="D282" s="19" t="s">
        <v>21</v>
      </c>
      <c r="E282" s="19" t="str">
        <f t="shared" si="66"/>
        <v>F</v>
      </c>
      <c r="F282" s="20" t="str">
        <f>IFERROR(VLOOKUP(C282,'[1]Sofie''s Loppet'!$BM$3:$BP$100,4,FALSE),"")</f>
        <v/>
      </c>
      <c r="G282" s="21">
        <f>IFERROR(VLOOKUP(C282,[1]Rocks!$BF$3:$BH$2000,3,FALSE),"")</f>
        <v>718.48169905106192</v>
      </c>
      <c r="H282" s="22" t="str">
        <f>IFERROR(VLOOKUP(C282,'[1]Walden Bike'!$CB$3:$CE$1000,4,FALSE),"")</f>
        <v/>
      </c>
      <c r="I282" s="23" t="str">
        <f>IFERROR(VLOOKUP(C282,'[1]Paddle Sport'!$BJ$2:$BL$100,3,FALSE),"")</f>
        <v/>
      </c>
      <c r="J282" s="24" t="str">
        <f>IFERROR(VLOOKUP(C282,'[1]Island Swim'!$AX$5:$AZ$74,3,FALSE),"")</f>
        <v/>
      </c>
      <c r="K282" s="25" t="str">
        <f>IFERROR(VLOOKUP(C282,[1]Beaton!$A$4:$B$150,2,FALSE),"")</f>
        <v/>
      </c>
      <c r="L282" s="26" t="str">
        <f>IFERROR(VLOOKUP(C282,'[1]Turkey Gobbler'!$A$2:$B$500,2,FALSE),"")</f>
        <v/>
      </c>
      <c r="M282" s="27">
        <f t="shared" si="67"/>
        <v>718</v>
      </c>
      <c r="N282" s="28"/>
    </row>
    <row r="283" spans="1:33" ht="18.600000000000001" customHeight="1" x14ac:dyDescent="0.3">
      <c r="A283" s="16">
        <f t="shared" si="64"/>
        <v>280</v>
      </c>
      <c r="B283" s="17">
        <f t="shared" si="65"/>
        <v>32</v>
      </c>
      <c r="C283" s="18" t="s">
        <v>305</v>
      </c>
      <c r="D283" s="19" t="s">
        <v>21</v>
      </c>
      <c r="E283" s="19" t="str">
        <f t="shared" si="66"/>
        <v>F</v>
      </c>
      <c r="F283" s="20" t="str">
        <f>IFERROR(VLOOKUP(C283,'[1]Sofie''s Loppet'!$BM$3:$BP$100,4,FALSE),"")</f>
        <v/>
      </c>
      <c r="G283" s="21">
        <f>IFERROR(VLOOKUP(C283,[1]Rocks!$BF$3:$BH$2000,3,FALSE),"")</f>
        <v>718.40054218908847</v>
      </c>
      <c r="H283" s="22" t="str">
        <f>IFERROR(VLOOKUP(C283,'[1]Walden Bike'!$CB$3:$CE$1000,4,FALSE),"")</f>
        <v/>
      </c>
      <c r="I283" s="23" t="str">
        <f>IFERROR(VLOOKUP(C283,'[1]Paddle Sport'!$BJ$2:$BL$100,3,FALSE),"")</f>
        <v/>
      </c>
      <c r="J283" s="24" t="str">
        <f>IFERROR(VLOOKUP(C283,'[1]Island Swim'!$AX$5:$AZ$74,3,FALSE),"")</f>
        <v/>
      </c>
      <c r="K283" s="25" t="str">
        <f>IFERROR(VLOOKUP(C283,[1]Beaton!$A$4:$B$150,2,FALSE),"")</f>
        <v/>
      </c>
      <c r="L283" s="26" t="str">
        <f>IFERROR(VLOOKUP(C283,'[1]Turkey Gobbler'!$A$2:$B$500,2,FALSE),"")</f>
        <v/>
      </c>
      <c r="M283" s="27">
        <f t="shared" si="67"/>
        <v>718</v>
      </c>
      <c r="N283" s="28"/>
      <c r="R283" s="29" t="str" cm="1">
        <f t="array" ref="R283:S283">_xlfn.TEXTSPLIT(C283," ")</f>
        <v>Malmiste</v>
      </c>
      <c r="S283" s="29" t="str">
        <v>Désirée</v>
      </c>
      <c r="U283" s="29" t="str">
        <f>IF(T283="",S283,T283)</f>
        <v>Désirée</v>
      </c>
      <c r="V283" s="29" t="str">
        <f>LEFT(R283,1)</f>
        <v>M</v>
      </c>
      <c r="W283" s="29" t="str">
        <f>CONCATENATE(U283,V283,D283)</f>
        <v>DésiréeMF13-19</v>
      </c>
      <c r="X283" s="29" t="str">
        <f>CONCATENATE(U283,V283)</f>
        <v>DésiréeM</v>
      </c>
      <c r="AA283" s="32"/>
      <c r="AB283" s="32"/>
      <c r="AC283" s="32"/>
      <c r="AD283" s="32"/>
      <c r="AE283" s="32"/>
      <c r="AF283" s="32"/>
      <c r="AG283" s="32"/>
    </row>
    <row r="284" spans="1:33" ht="18.600000000000001" customHeight="1" x14ac:dyDescent="0.3">
      <c r="A284" s="16">
        <f t="shared" si="64"/>
        <v>280</v>
      </c>
      <c r="B284" s="17">
        <f t="shared" si="65"/>
        <v>65</v>
      </c>
      <c r="C284" s="18" t="s">
        <v>306</v>
      </c>
      <c r="D284" s="19" t="s">
        <v>36</v>
      </c>
      <c r="E284" s="19" t="str">
        <f t="shared" si="66"/>
        <v>F</v>
      </c>
      <c r="F284" s="20" t="str">
        <f>IFERROR(VLOOKUP(C284,'[1]Sofie''s Loppet'!$BM$3:$BP$100,4,FALSE),"")</f>
        <v/>
      </c>
      <c r="G284" s="21">
        <f>IFERROR(VLOOKUP(C284,[1]Rocks!$BF$3:$BH$2000,3,FALSE),"")</f>
        <v>717.83295711060941</v>
      </c>
      <c r="H284" s="22" t="str">
        <f>IFERROR(VLOOKUP(C284,'[1]Walden Bike'!$CB$3:$CE$1000,4,FALSE),"")</f>
        <v/>
      </c>
      <c r="I284" s="23" t="str">
        <f>IFERROR(VLOOKUP(C284,'[1]Paddle Sport'!$BJ$2:$BL$100,3,FALSE),"")</f>
        <v/>
      </c>
      <c r="J284" s="24" t="str">
        <f>IFERROR(VLOOKUP(C284,'[1]Island Swim'!$AX$5:$AZ$74,3,FALSE),"")</f>
        <v/>
      </c>
      <c r="K284" s="25" t="str">
        <f>IFERROR(VLOOKUP(C284,[1]Beaton!$A$4:$B$150,2,FALSE),"")</f>
        <v/>
      </c>
      <c r="L284" s="26" t="str">
        <f>IFERROR(VLOOKUP(C284,'[1]Turkey Gobbler'!$A$2:$B$500,2,FALSE),"")</f>
        <v/>
      </c>
      <c r="M284" s="27">
        <f t="shared" si="67"/>
        <v>718</v>
      </c>
      <c r="N284" s="28"/>
      <c r="R284" s="29" t="str" cm="1">
        <f t="array" ref="R284:S284">_xlfn.TEXTSPLIT(C284," ")</f>
        <v>Forget</v>
      </c>
      <c r="S284" s="29" t="str">
        <v>Julie</v>
      </c>
      <c r="U284" s="29" t="str">
        <f>IF(T284="",S284,T284)</f>
        <v>Julie</v>
      </c>
      <c r="V284" s="29" t="str">
        <f>LEFT(R284,1)</f>
        <v>F</v>
      </c>
      <c r="W284" s="29" t="str">
        <f>CONCATENATE(U284,V284,D284)</f>
        <v>JulieFF30-39</v>
      </c>
      <c r="X284" s="29" t="str">
        <f>CONCATENATE(U284,V284)</f>
        <v>JulieF</v>
      </c>
    </row>
    <row r="285" spans="1:33" ht="18.600000000000001" customHeight="1" x14ac:dyDescent="0.3">
      <c r="A285" s="16">
        <f t="shared" si="64"/>
        <v>284</v>
      </c>
      <c r="B285" s="17">
        <f t="shared" si="65"/>
        <v>66</v>
      </c>
      <c r="C285" s="18" t="s">
        <v>307</v>
      </c>
      <c r="D285" s="19" t="s">
        <v>36</v>
      </c>
      <c r="E285" s="19" t="str">
        <f t="shared" si="66"/>
        <v>F</v>
      </c>
      <c r="F285" s="20" t="str">
        <f>IFERROR(VLOOKUP(C285,'[1]Sofie''s Loppet'!$BM$3:$BP$100,4,FALSE),"")</f>
        <v/>
      </c>
      <c r="G285" s="21">
        <f>IFERROR(VLOOKUP(C285,[1]Rocks!$BF$3:$BH$2000,3,FALSE),"")</f>
        <v>717.0844137136271</v>
      </c>
      <c r="H285" s="22" t="str">
        <f>IFERROR(VLOOKUP(C285,'[1]Walden Bike'!$CB$3:$CE$1000,4,FALSE),"")</f>
        <v/>
      </c>
      <c r="I285" s="23" t="str">
        <f>IFERROR(VLOOKUP(C285,'[1]Paddle Sport'!$BJ$2:$BL$100,3,FALSE),"")</f>
        <v/>
      </c>
      <c r="J285" s="24" t="str">
        <f>IFERROR(VLOOKUP(C285,'[1]Island Swim'!$AX$5:$AZ$74,3,FALSE),"")</f>
        <v/>
      </c>
      <c r="K285" s="25" t="str">
        <f>IFERROR(VLOOKUP(C285,[1]Beaton!$A$4:$B$150,2,FALSE),"")</f>
        <v/>
      </c>
      <c r="L285" s="26" t="str">
        <f>IFERROR(VLOOKUP(C285,'[1]Turkey Gobbler'!$A$2:$B$500,2,FALSE),"")</f>
        <v/>
      </c>
      <c r="M285" s="27">
        <f t="shared" si="67"/>
        <v>717</v>
      </c>
      <c r="N285" s="28"/>
    </row>
    <row r="286" spans="1:33" ht="18.600000000000001" customHeight="1" x14ac:dyDescent="0.3">
      <c r="A286" s="16">
        <f t="shared" si="64"/>
        <v>285</v>
      </c>
      <c r="B286" s="17">
        <f t="shared" si="65"/>
        <v>100</v>
      </c>
      <c r="C286" s="18" t="s">
        <v>308</v>
      </c>
      <c r="D286" s="19" t="s">
        <v>17</v>
      </c>
      <c r="E286" s="19" t="str">
        <f t="shared" si="66"/>
        <v>F</v>
      </c>
      <c r="F286" s="20" t="str">
        <f>IFERROR(VLOOKUP(C286,'[1]Sofie''s Loppet'!$BM$3:$BP$100,4,FALSE),"")</f>
        <v/>
      </c>
      <c r="G286" s="21">
        <f>IFERROR(VLOOKUP(C286,[1]Rocks!$BF$3:$BH$2000,3,FALSE),"")</f>
        <v>716.45826292666447</v>
      </c>
      <c r="H286" s="22" t="str">
        <f>IFERROR(VLOOKUP(C286,'[1]Walden Bike'!$CB$3:$CE$1000,4,FALSE),"")</f>
        <v/>
      </c>
      <c r="I286" s="23" t="str">
        <f>IFERROR(VLOOKUP(C286,'[1]Paddle Sport'!$BJ$2:$BL$100,3,FALSE),"")</f>
        <v/>
      </c>
      <c r="J286" s="24" t="str">
        <f>IFERROR(VLOOKUP(C286,'[1]Island Swim'!$AX$5:$AZ$74,3,FALSE),"")</f>
        <v/>
      </c>
      <c r="K286" s="25" t="str">
        <f>IFERROR(VLOOKUP(C286,[1]Beaton!$A$4:$B$150,2,FALSE),"")</f>
        <v/>
      </c>
      <c r="L286" s="26">
        <f>IFERROR(VLOOKUP(C286,'[1]Turkey Gobbler'!$A$2:$B$500,2,FALSE),"")</f>
        <v>640.57553956834533</v>
      </c>
      <c r="M286" s="27">
        <f t="shared" si="67"/>
        <v>716</v>
      </c>
      <c r="N286" s="28"/>
      <c r="R286" s="29" t="str" cm="1">
        <f t="array" ref="R286:S286">_xlfn.TEXTSPLIT(C286," ")</f>
        <v>Frappier</v>
      </c>
      <c r="S286" s="29" t="str">
        <v>Brianna</v>
      </c>
      <c r="U286" s="29" t="str">
        <f>IF(T286="",S286,T286)</f>
        <v>Brianna</v>
      </c>
      <c r="V286" s="29" t="str">
        <f>LEFT(R286,1)</f>
        <v>F</v>
      </c>
      <c r="W286" s="29" t="str">
        <f>CONCATENATE(U286,V286,D286)</f>
        <v>BriannaFF20-29</v>
      </c>
      <c r="X286" s="29" t="str">
        <f>CONCATENATE(U286,V286)</f>
        <v>BriannaF</v>
      </c>
    </row>
    <row r="287" spans="1:33" ht="18.600000000000001" customHeight="1" x14ac:dyDescent="0.3">
      <c r="A287" s="16">
        <f t="shared" si="64"/>
        <v>286</v>
      </c>
      <c r="B287" s="17">
        <f t="shared" si="65"/>
        <v>67</v>
      </c>
      <c r="C287" s="18" t="s">
        <v>309</v>
      </c>
      <c r="D287" s="19" t="s">
        <v>36</v>
      </c>
      <c r="E287" s="19" t="str">
        <f t="shared" si="66"/>
        <v>F</v>
      </c>
      <c r="F287" s="20" t="str">
        <f>IFERROR(VLOOKUP(C287,'[1]Sofie''s Loppet'!$BM$3:$BP$100,4,FALSE),"")</f>
        <v/>
      </c>
      <c r="G287" s="21">
        <f>IFERROR(VLOOKUP(C287,[1]Rocks!$BF$3:$BH$2000,3,FALSE),"")</f>
        <v>713.56445641198252</v>
      </c>
      <c r="H287" s="22" t="str">
        <f>IFERROR(VLOOKUP(C287,'[1]Walden Bike'!$CB$3:$CE$1000,4,FALSE),"")</f>
        <v/>
      </c>
      <c r="I287" s="23" t="str">
        <f>IFERROR(VLOOKUP(C287,'[1]Paddle Sport'!$BJ$2:$BL$100,3,FALSE),"")</f>
        <v/>
      </c>
      <c r="J287" s="24" t="str">
        <f>IFERROR(VLOOKUP(C287,'[1]Island Swim'!$AX$5:$AZ$74,3,FALSE),"")</f>
        <v/>
      </c>
      <c r="K287" s="25" t="str">
        <f>IFERROR(VLOOKUP(C287,[1]Beaton!$A$4:$B$150,2,FALSE),"")</f>
        <v/>
      </c>
      <c r="L287" s="26" t="str">
        <f>IFERROR(VLOOKUP(C287,'[1]Turkey Gobbler'!$A$2:$B$500,2,FALSE),"")</f>
        <v/>
      </c>
      <c r="M287" s="27">
        <f t="shared" si="67"/>
        <v>714</v>
      </c>
      <c r="N287" s="28"/>
    </row>
    <row r="288" spans="1:33" ht="18.600000000000001" customHeight="1" x14ac:dyDescent="0.3">
      <c r="A288" s="16">
        <f t="shared" si="64"/>
        <v>286</v>
      </c>
      <c r="B288" s="17">
        <f t="shared" si="65"/>
        <v>1</v>
      </c>
      <c r="C288" s="18" t="s">
        <v>310</v>
      </c>
      <c r="D288" s="19" t="s">
        <v>311</v>
      </c>
      <c r="E288" s="19" t="str">
        <f t="shared" si="66"/>
        <v>F</v>
      </c>
      <c r="F288" s="20"/>
      <c r="G288" s="21"/>
      <c r="H288" s="22"/>
      <c r="I288" s="23">
        <f>IFERROR(VLOOKUP(C288,'[1]Paddle Sport'!$BJ$2:$BL$100,3,FALSE),"")</f>
        <v>714.09233399829009</v>
      </c>
      <c r="J288" s="24" t="str">
        <f>IFERROR(VLOOKUP(C288,'[1]Island Swim'!$AX$5:$AZ$74,3,FALSE),"")</f>
        <v/>
      </c>
      <c r="K288" s="25"/>
      <c r="L288" s="26"/>
      <c r="M288" s="27">
        <f t="shared" si="67"/>
        <v>714</v>
      </c>
      <c r="N288" s="28"/>
    </row>
    <row r="289" spans="1:33" ht="18.600000000000001" customHeight="1" x14ac:dyDescent="0.3">
      <c r="A289" s="16">
        <f t="shared" si="64"/>
        <v>288</v>
      </c>
      <c r="B289" s="17">
        <f t="shared" si="65"/>
        <v>68</v>
      </c>
      <c r="C289" s="18" t="s">
        <v>312</v>
      </c>
      <c r="D289" s="19" t="s">
        <v>36</v>
      </c>
      <c r="E289" s="19" t="str">
        <f t="shared" si="66"/>
        <v>F</v>
      </c>
      <c r="F289" s="20" t="str">
        <f>IFERROR(VLOOKUP(C289,'[1]Sofie''s Loppet'!$BM$3:$BP$100,4,FALSE),"")</f>
        <v/>
      </c>
      <c r="G289" s="21">
        <f>IFERROR(VLOOKUP(C289,[1]Rocks!$BF$3:$BH$2000,3,FALSE),"")</f>
        <v>713.08442650521363</v>
      </c>
      <c r="H289" s="22" t="str">
        <f>IFERROR(VLOOKUP(C289,'[1]Walden Bike'!$CB$3:$CE$1000,4,FALSE),"")</f>
        <v/>
      </c>
      <c r="I289" s="23" t="str">
        <f>IFERROR(VLOOKUP(C289,'[1]Paddle Sport'!$BJ$2:$BL$100,3,FALSE),"")</f>
        <v/>
      </c>
      <c r="J289" s="24" t="str">
        <f>IFERROR(VLOOKUP(C289,'[1]Island Swim'!$AX$5:$AZ$74,3,FALSE),"")</f>
        <v/>
      </c>
      <c r="K289" s="25" t="str">
        <f>IFERROR(VLOOKUP(C289,[1]Beaton!$A$4:$B$150,2,FALSE),"")</f>
        <v/>
      </c>
      <c r="L289" s="26" t="str">
        <f>IFERROR(VLOOKUP(C289,'[1]Turkey Gobbler'!$A$2:$B$500,2,FALSE),"")</f>
        <v/>
      </c>
      <c r="M289" s="27">
        <f t="shared" si="67"/>
        <v>713</v>
      </c>
      <c r="N289" s="28"/>
      <c r="R289" s="29" t="str" cm="1">
        <f t="array" ref="R289:S289">_xlfn.TEXTSPLIT(C289," ")</f>
        <v>Gupta</v>
      </c>
      <c r="S289" s="29" t="str">
        <v>Anisha</v>
      </c>
      <c r="U289" s="29" t="str">
        <f t="shared" ref="U289:U294" si="72">IF(T289="",S289,T289)</f>
        <v>Anisha</v>
      </c>
      <c r="V289" s="29" t="str">
        <f t="shared" ref="V289:V294" si="73">LEFT(R289,1)</f>
        <v>G</v>
      </c>
      <c r="W289" s="29" t="str">
        <f t="shared" ref="W289:W294" si="74">CONCATENATE(U289,V289,D289)</f>
        <v>AnishaGF30-39</v>
      </c>
      <c r="X289" s="29" t="str">
        <f t="shared" ref="X289:X294" si="75">CONCATENATE(U289,V289)</f>
        <v>AnishaG</v>
      </c>
    </row>
    <row r="290" spans="1:33" ht="18.600000000000001" customHeight="1" x14ac:dyDescent="0.3">
      <c r="A290" s="16">
        <f t="shared" si="64"/>
        <v>289</v>
      </c>
      <c r="B290" s="17">
        <f t="shared" si="65"/>
        <v>12</v>
      </c>
      <c r="C290" s="18" t="s">
        <v>313</v>
      </c>
      <c r="D290" s="19" t="s">
        <v>15</v>
      </c>
      <c r="E290" s="19" t="str">
        <f t="shared" si="66"/>
        <v>F</v>
      </c>
      <c r="F290" s="20" t="str">
        <f>IFERROR(VLOOKUP(C290,'[1]Sofie''s Loppet'!$BM$3:$BP$100,4,FALSE),"")</f>
        <v/>
      </c>
      <c r="G290" s="21">
        <f>IFERROR(VLOOKUP(C290,[1]Rocks!$BF$3:$BH$2000,3,FALSE),"")</f>
        <v>712.16022889842623</v>
      </c>
      <c r="H290" s="22" t="str">
        <f>IFERROR(VLOOKUP(C290,'[1]Walden Bike'!$CB$3:$CE$1000,4,FALSE),"")</f>
        <v/>
      </c>
      <c r="I290" s="23" t="str">
        <f>IFERROR(VLOOKUP(C290,'[1]Paddle Sport'!$BJ$2:$BL$100,3,FALSE),"")</f>
        <v/>
      </c>
      <c r="J290" s="24" t="str">
        <f>IFERROR(VLOOKUP(C290,'[1]Island Swim'!$AX$5:$AZ$74,3,FALSE),"")</f>
        <v/>
      </c>
      <c r="K290" s="25" t="str">
        <f>IFERROR(VLOOKUP(C290,[1]Beaton!$A$4:$B$150,2,FALSE),"")</f>
        <v/>
      </c>
      <c r="L290" s="26" t="str">
        <f>IFERROR(VLOOKUP(C290,'[1]Turkey Gobbler'!$A$2:$B$500,2,FALSE),"")</f>
        <v/>
      </c>
      <c r="M290" s="27">
        <f t="shared" si="67"/>
        <v>712</v>
      </c>
      <c r="N290" s="28"/>
      <c r="R290" s="29" t="str" cm="1">
        <f t="array" ref="R290:S290">_xlfn.TEXTSPLIT(C290," ")</f>
        <v>Oberai</v>
      </c>
      <c r="S290" s="29" t="str">
        <v>Anjali</v>
      </c>
      <c r="U290" s="29" t="str">
        <f t="shared" si="72"/>
        <v>Anjali</v>
      </c>
      <c r="V290" s="29" t="str">
        <f t="shared" si="73"/>
        <v>O</v>
      </c>
      <c r="W290" s="29" t="str">
        <f t="shared" si="74"/>
        <v>AnjaliOF50-59</v>
      </c>
      <c r="X290" s="29" t="str">
        <f t="shared" si="75"/>
        <v>AnjaliO</v>
      </c>
    </row>
    <row r="291" spans="1:33" ht="18.600000000000001" customHeight="1" x14ac:dyDescent="0.3">
      <c r="A291" s="16">
        <f t="shared" si="64"/>
        <v>290</v>
      </c>
      <c r="B291" s="17">
        <f t="shared" si="65"/>
        <v>101</v>
      </c>
      <c r="C291" s="18" t="s">
        <v>314</v>
      </c>
      <c r="D291" s="19" t="s">
        <v>17</v>
      </c>
      <c r="E291" s="19" t="str">
        <f t="shared" si="66"/>
        <v>F</v>
      </c>
      <c r="F291" s="20" t="str">
        <f>IFERROR(VLOOKUP(C291,'[1]Sofie''s Loppet'!$BM$3:$BP$100,4,FALSE),"")</f>
        <v/>
      </c>
      <c r="G291" s="21">
        <f>IFERROR(VLOOKUP(C291,[1]Rocks!$BF$3:$BH$2000,3,FALSE),"")</f>
        <v>711.3460988853958</v>
      </c>
      <c r="H291" s="22" t="str">
        <f>IFERROR(VLOOKUP(C291,'[1]Walden Bike'!$CB$3:$CE$1000,4,FALSE),"")</f>
        <v/>
      </c>
      <c r="I291" s="23" t="str">
        <f>IFERROR(VLOOKUP(C291,'[1]Paddle Sport'!$BJ$2:$BL$100,3,FALSE),"")</f>
        <v/>
      </c>
      <c r="J291" s="24" t="str">
        <f>IFERROR(VLOOKUP(C291,'[1]Island Swim'!$AX$5:$AZ$74,3,FALSE),"")</f>
        <v/>
      </c>
      <c r="K291" s="25" t="str">
        <f>IFERROR(VLOOKUP(C291,[1]Beaton!$A$4:$B$150,2,FALSE),"")</f>
        <v/>
      </c>
      <c r="L291" s="26" t="str">
        <f>IFERROR(VLOOKUP(C291,'[1]Turkey Gobbler'!$A$2:$B$500,2,FALSE),"")</f>
        <v/>
      </c>
      <c r="M291" s="27">
        <f t="shared" si="67"/>
        <v>711</v>
      </c>
      <c r="N291" s="28"/>
      <c r="R291" s="29" t="str" cm="1">
        <f t="array" ref="R291:S291">_xlfn.TEXTSPLIT(C291," ")</f>
        <v>McLean-Deering</v>
      </c>
      <c r="S291" s="29" t="str">
        <v>Jordyn</v>
      </c>
      <c r="U291" s="29" t="str">
        <f t="shared" si="72"/>
        <v>Jordyn</v>
      </c>
      <c r="V291" s="29" t="str">
        <f t="shared" si="73"/>
        <v>M</v>
      </c>
      <c r="W291" s="29" t="str">
        <f t="shared" si="74"/>
        <v>JordynMF20-29</v>
      </c>
      <c r="X291" s="29" t="str">
        <f t="shared" si="75"/>
        <v>JordynM</v>
      </c>
    </row>
    <row r="292" spans="1:33" ht="18.600000000000001" customHeight="1" x14ac:dyDescent="0.3">
      <c r="A292" s="16">
        <f t="shared" si="64"/>
        <v>290</v>
      </c>
      <c r="B292" s="17">
        <f t="shared" si="65"/>
        <v>54</v>
      </c>
      <c r="C292" s="18" t="s">
        <v>315</v>
      </c>
      <c r="D292" s="19" t="s">
        <v>23</v>
      </c>
      <c r="E292" s="19" t="str">
        <f t="shared" si="66"/>
        <v>F</v>
      </c>
      <c r="F292" s="20" t="str">
        <f>IFERROR(VLOOKUP(C292,'[1]Sofie''s Loppet'!$BM$3:$BP$100,4,FALSE),"")</f>
        <v/>
      </c>
      <c r="G292" s="21">
        <f>IFERROR(VLOOKUP(C292,[1]Rocks!$BF$3:$BH$2000,3,FALSE),"")</f>
        <v>711.14285714285711</v>
      </c>
      <c r="H292" s="22" t="str">
        <f>IFERROR(VLOOKUP(C292,'[1]Walden Bike'!$CB$3:$CE$1000,4,FALSE),"")</f>
        <v/>
      </c>
      <c r="I292" s="23" t="str">
        <f>IFERROR(VLOOKUP(C292,'[1]Paddle Sport'!$BJ$2:$BL$100,3,FALSE),"")</f>
        <v/>
      </c>
      <c r="J292" s="24" t="str">
        <f>IFERROR(VLOOKUP(C292,'[1]Island Swim'!$AX$5:$AZ$74,3,FALSE),"")</f>
        <v/>
      </c>
      <c r="K292" s="25" t="str">
        <f>IFERROR(VLOOKUP(C292,[1]Beaton!$A$4:$B$150,2,FALSE),"")</f>
        <v/>
      </c>
      <c r="L292" s="26" t="str">
        <f>IFERROR(VLOOKUP(C292,'[1]Turkey Gobbler'!$A$2:$B$500,2,FALSE),"")</f>
        <v/>
      </c>
      <c r="M292" s="27">
        <f t="shared" si="67"/>
        <v>711</v>
      </c>
      <c r="N292" s="28"/>
      <c r="R292" s="29" t="str" cm="1">
        <f t="array" ref="R292:S292">_xlfn.TEXTSPLIT(C292," ")</f>
        <v>Martin</v>
      </c>
      <c r="S292" s="29" t="str">
        <v>Cecilia</v>
      </c>
      <c r="U292" s="29" t="str">
        <f t="shared" si="72"/>
        <v>Cecilia</v>
      </c>
      <c r="V292" s="29" t="str">
        <f t="shared" si="73"/>
        <v>M</v>
      </c>
      <c r="W292" s="29" t="str">
        <f t="shared" si="74"/>
        <v>CeciliaMF40-49</v>
      </c>
      <c r="X292" s="29" t="str">
        <f t="shared" si="75"/>
        <v>CeciliaM</v>
      </c>
    </row>
    <row r="293" spans="1:33" ht="18.600000000000001" customHeight="1" x14ac:dyDescent="0.3">
      <c r="A293" s="16">
        <f t="shared" si="64"/>
        <v>290</v>
      </c>
      <c r="B293" s="17">
        <f t="shared" si="65"/>
        <v>54</v>
      </c>
      <c r="C293" s="18" t="s">
        <v>316</v>
      </c>
      <c r="D293" s="19" t="s">
        <v>23</v>
      </c>
      <c r="E293" s="19" t="str">
        <f t="shared" si="66"/>
        <v>F</v>
      </c>
      <c r="F293" s="20" t="str">
        <f>IFERROR(VLOOKUP(C293,'[1]Sofie''s Loppet'!$BM$3:$BP$100,4,FALSE),"")</f>
        <v/>
      </c>
      <c r="G293" s="21">
        <f>IFERROR(VLOOKUP(C293,[1]Rocks!$BF$3:$BH$2000,3,FALSE),"")</f>
        <v>710.93226022803492</v>
      </c>
      <c r="H293" s="22" t="str">
        <f>IFERROR(VLOOKUP(C293,'[1]Walden Bike'!$CB$3:$CE$1000,4,FALSE),"")</f>
        <v/>
      </c>
      <c r="I293" s="23" t="str">
        <f>IFERROR(VLOOKUP(C293,'[1]Paddle Sport'!$BJ$2:$BL$100,3,FALSE),"")</f>
        <v/>
      </c>
      <c r="J293" s="24" t="str">
        <f>IFERROR(VLOOKUP(C293,'[1]Island Swim'!$AX$5:$AZ$74,3,FALSE),"")</f>
        <v/>
      </c>
      <c r="K293" s="25" t="str">
        <f>IFERROR(VLOOKUP(C293,[1]Beaton!$A$4:$B$150,2,FALSE),"")</f>
        <v/>
      </c>
      <c r="L293" s="26" t="str">
        <f>IFERROR(VLOOKUP(C293,'[1]Turkey Gobbler'!$A$2:$B$500,2,FALSE),"")</f>
        <v/>
      </c>
      <c r="M293" s="27">
        <f t="shared" si="67"/>
        <v>711</v>
      </c>
      <c r="N293" s="28"/>
      <c r="R293" s="29" t="str" cm="1">
        <f t="array" ref="R293:S293">_xlfn.TEXTSPLIT(C293," ")</f>
        <v>McIntyre</v>
      </c>
      <c r="S293" s="29" t="str">
        <v>Amber</v>
      </c>
      <c r="U293" s="29" t="str">
        <f t="shared" si="72"/>
        <v>Amber</v>
      </c>
      <c r="V293" s="29" t="str">
        <f t="shared" si="73"/>
        <v>M</v>
      </c>
      <c r="W293" s="29" t="str">
        <f t="shared" si="74"/>
        <v>AmberMF40-49</v>
      </c>
      <c r="X293" s="29" t="str">
        <f t="shared" si="75"/>
        <v>AmberM</v>
      </c>
    </row>
    <row r="294" spans="1:33" ht="18.600000000000001" customHeight="1" x14ac:dyDescent="0.3">
      <c r="A294" s="16">
        <f t="shared" si="64"/>
        <v>293</v>
      </c>
      <c r="B294" s="17">
        <f t="shared" si="65"/>
        <v>7</v>
      </c>
      <c r="C294" s="18" t="s">
        <v>317</v>
      </c>
      <c r="D294" s="19" t="s">
        <v>38</v>
      </c>
      <c r="E294" s="19" t="str">
        <f t="shared" si="66"/>
        <v>F</v>
      </c>
      <c r="F294" s="20">
        <f>IFERROR(VLOOKUP(C294,'[1]Sofie''s Loppet'!$BM$3:$BP$100,4,FALSE),"")</f>
        <v>296.66050686378043</v>
      </c>
      <c r="G294" s="21" t="str">
        <f>IFERROR(VLOOKUP(C294,[1]Rocks!$BF$3:$BH$2000,3,FALSE),"")</f>
        <v/>
      </c>
      <c r="H294" s="22">
        <f>IFERROR(VLOOKUP(C294,'[1]Walden Bike'!$CB$3:$CE$1000,4,FALSE),"")</f>
        <v>413.00877893056662</v>
      </c>
      <c r="I294" s="23" t="str">
        <f>IFERROR(VLOOKUP(C294,'[1]Paddle Sport'!$BJ$2:$BL$100,3,FALSE),"")</f>
        <v/>
      </c>
      <c r="J294" s="24" t="str">
        <f>IFERROR(VLOOKUP(C294,'[1]Island Swim'!$AX$5:$AZ$74,3,FALSE),"")</f>
        <v/>
      </c>
      <c r="K294" s="25" t="str">
        <f>IFERROR(VLOOKUP(C294,[1]Beaton!$A$4:$B$150,2,FALSE),"")</f>
        <v/>
      </c>
      <c r="L294" s="26" t="str">
        <f>IFERROR(VLOOKUP(C294,'[1]Turkey Gobbler'!$A$2:$B$500,2,FALSE),"")</f>
        <v/>
      </c>
      <c r="M294" s="27">
        <f t="shared" si="67"/>
        <v>710</v>
      </c>
      <c r="N294" s="28"/>
      <c r="R294" s="29" t="str" cm="1">
        <f t="array" ref="R294:S294">_xlfn.TEXTSPLIT(C294," ")</f>
        <v>Godwin</v>
      </c>
      <c r="S294" s="29" t="str">
        <v>Roslyn</v>
      </c>
      <c r="U294" s="29" t="str">
        <f t="shared" si="72"/>
        <v>Roslyn</v>
      </c>
      <c r="V294" s="29" t="str">
        <f t="shared" si="73"/>
        <v>G</v>
      </c>
      <c r="W294" s="29" t="str">
        <f t="shared" si="74"/>
        <v>RoslynGF12 Under</v>
      </c>
      <c r="X294" s="29" t="str">
        <f t="shared" si="75"/>
        <v>RoslynG</v>
      </c>
    </row>
    <row r="295" spans="1:33" ht="18.600000000000001" customHeight="1" x14ac:dyDescent="0.3">
      <c r="A295" s="16">
        <f t="shared" si="64"/>
        <v>293</v>
      </c>
      <c r="B295" s="17">
        <f t="shared" si="65"/>
        <v>102</v>
      </c>
      <c r="C295" s="18" t="s">
        <v>318</v>
      </c>
      <c r="D295" s="19" t="s">
        <v>17</v>
      </c>
      <c r="E295" s="19" t="str">
        <f t="shared" si="66"/>
        <v>F</v>
      </c>
      <c r="F295" s="20" t="str">
        <f>IFERROR(VLOOKUP(C295,'[1]Sofie''s Loppet'!$BM$3:$BP$100,4,FALSE),"")</f>
        <v/>
      </c>
      <c r="G295" s="21">
        <f>IFERROR(VLOOKUP(C295,[1]Rocks!$BF$3:$BH$2000,3,FALSE),"")</f>
        <v>709.52109464082105</v>
      </c>
      <c r="H295" s="22" t="str">
        <f>IFERROR(VLOOKUP(C295,'[1]Walden Bike'!$CB$3:$CE$1000,4,FALSE),"")</f>
        <v/>
      </c>
      <c r="I295" s="23" t="str">
        <f>IFERROR(VLOOKUP(C295,'[1]Paddle Sport'!$BJ$2:$BL$100,3,FALSE),"")</f>
        <v/>
      </c>
      <c r="J295" s="24" t="str">
        <f>IFERROR(VLOOKUP(C295,'[1]Island Swim'!$AX$5:$AZ$74,3,FALSE),"")</f>
        <v/>
      </c>
      <c r="K295" s="25" t="str">
        <f>IFERROR(VLOOKUP(C295,[1]Beaton!$A$4:$B$150,2,FALSE),"")</f>
        <v/>
      </c>
      <c r="L295" s="26" t="str">
        <f>IFERROR(VLOOKUP(C295,'[1]Turkey Gobbler'!$A$2:$B$500,2,FALSE),"")</f>
        <v/>
      </c>
      <c r="M295" s="27">
        <f t="shared" si="67"/>
        <v>710</v>
      </c>
      <c r="N295" s="28"/>
    </row>
    <row r="296" spans="1:33" ht="18.600000000000001" customHeight="1" x14ac:dyDescent="0.3">
      <c r="A296" s="16">
        <f t="shared" si="64"/>
        <v>295</v>
      </c>
      <c r="B296" s="17">
        <f t="shared" si="65"/>
        <v>103</v>
      </c>
      <c r="C296" s="18" t="s">
        <v>319</v>
      </c>
      <c r="D296" s="19" t="s">
        <v>17</v>
      </c>
      <c r="E296" s="19" t="str">
        <f t="shared" si="66"/>
        <v>F</v>
      </c>
      <c r="F296" s="20" t="str">
        <f>IFERROR(VLOOKUP(C296,'[1]Sofie''s Loppet'!$BM$3:$BP$100,4,FALSE),"")</f>
        <v/>
      </c>
      <c r="G296" s="21">
        <f>IFERROR(VLOOKUP(C296,[1]Rocks!$BF$3:$BH$2000,3,FALSE),"")</f>
        <v>709.31889427187241</v>
      </c>
      <c r="H296" s="22" t="str">
        <f>IFERROR(VLOOKUP(C296,'[1]Walden Bike'!$CB$3:$CE$1000,4,FALSE),"")</f>
        <v/>
      </c>
      <c r="I296" s="23" t="str">
        <f>IFERROR(VLOOKUP(C296,'[1]Paddle Sport'!$BJ$2:$BL$100,3,FALSE),"")</f>
        <v/>
      </c>
      <c r="J296" s="24" t="str">
        <f>IFERROR(VLOOKUP(C296,'[1]Island Swim'!$AX$5:$AZ$74,3,FALSE),"")</f>
        <v/>
      </c>
      <c r="K296" s="25" t="str">
        <f>IFERROR(VLOOKUP(C296,[1]Beaton!$A$4:$B$150,2,FALSE),"")</f>
        <v/>
      </c>
      <c r="L296" s="26" t="str">
        <f>IFERROR(VLOOKUP(C296,'[1]Turkey Gobbler'!$A$2:$B$500,2,FALSE),"")</f>
        <v/>
      </c>
      <c r="M296" s="27">
        <f t="shared" si="67"/>
        <v>709</v>
      </c>
      <c r="N296" s="28"/>
      <c r="R296" s="29" t="str" cm="1">
        <f t="array" ref="R296:S296">_xlfn.TEXTSPLIT(C296," ")</f>
        <v>O'Connor</v>
      </c>
      <c r="S296" s="29" t="str">
        <v>Kierra</v>
      </c>
      <c r="U296" s="29" t="str">
        <f t="shared" ref="U296:U302" si="76">IF(T296="",S296,T296)</f>
        <v>Kierra</v>
      </c>
      <c r="V296" s="29" t="str">
        <f t="shared" ref="V296:V302" si="77">LEFT(R296,1)</f>
        <v>O</v>
      </c>
      <c r="W296" s="29" t="str">
        <f t="shared" ref="W296:W302" si="78">CONCATENATE(U296,V296,D296)</f>
        <v>KierraOF20-29</v>
      </c>
      <c r="X296" s="29" t="str">
        <f t="shared" ref="X296:X302" si="79">CONCATENATE(U296,V296)</f>
        <v>KierraO</v>
      </c>
    </row>
    <row r="297" spans="1:33" ht="18.600000000000001" customHeight="1" x14ac:dyDescent="0.3">
      <c r="A297" s="16">
        <f t="shared" si="64"/>
        <v>296</v>
      </c>
      <c r="B297" s="17">
        <f t="shared" si="65"/>
        <v>104</v>
      </c>
      <c r="C297" s="18" t="s">
        <v>320</v>
      </c>
      <c r="D297" s="19" t="s">
        <v>17</v>
      </c>
      <c r="E297" s="19" t="str">
        <f t="shared" si="66"/>
        <v>F</v>
      </c>
      <c r="F297" s="20" t="str">
        <f>IFERROR(VLOOKUP(C297,'[1]Sofie''s Loppet'!$BM$3:$BP$100,4,FALSE),"")</f>
        <v/>
      </c>
      <c r="G297" s="21">
        <f>IFERROR(VLOOKUP(C297,[1]Rocks!$BF$3:$BH$2000,3,FALSE),"")</f>
        <v>707.80856423173805</v>
      </c>
      <c r="H297" s="22" t="str">
        <f>IFERROR(VLOOKUP(C297,'[1]Walden Bike'!$CB$3:$CE$1000,4,FALSE),"")</f>
        <v/>
      </c>
      <c r="I297" s="23" t="str">
        <f>IFERROR(VLOOKUP(C297,'[1]Paddle Sport'!$BJ$2:$BL$100,3,FALSE),"")</f>
        <v/>
      </c>
      <c r="J297" s="24" t="str">
        <f>IFERROR(VLOOKUP(C297,'[1]Island Swim'!$AX$5:$AZ$74,3,FALSE),"")</f>
        <v/>
      </c>
      <c r="K297" s="25" t="str">
        <f>IFERROR(VLOOKUP(C297,[1]Beaton!$A$4:$B$150,2,FALSE),"")</f>
        <v/>
      </c>
      <c r="L297" s="26" t="str">
        <f>IFERROR(VLOOKUP(C297,'[1]Turkey Gobbler'!$A$2:$B$500,2,FALSE),"")</f>
        <v/>
      </c>
      <c r="M297" s="27">
        <f t="shared" si="67"/>
        <v>708</v>
      </c>
      <c r="N297" s="28"/>
      <c r="R297" s="29" t="str" cm="1">
        <f t="array" ref="R297:S297">_xlfn.TEXTSPLIT(C297," ")</f>
        <v>Grenier</v>
      </c>
      <c r="S297" s="29" t="str">
        <v>Charlotte</v>
      </c>
      <c r="U297" s="29" t="str">
        <f t="shared" si="76"/>
        <v>Charlotte</v>
      </c>
      <c r="V297" s="29" t="str">
        <f t="shared" si="77"/>
        <v>G</v>
      </c>
      <c r="W297" s="29" t="str">
        <f t="shared" si="78"/>
        <v>CharlotteGF20-29</v>
      </c>
      <c r="X297" s="29" t="str">
        <f t="shared" si="79"/>
        <v>CharlotteG</v>
      </c>
      <c r="AC297" s="13"/>
      <c r="AE297" s="13"/>
      <c r="AG297" s="13"/>
    </row>
    <row r="298" spans="1:33" ht="18.600000000000001" customHeight="1" x14ac:dyDescent="0.3">
      <c r="A298" s="16">
        <f t="shared" si="64"/>
        <v>296</v>
      </c>
      <c r="B298" s="17">
        <f t="shared" si="65"/>
        <v>104</v>
      </c>
      <c r="C298" s="18" t="s">
        <v>321</v>
      </c>
      <c r="D298" s="19" t="s">
        <v>17</v>
      </c>
      <c r="E298" s="19" t="str">
        <f t="shared" si="66"/>
        <v>F</v>
      </c>
      <c r="F298" s="20" t="str">
        <f>IFERROR(VLOOKUP(C298,'[1]Sofie''s Loppet'!$BM$3:$BP$100,4,FALSE),"")</f>
        <v/>
      </c>
      <c r="G298" s="21">
        <f>IFERROR(VLOOKUP(C298,[1]Rocks!$BF$3:$BH$2000,3,FALSE),"")</f>
        <v>708.3983069725997</v>
      </c>
      <c r="H298" s="22" t="str">
        <f>IFERROR(VLOOKUP(C298,'[1]Walden Bike'!$CB$3:$CE$1000,4,FALSE),"")</f>
        <v/>
      </c>
      <c r="I298" s="23" t="str">
        <f>IFERROR(VLOOKUP(C298,'[1]Paddle Sport'!$BJ$2:$BL$100,3,FALSE),"")</f>
        <v/>
      </c>
      <c r="J298" s="24" t="str">
        <f>IFERROR(VLOOKUP(C298,'[1]Island Swim'!$AX$5:$AZ$74,3,FALSE),"")</f>
        <v/>
      </c>
      <c r="K298" s="25" t="str">
        <f>IFERROR(VLOOKUP(C298,[1]Beaton!$A$4:$B$150,2,FALSE),"")</f>
        <v/>
      </c>
      <c r="L298" s="26" t="str">
        <f>IFERROR(VLOOKUP(C298,'[1]Turkey Gobbler'!$A$2:$B$500,2,FALSE),"")</f>
        <v/>
      </c>
      <c r="M298" s="27">
        <f t="shared" si="67"/>
        <v>708</v>
      </c>
      <c r="N298" s="28"/>
      <c r="R298" s="29" t="str" cm="1">
        <f t="array" ref="R298:S298">_xlfn.TEXTSPLIT(C298," ")</f>
        <v>Hall</v>
      </c>
      <c r="S298" s="29" t="str">
        <v>GiselleFiorellaParedes</v>
      </c>
      <c r="U298" s="29" t="str">
        <f t="shared" si="76"/>
        <v>GiselleFiorellaParedes</v>
      </c>
      <c r="V298" s="29" t="str">
        <f t="shared" si="77"/>
        <v>H</v>
      </c>
      <c r="W298" s="29" t="str">
        <f t="shared" si="78"/>
        <v>GiselleFiorellaParedesHF20-29</v>
      </c>
      <c r="X298" s="29" t="str">
        <f t="shared" si="79"/>
        <v>GiselleFiorellaParedesH</v>
      </c>
    </row>
    <row r="299" spans="1:33" ht="18.600000000000001" customHeight="1" x14ac:dyDescent="0.3">
      <c r="A299" s="16">
        <f t="shared" si="64"/>
        <v>298</v>
      </c>
      <c r="B299" s="17">
        <f t="shared" si="65"/>
        <v>56</v>
      </c>
      <c r="C299" s="18" t="s">
        <v>322</v>
      </c>
      <c r="D299" s="19" t="s">
        <v>23</v>
      </c>
      <c r="E299" s="19" t="str">
        <f t="shared" si="66"/>
        <v>F</v>
      </c>
      <c r="F299" s="20" t="str">
        <f>IFERROR(VLOOKUP(C299,'[1]Sofie''s Loppet'!$BM$3:$BP$100,4,FALSE),"")</f>
        <v/>
      </c>
      <c r="G299" s="21">
        <f>IFERROR(VLOOKUP(C299,[1]Rocks!$BF$3:$BH$2000,3,FALSE),"")</f>
        <v>706.98088039128504</v>
      </c>
      <c r="H299" s="22" t="str">
        <f>IFERROR(VLOOKUP(C299,'[1]Walden Bike'!$CB$3:$CE$1000,4,FALSE),"")</f>
        <v/>
      </c>
      <c r="I299" s="23" t="str">
        <f>IFERROR(VLOOKUP(C299,'[1]Paddle Sport'!$BJ$2:$BL$100,3,FALSE),"")</f>
        <v/>
      </c>
      <c r="J299" s="24" t="str">
        <f>IFERROR(VLOOKUP(C299,'[1]Island Swim'!$AX$5:$AZ$74,3,FALSE),"")</f>
        <v/>
      </c>
      <c r="K299" s="25" t="str">
        <f>IFERROR(VLOOKUP(C299,[1]Beaton!$A$4:$B$150,2,FALSE),"")</f>
        <v/>
      </c>
      <c r="L299" s="26" t="str">
        <f>IFERROR(VLOOKUP(C299,'[1]Turkey Gobbler'!$A$2:$B$500,2,FALSE),"")</f>
        <v/>
      </c>
      <c r="M299" s="27">
        <f t="shared" si="67"/>
        <v>707</v>
      </c>
      <c r="N299" s="28"/>
      <c r="R299" s="29" t="str" cm="1">
        <f t="array" ref="R299:S299">_xlfn.TEXTSPLIT(C299," ")</f>
        <v>Rivet</v>
      </c>
      <c r="S299" s="29" t="str">
        <v>Natalie</v>
      </c>
      <c r="U299" s="29" t="str">
        <f t="shared" si="76"/>
        <v>Natalie</v>
      </c>
      <c r="V299" s="29" t="str">
        <f t="shared" si="77"/>
        <v>R</v>
      </c>
      <c r="W299" s="29" t="str">
        <f t="shared" si="78"/>
        <v>NatalieRF40-49</v>
      </c>
      <c r="X299" s="29" t="str">
        <f t="shared" si="79"/>
        <v>NatalieR</v>
      </c>
    </row>
    <row r="300" spans="1:33" ht="18.600000000000001" customHeight="1" x14ac:dyDescent="0.3">
      <c r="A300" s="16">
        <f t="shared" si="64"/>
        <v>299</v>
      </c>
      <c r="B300" s="17">
        <f t="shared" si="65"/>
        <v>106</v>
      </c>
      <c r="C300" s="18" t="s">
        <v>323</v>
      </c>
      <c r="D300" s="19" t="s">
        <v>17</v>
      </c>
      <c r="E300" s="19" t="str">
        <f t="shared" si="66"/>
        <v>F</v>
      </c>
      <c r="F300" s="20" t="str">
        <f>IFERROR(VLOOKUP(C300,'[1]Sofie''s Loppet'!$BM$3:$BP$100,4,FALSE),"")</f>
        <v/>
      </c>
      <c r="G300" s="21">
        <f>IFERROR(VLOOKUP(C300,[1]Rocks!$BF$3:$BH$2000,3,FALSE),"")</f>
        <v>705.8040173121741</v>
      </c>
      <c r="H300" s="22" t="str">
        <f>IFERROR(VLOOKUP(C300,'[1]Walden Bike'!$CB$3:$CE$1000,4,FALSE),"")</f>
        <v/>
      </c>
      <c r="I300" s="23" t="str">
        <f>IFERROR(VLOOKUP(C300,'[1]Paddle Sport'!$BJ$2:$BL$100,3,FALSE),"")</f>
        <v/>
      </c>
      <c r="J300" s="24" t="str">
        <f>IFERROR(VLOOKUP(C300,'[1]Island Swim'!$AX$5:$AZ$74,3,FALSE),"")</f>
        <v/>
      </c>
      <c r="K300" s="25" t="str">
        <f>IFERROR(VLOOKUP(C300,[1]Beaton!$A$4:$B$150,2,FALSE),"")</f>
        <v/>
      </c>
      <c r="L300" s="26" t="str">
        <f>IFERROR(VLOOKUP(C300,'[1]Turkey Gobbler'!$A$2:$B$500,2,FALSE),"")</f>
        <v/>
      </c>
      <c r="M300" s="27">
        <f t="shared" si="67"/>
        <v>706</v>
      </c>
      <c r="N300" s="28"/>
      <c r="R300" s="29" t="str" cm="1">
        <f t="array" ref="R300:S300">_xlfn.TEXTSPLIT(C300," ")</f>
        <v>Lapierre</v>
      </c>
      <c r="S300" s="29" t="str">
        <v>Kassandra</v>
      </c>
      <c r="U300" s="29" t="str">
        <f t="shared" si="76"/>
        <v>Kassandra</v>
      </c>
      <c r="V300" s="29" t="str">
        <f t="shared" si="77"/>
        <v>L</v>
      </c>
      <c r="W300" s="29" t="str">
        <f t="shared" si="78"/>
        <v>KassandraLF20-29</v>
      </c>
      <c r="X300" s="29" t="str">
        <f t="shared" si="79"/>
        <v>KassandraL</v>
      </c>
    </row>
    <row r="301" spans="1:33" ht="18.600000000000001" customHeight="1" x14ac:dyDescent="0.3">
      <c r="A301" s="16">
        <f t="shared" si="64"/>
        <v>299</v>
      </c>
      <c r="B301" s="17">
        <f t="shared" si="65"/>
        <v>106</v>
      </c>
      <c r="C301" s="18" t="s">
        <v>324</v>
      </c>
      <c r="D301" s="19" t="s">
        <v>17</v>
      </c>
      <c r="E301" s="19" t="str">
        <f t="shared" si="66"/>
        <v>F</v>
      </c>
      <c r="F301" s="20" t="str">
        <f>IFERROR(VLOOKUP(C301,'[1]Sofie''s Loppet'!$BM$3:$BP$100,4,FALSE),"")</f>
        <v/>
      </c>
      <c r="G301" s="21">
        <f>IFERROR(VLOOKUP(C301,[1]Rocks!$BF$3:$BH$2000,3,FALSE),"")</f>
        <v>706.09929078014181</v>
      </c>
      <c r="H301" s="22" t="str">
        <f>IFERROR(VLOOKUP(C301,'[1]Walden Bike'!$CB$3:$CE$1000,4,FALSE),"")</f>
        <v/>
      </c>
      <c r="I301" s="23" t="str">
        <f>IFERROR(VLOOKUP(C301,'[1]Paddle Sport'!$BJ$2:$BL$100,3,FALSE),"")</f>
        <v/>
      </c>
      <c r="J301" s="24" t="str">
        <f>IFERROR(VLOOKUP(C301,'[1]Island Swim'!$AX$5:$AZ$74,3,FALSE),"")</f>
        <v/>
      </c>
      <c r="K301" s="25" t="str">
        <f>IFERROR(VLOOKUP(C301,[1]Beaton!$A$4:$B$150,2,FALSE),"")</f>
        <v/>
      </c>
      <c r="L301" s="26" t="str">
        <f>IFERROR(VLOOKUP(C301,'[1]Turkey Gobbler'!$A$2:$B$500,2,FALSE),"")</f>
        <v/>
      </c>
      <c r="M301" s="27">
        <f t="shared" si="67"/>
        <v>706</v>
      </c>
      <c r="N301" s="28"/>
      <c r="R301" s="29" t="str" cm="1">
        <f t="array" ref="R301:S301">_xlfn.TEXTSPLIT(C301," ")</f>
        <v>Simeoni</v>
      </c>
      <c r="S301" s="29" t="str">
        <v>Keara</v>
      </c>
      <c r="U301" s="29" t="str">
        <f t="shared" si="76"/>
        <v>Keara</v>
      </c>
      <c r="V301" s="29" t="str">
        <f t="shared" si="77"/>
        <v>S</v>
      </c>
      <c r="W301" s="29" t="str">
        <f t="shared" si="78"/>
        <v>KearaSF20-29</v>
      </c>
      <c r="X301" s="29" t="str">
        <f t="shared" si="79"/>
        <v>KearaS</v>
      </c>
    </row>
    <row r="302" spans="1:33" ht="18.600000000000001" customHeight="1" x14ac:dyDescent="0.3">
      <c r="A302" s="16">
        <f t="shared" si="64"/>
        <v>299</v>
      </c>
      <c r="B302" s="17">
        <f t="shared" si="65"/>
        <v>57</v>
      </c>
      <c r="C302" s="18" t="s">
        <v>325</v>
      </c>
      <c r="D302" s="19" t="s">
        <v>23</v>
      </c>
      <c r="E302" s="19" t="str">
        <f t="shared" si="66"/>
        <v>F</v>
      </c>
      <c r="F302" s="20" t="str">
        <f>IFERROR(VLOOKUP(C302,'[1]Sofie''s Loppet'!$BM$3:$BP$100,4,FALSE),"")</f>
        <v/>
      </c>
      <c r="G302" s="21">
        <f>IFERROR(VLOOKUP(C302,[1]Rocks!$BF$3:$BH$2000,3,FALSE),"")</f>
        <v>706.11746419451538</v>
      </c>
      <c r="H302" s="22" t="str">
        <f>IFERROR(VLOOKUP(C302,'[1]Walden Bike'!$CB$3:$CE$1000,4,FALSE),"")</f>
        <v/>
      </c>
      <c r="I302" s="23" t="str">
        <f>IFERROR(VLOOKUP(C302,'[1]Paddle Sport'!$BJ$2:$BL$100,3,FALSE),"")</f>
        <v/>
      </c>
      <c r="J302" s="24" t="str">
        <f>IFERROR(VLOOKUP(C302,'[1]Island Swim'!$AX$5:$AZ$74,3,FALSE),"")</f>
        <v/>
      </c>
      <c r="K302" s="25" t="str">
        <f>IFERROR(VLOOKUP(C302,[1]Beaton!$A$4:$B$150,2,FALSE),"")</f>
        <v/>
      </c>
      <c r="L302" s="26" t="str">
        <f>IFERROR(VLOOKUP(C302,'[1]Turkey Gobbler'!$A$2:$B$500,2,FALSE),"")</f>
        <v/>
      </c>
      <c r="M302" s="27">
        <f t="shared" si="67"/>
        <v>706</v>
      </c>
      <c r="N302" s="28"/>
      <c r="R302" s="29" t="str" cm="1">
        <f t="array" ref="R302:S302">_xlfn.TEXTSPLIT(C302," ")</f>
        <v>Sheppard</v>
      </c>
      <c r="S302" s="29" t="str">
        <v>Jess</v>
      </c>
      <c r="U302" s="29" t="str">
        <f t="shared" si="76"/>
        <v>Jess</v>
      </c>
      <c r="V302" s="29" t="str">
        <f t="shared" si="77"/>
        <v>S</v>
      </c>
      <c r="W302" s="29" t="str">
        <f t="shared" si="78"/>
        <v>JessSF40-49</v>
      </c>
      <c r="X302" s="29" t="str">
        <f t="shared" si="79"/>
        <v>JessS</v>
      </c>
    </row>
    <row r="303" spans="1:33" ht="18.600000000000001" customHeight="1" x14ac:dyDescent="0.3">
      <c r="A303" s="16">
        <f t="shared" si="64"/>
        <v>302</v>
      </c>
      <c r="B303" s="17">
        <f t="shared" si="65"/>
        <v>5</v>
      </c>
      <c r="C303" s="18" t="s">
        <v>326</v>
      </c>
      <c r="D303" s="19" t="s">
        <v>45</v>
      </c>
      <c r="E303" s="19" t="str">
        <f t="shared" si="66"/>
        <v>F</v>
      </c>
      <c r="F303" s="20" t="str">
        <f>IFERROR(VLOOKUP(C303,'[1]Sofie''s Loppet'!$BM$3:$BP$100,4,FALSE),"")</f>
        <v/>
      </c>
      <c r="G303" s="21" t="str">
        <f>IFERROR(VLOOKUP(C303,[1]Rocks!$BF$3:$BH$2000,3,FALSE),"")</f>
        <v/>
      </c>
      <c r="H303" s="22" t="str">
        <f>IFERROR(VLOOKUP(C303,'[1]Walden Bike'!$CB$3:$CE$1000,4,FALSE),"")</f>
        <v/>
      </c>
      <c r="I303" s="23" t="str">
        <f>IFERROR(VLOOKUP(C303,'[1]Paddle Sport'!$BJ$2:$BL$100,3,FALSE),"")</f>
        <v/>
      </c>
      <c r="J303" s="24">
        <f>IFERROR(VLOOKUP(C303,'[1]Island Swim'!$AX$5:$AZ$74,3,FALSE),"")</f>
        <v>704.65807730426161</v>
      </c>
      <c r="K303" s="25" t="str">
        <f>IFERROR(VLOOKUP(C303,[1]Beaton!$A$4:$B$150,2,FALSE),"")</f>
        <v/>
      </c>
      <c r="L303" s="26" t="str">
        <f>IFERROR(VLOOKUP(C303,'[1]Turkey Gobbler'!$A$2:$B$500,2,FALSE),"")</f>
        <v/>
      </c>
      <c r="M303" s="27">
        <f t="shared" si="67"/>
        <v>705</v>
      </c>
      <c r="N303" s="28"/>
    </row>
    <row r="304" spans="1:33" ht="18.600000000000001" customHeight="1" x14ac:dyDescent="0.3">
      <c r="A304" s="16">
        <f t="shared" si="64"/>
        <v>302</v>
      </c>
      <c r="B304" s="17">
        <f t="shared" si="65"/>
        <v>69</v>
      </c>
      <c r="C304" s="18" t="s">
        <v>327</v>
      </c>
      <c r="D304" s="19" t="s">
        <v>36</v>
      </c>
      <c r="E304" s="19" t="str">
        <f t="shared" si="66"/>
        <v>F</v>
      </c>
      <c r="F304" s="20" t="str">
        <f>IFERROR(VLOOKUP(C304,'[1]Sofie''s Loppet'!$BM$3:$BP$100,4,FALSE),"")</f>
        <v/>
      </c>
      <c r="G304" s="21">
        <f>IFERROR(VLOOKUP(C304,[1]Rocks!$BF$3:$BH$2000,3,FALSE),"")</f>
        <v>705.29895154434678</v>
      </c>
      <c r="H304" s="22" t="str">
        <f>IFERROR(VLOOKUP(C304,'[1]Walden Bike'!$CB$3:$CE$1000,4,FALSE),"")</f>
        <v/>
      </c>
      <c r="I304" s="23" t="str">
        <f>IFERROR(VLOOKUP(C304,'[1]Paddle Sport'!$BJ$2:$BL$100,3,FALSE),"")</f>
        <v/>
      </c>
      <c r="J304" s="24" t="str">
        <f>IFERROR(VLOOKUP(C304,'[1]Island Swim'!$AX$5:$AZ$74,3,FALSE),"")</f>
        <v/>
      </c>
      <c r="K304" s="25" t="str">
        <f>IFERROR(VLOOKUP(C304,[1]Beaton!$A$4:$B$150,2,FALSE),"")</f>
        <v/>
      </c>
      <c r="L304" s="26" t="str">
        <f>IFERROR(VLOOKUP(C304,'[1]Turkey Gobbler'!$A$2:$B$500,2,FALSE),"")</f>
        <v/>
      </c>
      <c r="M304" s="27">
        <f t="shared" si="67"/>
        <v>705</v>
      </c>
      <c r="N304" s="28"/>
      <c r="R304" s="29" t="str" cm="1">
        <f t="array" ref="R304:S304">_xlfn.TEXTSPLIT(C304," ")</f>
        <v>Hamill</v>
      </c>
      <c r="S304" s="29" t="str">
        <v>Carly</v>
      </c>
      <c r="U304" s="29" t="str">
        <f>IF(T304="",S304,T304)</f>
        <v>Carly</v>
      </c>
      <c r="V304" s="29" t="str">
        <f>LEFT(R304,1)</f>
        <v>H</v>
      </c>
      <c r="W304" s="29" t="str">
        <f>CONCATENATE(U304,V304,D304)</f>
        <v>CarlyHF30-39</v>
      </c>
      <c r="X304" s="29" t="str">
        <f>CONCATENATE(U304,V304)</f>
        <v>CarlyH</v>
      </c>
    </row>
    <row r="305" spans="1:24" ht="18.600000000000001" customHeight="1" x14ac:dyDescent="0.3">
      <c r="A305" s="16">
        <f t="shared" si="64"/>
        <v>302</v>
      </c>
      <c r="B305" s="17">
        <f t="shared" si="65"/>
        <v>58</v>
      </c>
      <c r="C305" s="18" t="s">
        <v>328</v>
      </c>
      <c r="D305" s="19" t="s">
        <v>23</v>
      </c>
      <c r="E305" s="19" t="str">
        <f t="shared" si="66"/>
        <v>F</v>
      </c>
      <c r="F305" s="20" t="str">
        <f>IFERROR(VLOOKUP(C305,'[1]Sofie''s Loppet'!$BM$3:$BP$100,4,FALSE),"")</f>
        <v/>
      </c>
      <c r="G305" s="21">
        <f>IFERROR(VLOOKUP(C305,[1]Rocks!$BF$3:$BH$2000,3,FALSE),"")</f>
        <v>705.09915014164301</v>
      </c>
      <c r="H305" s="22" t="str">
        <f>IFERROR(VLOOKUP(C305,'[1]Walden Bike'!$CB$3:$CE$1000,4,FALSE),"")</f>
        <v/>
      </c>
      <c r="I305" s="23" t="str">
        <f>IFERROR(VLOOKUP(C305,'[1]Paddle Sport'!$BJ$2:$BL$100,3,FALSE),"")</f>
        <v/>
      </c>
      <c r="J305" s="24" t="str">
        <f>IFERROR(VLOOKUP(C305,'[1]Island Swim'!$AX$5:$AZ$74,3,FALSE),"")</f>
        <v/>
      </c>
      <c r="K305" s="25" t="str">
        <f>IFERROR(VLOOKUP(C305,[1]Beaton!$A$4:$B$150,2,FALSE),"")</f>
        <v/>
      </c>
      <c r="L305" s="26">
        <f>IFERROR(VLOOKUP(C305,'[1]Turkey Gobbler'!$A$2:$B$500,2,FALSE),"")</f>
        <v>531.67808219178073</v>
      </c>
      <c r="M305" s="27">
        <f t="shared" si="67"/>
        <v>705</v>
      </c>
      <c r="N305" s="28"/>
      <c r="R305" s="29" t="str" cm="1">
        <f t="array" ref="R305:S305">_xlfn.TEXTSPLIT(C305," ")</f>
        <v>Hood</v>
      </c>
      <c r="S305" s="29" t="str">
        <v>Melanie</v>
      </c>
      <c r="U305" s="29" t="str">
        <f>IF(T305="",S305,T305)</f>
        <v>Melanie</v>
      </c>
      <c r="V305" s="29" t="str">
        <f>LEFT(R305,1)</f>
        <v>H</v>
      </c>
      <c r="W305" s="29" t="str">
        <f>CONCATENATE(U305,V305,D305)</f>
        <v>MelanieHF40-49</v>
      </c>
      <c r="X305" s="29" t="str">
        <f>CONCATENATE(U305,V305)</f>
        <v>MelanieH</v>
      </c>
    </row>
    <row r="306" spans="1:24" ht="18.600000000000001" customHeight="1" x14ac:dyDescent="0.3">
      <c r="A306" s="16">
        <f t="shared" si="64"/>
        <v>305</v>
      </c>
      <c r="B306" s="17">
        <f t="shared" si="65"/>
        <v>108</v>
      </c>
      <c r="C306" s="18" t="s">
        <v>329</v>
      </c>
      <c r="D306" s="19" t="s">
        <v>17</v>
      </c>
      <c r="E306" s="19" t="str">
        <f t="shared" si="66"/>
        <v>F</v>
      </c>
      <c r="F306" s="20" t="str">
        <f>IFERROR(VLOOKUP(C306,'[1]Sofie''s Loppet'!$BM$3:$BP$100,4,FALSE),"")</f>
        <v/>
      </c>
      <c r="G306" s="21">
        <f>IFERROR(VLOOKUP(C306,[1]Rocks!$BF$3:$BH$2000,3,FALSE),"")</f>
        <v>703.50480497456192</v>
      </c>
      <c r="H306" s="22" t="str">
        <f>IFERROR(VLOOKUP(C306,'[1]Walden Bike'!$CB$3:$CE$1000,4,FALSE),"")</f>
        <v/>
      </c>
      <c r="I306" s="23" t="str">
        <f>IFERROR(VLOOKUP(C306,'[1]Paddle Sport'!$BJ$2:$BL$100,3,FALSE),"")</f>
        <v/>
      </c>
      <c r="J306" s="24" t="str">
        <f>IFERROR(VLOOKUP(C306,'[1]Island Swim'!$AX$5:$AZ$74,3,FALSE),"")</f>
        <v/>
      </c>
      <c r="K306" s="25" t="str">
        <f>IFERROR(VLOOKUP(C306,[1]Beaton!$A$4:$B$150,2,FALSE),"")</f>
        <v/>
      </c>
      <c r="L306" s="26" t="str">
        <f>IFERROR(VLOOKUP(C306,'[1]Turkey Gobbler'!$A$2:$B$500,2,FALSE),"")</f>
        <v/>
      </c>
      <c r="M306" s="27">
        <f t="shared" si="67"/>
        <v>704</v>
      </c>
      <c r="N306" s="28"/>
      <c r="R306" s="29" t="str" cm="1">
        <f t="array" ref="R306:S306">_xlfn.TEXTSPLIT(C306," ")</f>
        <v>Longpre</v>
      </c>
      <c r="S306" s="29" t="str">
        <v>Mikayla</v>
      </c>
      <c r="U306" s="29" t="str">
        <f>IF(T306="",S306,T306)</f>
        <v>Mikayla</v>
      </c>
      <c r="V306" s="29" t="str">
        <f>LEFT(R306,1)</f>
        <v>L</v>
      </c>
      <c r="W306" s="29" t="str">
        <f>CONCATENATE(U306,V306,D306)</f>
        <v>MikaylaLF20-29</v>
      </c>
      <c r="X306" s="29" t="str">
        <f>CONCATENATE(U306,V306)</f>
        <v>MikaylaL</v>
      </c>
    </row>
    <row r="307" spans="1:24" ht="18.600000000000001" customHeight="1" x14ac:dyDescent="0.3">
      <c r="A307" s="16">
        <f t="shared" si="64"/>
        <v>305</v>
      </c>
      <c r="B307" s="17">
        <f t="shared" si="65"/>
        <v>70</v>
      </c>
      <c r="C307" s="18" t="s">
        <v>330</v>
      </c>
      <c r="D307" s="19" t="s">
        <v>36</v>
      </c>
      <c r="E307" s="19" t="str">
        <f t="shared" si="66"/>
        <v>F</v>
      </c>
      <c r="F307" s="20" t="str">
        <f>IFERROR(VLOOKUP(C307,'[1]Sofie''s Loppet'!$BM$3:$BP$100,4,FALSE),"")</f>
        <v/>
      </c>
      <c r="G307" s="21">
        <f>IFERROR(VLOOKUP(C307,[1]Rocks!$BF$3:$BH$2000,3,FALSE),"")</f>
        <v>704.24094784630711</v>
      </c>
      <c r="H307" s="22" t="str">
        <f>IFERROR(VLOOKUP(C307,'[1]Walden Bike'!$CB$3:$CE$1000,4,FALSE),"")</f>
        <v/>
      </c>
      <c r="I307" s="23" t="str">
        <f>IFERROR(VLOOKUP(C307,'[1]Paddle Sport'!$BJ$2:$BL$100,3,FALSE),"")</f>
        <v/>
      </c>
      <c r="J307" s="24" t="str">
        <f>IFERROR(VLOOKUP(C307,'[1]Island Swim'!$AX$5:$AZ$74,3,FALSE),"")</f>
        <v/>
      </c>
      <c r="K307" s="25">
        <f>IFERROR(VLOOKUP(C307,[1]Beaton!$A$4:$B$150,2,FALSE),"")</f>
        <v>366.66666666666657</v>
      </c>
      <c r="L307" s="26" t="str">
        <f>IFERROR(VLOOKUP(C307,'[1]Turkey Gobbler'!$A$2:$B$500,2,FALSE),"")</f>
        <v/>
      </c>
      <c r="M307" s="27">
        <f t="shared" si="67"/>
        <v>704</v>
      </c>
      <c r="N307" s="28"/>
    </row>
    <row r="308" spans="1:24" ht="18.600000000000001" customHeight="1" x14ac:dyDescent="0.3">
      <c r="A308" s="16">
        <f t="shared" si="64"/>
        <v>307</v>
      </c>
      <c r="B308" s="17">
        <f t="shared" si="65"/>
        <v>109</v>
      </c>
      <c r="C308" s="18" t="s">
        <v>331</v>
      </c>
      <c r="D308" s="19" t="s">
        <v>17</v>
      </c>
      <c r="E308" s="19" t="str">
        <f t="shared" si="66"/>
        <v>F</v>
      </c>
      <c r="F308" s="20" t="str">
        <f>IFERROR(VLOOKUP(C308,'[1]Sofie''s Loppet'!$BM$3:$BP$100,4,FALSE),"")</f>
        <v/>
      </c>
      <c r="G308" s="21">
        <f>IFERROR(VLOOKUP(C308,[1]Rocks!$BF$3:$BH$2000,3,FALSE),"")</f>
        <v>702.71033314511567</v>
      </c>
      <c r="H308" s="22" t="str">
        <f>IFERROR(VLOOKUP(C308,'[1]Walden Bike'!$CB$3:$CE$1000,4,FALSE),"")</f>
        <v/>
      </c>
      <c r="I308" s="23" t="str">
        <f>IFERROR(VLOOKUP(C308,'[1]Paddle Sport'!$BJ$2:$BL$100,3,FALSE),"")</f>
        <v/>
      </c>
      <c r="J308" s="24" t="str">
        <f>IFERROR(VLOOKUP(C308,'[1]Island Swim'!$AX$5:$AZ$74,3,FALSE),"")</f>
        <v/>
      </c>
      <c r="K308" s="25" t="str">
        <f>IFERROR(VLOOKUP(C308,[1]Beaton!$A$4:$B$150,2,FALSE),"")</f>
        <v/>
      </c>
      <c r="L308" s="26" t="str">
        <f>IFERROR(VLOOKUP(C308,'[1]Turkey Gobbler'!$A$2:$B$500,2,FALSE),"")</f>
        <v/>
      </c>
      <c r="M308" s="27">
        <f t="shared" si="67"/>
        <v>703</v>
      </c>
      <c r="N308" s="28"/>
    </row>
    <row r="309" spans="1:24" ht="18.600000000000001" customHeight="1" x14ac:dyDescent="0.3">
      <c r="A309" s="16">
        <f t="shared" si="64"/>
        <v>307</v>
      </c>
      <c r="B309" s="17">
        <f t="shared" si="65"/>
        <v>2</v>
      </c>
      <c r="C309" s="18" t="s">
        <v>332</v>
      </c>
      <c r="D309" s="19" t="s">
        <v>68</v>
      </c>
      <c r="E309" s="19" t="str">
        <f t="shared" si="66"/>
        <v>F</v>
      </c>
      <c r="F309" s="20" t="str">
        <f>IFERROR(VLOOKUP(C309,'[1]Sofie''s Loppet'!$BM$3:$BP$100,4,FALSE),"")</f>
        <v/>
      </c>
      <c r="G309" s="21" t="str">
        <f>IFERROR(VLOOKUP(C309,[1]Rocks!$BF$3:$BH$2000,3,FALSE),"")</f>
        <v/>
      </c>
      <c r="H309" s="22" t="str">
        <f>IFERROR(VLOOKUP(C309,'[1]Walden Bike'!$CB$3:$CE$1000,4,FALSE),"")</f>
        <v/>
      </c>
      <c r="I309" s="23" t="str">
        <f>IFERROR(VLOOKUP(C309,'[1]Paddle Sport'!$BJ$2:$BL$100,3,FALSE),"")</f>
        <v/>
      </c>
      <c r="J309" s="24">
        <f>IFERROR(VLOOKUP(C309,'[1]Island Swim'!$AX$5:$AZ$74,3,FALSE),"")</f>
        <v>702.56916996047426</v>
      </c>
      <c r="K309" s="25" t="str">
        <f>IFERROR(VLOOKUP(C309,[1]Beaton!$A$4:$B$150,2,FALSE),"")</f>
        <v/>
      </c>
      <c r="L309" s="26" t="str">
        <f>IFERROR(VLOOKUP(C309,'[1]Turkey Gobbler'!$A$2:$B$500,2,FALSE),"")</f>
        <v/>
      </c>
      <c r="M309" s="27">
        <f t="shared" si="67"/>
        <v>703</v>
      </c>
      <c r="N309" s="28"/>
    </row>
    <row r="310" spans="1:24" ht="18.600000000000001" customHeight="1" x14ac:dyDescent="0.3">
      <c r="A310" s="16">
        <f t="shared" si="64"/>
        <v>309</v>
      </c>
      <c r="B310" s="17">
        <f t="shared" si="65"/>
        <v>1</v>
      </c>
      <c r="C310" s="18" t="s">
        <v>333</v>
      </c>
      <c r="D310" s="19" t="s">
        <v>334</v>
      </c>
      <c r="E310" s="19" t="str">
        <f t="shared" si="66"/>
        <v>F</v>
      </c>
      <c r="F310" s="20" t="str">
        <f>IFERROR(VLOOKUP(C310,'[1]Sofie''s Loppet'!$BM$3:$BP$100,4,FALSE),"")</f>
        <v/>
      </c>
      <c r="G310" s="21" t="str">
        <f>IFERROR(VLOOKUP(C310,[1]Rocks!$BF$3:$BH$2000,3,FALSE),"")</f>
        <v/>
      </c>
      <c r="H310" s="22" t="str">
        <f>IFERROR(VLOOKUP(C310,'[1]Walden Bike'!$CB$3:$CE$1000,4,FALSE),"")</f>
        <v/>
      </c>
      <c r="I310" s="23" t="str">
        <f>IFERROR(VLOOKUP(C310,'[1]Paddle Sport'!$BJ$2:$BL$100,3,FALSE),"")</f>
        <v/>
      </c>
      <c r="J310" s="24">
        <f>IFERROR(VLOOKUP(C310,'[1]Island Swim'!$AX$5:$AZ$74,3,FALSE),"")</f>
        <v>701.87561697926947</v>
      </c>
      <c r="K310" s="25" t="str">
        <f>IFERROR(VLOOKUP(C310,[1]Beaton!$A$4:$B$150,2,FALSE),"")</f>
        <v/>
      </c>
      <c r="L310" s="26" t="str">
        <f>IFERROR(VLOOKUP(C310,'[1]Turkey Gobbler'!$A$2:$B$500,2,FALSE),"")</f>
        <v/>
      </c>
      <c r="M310" s="27">
        <f t="shared" si="67"/>
        <v>702</v>
      </c>
      <c r="N310" s="28"/>
    </row>
    <row r="311" spans="1:24" ht="18.600000000000001" customHeight="1" x14ac:dyDescent="0.3">
      <c r="A311" s="16">
        <f t="shared" si="64"/>
        <v>310</v>
      </c>
      <c r="B311" s="17">
        <f t="shared" si="65"/>
        <v>71</v>
      </c>
      <c r="C311" s="18" t="s">
        <v>335</v>
      </c>
      <c r="D311" s="19" t="s">
        <v>36</v>
      </c>
      <c r="E311" s="19" t="str">
        <f t="shared" si="66"/>
        <v>F</v>
      </c>
      <c r="F311" s="20" t="str">
        <f>IFERROR(VLOOKUP(C311,'[1]Sofie''s Loppet'!$BM$3:$BP$100,4,FALSE),"")</f>
        <v/>
      </c>
      <c r="G311" s="21">
        <f>IFERROR(VLOOKUP(C311,[1]Rocks!$BF$3:$BH$2000,3,FALSE),"")</f>
        <v>699.9437570303711</v>
      </c>
      <c r="H311" s="22" t="str">
        <f>IFERROR(VLOOKUP(C311,'[1]Walden Bike'!$CB$3:$CE$1000,4,FALSE),"")</f>
        <v/>
      </c>
      <c r="I311" s="23" t="str">
        <f>IFERROR(VLOOKUP(C311,'[1]Paddle Sport'!$BJ$2:$BL$100,3,FALSE),"")</f>
        <v/>
      </c>
      <c r="J311" s="24" t="str">
        <f>IFERROR(VLOOKUP(C311,'[1]Island Swim'!$AX$5:$AZ$74,3,FALSE),"")</f>
        <v/>
      </c>
      <c r="K311" s="25" t="str">
        <f>IFERROR(VLOOKUP(C311,[1]Beaton!$A$4:$B$150,2,FALSE),"")</f>
        <v/>
      </c>
      <c r="L311" s="26">
        <f>IFERROR(VLOOKUP(C311,'[1]Turkey Gobbler'!$A$2:$B$500,2,FALSE),"")</f>
        <v>265</v>
      </c>
      <c r="M311" s="27">
        <f t="shared" si="67"/>
        <v>700</v>
      </c>
      <c r="N311" s="28"/>
      <c r="R311" s="29" t="str" cm="1">
        <f t="array" ref="R311:S311">_xlfn.TEXTSPLIT(C311," ")</f>
        <v>Basaraba</v>
      </c>
      <c r="S311" s="29" t="str">
        <v>Alisha</v>
      </c>
      <c r="U311" s="29" t="str">
        <f t="shared" ref="U311:U317" si="80">IF(T311="",S311,T311)</f>
        <v>Alisha</v>
      </c>
      <c r="V311" s="29" t="str">
        <f t="shared" ref="V311:V317" si="81">LEFT(R311,1)</f>
        <v>B</v>
      </c>
      <c r="W311" s="29" t="str">
        <f t="shared" ref="W311:W317" si="82">CONCATENATE(U311,V311,D311)</f>
        <v>AlishaBF30-39</v>
      </c>
      <c r="X311" s="29" t="str">
        <f t="shared" ref="X311:X317" si="83">CONCATENATE(U311,V311)</f>
        <v>AlishaB</v>
      </c>
    </row>
    <row r="312" spans="1:24" ht="18.600000000000001" customHeight="1" x14ac:dyDescent="0.3">
      <c r="A312" s="16">
        <f t="shared" si="64"/>
        <v>311</v>
      </c>
      <c r="B312" s="17">
        <f t="shared" si="65"/>
        <v>110</v>
      </c>
      <c r="C312" s="18" t="s">
        <v>336</v>
      </c>
      <c r="D312" s="19" t="s">
        <v>17</v>
      </c>
      <c r="E312" s="19" t="str">
        <f t="shared" si="66"/>
        <v>F</v>
      </c>
      <c r="F312" s="20" t="str">
        <f>IFERROR(VLOOKUP(C312,'[1]Sofie''s Loppet'!$BM$3:$BP$100,4,FALSE),"")</f>
        <v/>
      </c>
      <c r="G312" s="21">
        <f>IFERROR(VLOOKUP(C312,[1]Rocks!$BF$3:$BH$2000,3,FALSE),"")</f>
        <v>697.98093101514303</v>
      </c>
      <c r="H312" s="22" t="str">
        <f>IFERROR(VLOOKUP(C312,'[1]Walden Bike'!$CB$3:$CE$1000,4,FALSE),"")</f>
        <v/>
      </c>
      <c r="I312" s="23" t="str">
        <f>IFERROR(VLOOKUP(C312,'[1]Paddle Sport'!$BJ$2:$BL$100,3,FALSE),"")</f>
        <v/>
      </c>
      <c r="J312" s="24" t="str">
        <f>IFERROR(VLOOKUP(C312,'[1]Island Swim'!$AX$5:$AZ$74,3,FALSE),"")</f>
        <v/>
      </c>
      <c r="K312" s="25" t="str">
        <f>IFERROR(VLOOKUP(C312,[1]Beaton!$A$4:$B$150,2,FALSE),"")</f>
        <v/>
      </c>
      <c r="L312" s="26" t="str">
        <f>IFERROR(VLOOKUP(C312,'[1]Turkey Gobbler'!$A$2:$B$500,2,FALSE),"")</f>
        <v/>
      </c>
      <c r="M312" s="27">
        <f t="shared" si="67"/>
        <v>698</v>
      </c>
      <c r="N312" s="28"/>
      <c r="R312" s="29" t="str" cm="1">
        <f t="array" ref="R312:S312">_xlfn.TEXTSPLIT(C312," ")</f>
        <v>Beggs</v>
      </c>
      <c r="S312" s="29" t="str">
        <v>Kailey</v>
      </c>
      <c r="U312" s="29" t="str">
        <f t="shared" si="80"/>
        <v>Kailey</v>
      </c>
      <c r="V312" s="29" t="str">
        <f t="shared" si="81"/>
        <v>B</v>
      </c>
      <c r="W312" s="29" t="str">
        <f t="shared" si="82"/>
        <v>KaileyBF20-29</v>
      </c>
      <c r="X312" s="29" t="str">
        <f t="shared" si="83"/>
        <v>KaileyB</v>
      </c>
    </row>
    <row r="313" spans="1:24" ht="18.600000000000001" customHeight="1" x14ac:dyDescent="0.3">
      <c r="A313" s="16">
        <f t="shared" si="64"/>
        <v>312</v>
      </c>
      <c r="B313" s="17">
        <f t="shared" si="65"/>
        <v>59</v>
      </c>
      <c r="C313" s="18" t="s">
        <v>337</v>
      </c>
      <c r="D313" s="19" t="s">
        <v>23</v>
      </c>
      <c r="E313" s="19" t="str">
        <f t="shared" si="66"/>
        <v>F</v>
      </c>
      <c r="F313" s="20" t="str">
        <f>IFERROR(VLOOKUP(C313,'[1]Sofie''s Loppet'!$BM$3:$BP$100,4,FALSE),"")</f>
        <v/>
      </c>
      <c r="G313" s="21">
        <f>IFERROR(VLOOKUP(C313,[1]Rocks!$BF$3:$BH$2000,3,FALSE),"")</f>
        <v>694.66927156014515</v>
      </c>
      <c r="H313" s="22" t="str">
        <f>IFERROR(VLOOKUP(C313,'[1]Walden Bike'!$CB$3:$CE$1000,4,FALSE),"")</f>
        <v/>
      </c>
      <c r="I313" s="23" t="str">
        <f>IFERROR(VLOOKUP(C313,'[1]Paddle Sport'!$BJ$2:$BL$100,3,FALSE),"")</f>
        <v/>
      </c>
      <c r="J313" s="24" t="str">
        <f>IFERROR(VLOOKUP(C313,'[1]Island Swim'!$AX$5:$AZ$74,3,FALSE),"")</f>
        <v/>
      </c>
      <c r="K313" s="25" t="str">
        <f>IFERROR(VLOOKUP(C313,[1]Beaton!$A$4:$B$150,2,FALSE),"")</f>
        <v/>
      </c>
      <c r="L313" s="26" t="str">
        <f>IFERROR(VLOOKUP(C313,'[1]Turkey Gobbler'!$A$2:$B$500,2,FALSE),"")</f>
        <v/>
      </c>
      <c r="M313" s="27">
        <f t="shared" si="67"/>
        <v>695</v>
      </c>
      <c r="N313" s="28"/>
      <c r="R313" s="29" t="str" cm="1">
        <f t="array" ref="R313:S313">_xlfn.TEXTSPLIT(C313," ")</f>
        <v>Beggs</v>
      </c>
      <c r="S313" s="29" t="str">
        <v>Amanda</v>
      </c>
      <c r="U313" s="29" t="str">
        <f t="shared" si="80"/>
        <v>Amanda</v>
      </c>
      <c r="V313" s="29" t="str">
        <f t="shared" si="81"/>
        <v>B</v>
      </c>
      <c r="W313" s="29" t="str">
        <f t="shared" si="82"/>
        <v>AmandaBF40-49</v>
      </c>
      <c r="X313" s="29" t="str">
        <f t="shared" si="83"/>
        <v>AmandaB</v>
      </c>
    </row>
    <row r="314" spans="1:24" ht="18.600000000000001" customHeight="1" x14ac:dyDescent="0.3">
      <c r="A314" s="16">
        <f t="shared" si="64"/>
        <v>312</v>
      </c>
      <c r="B314" s="17">
        <f t="shared" si="65"/>
        <v>59</v>
      </c>
      <c r="C314" s="18" t="s">
        <v>338</v>
      </c>
      <c r="D314" s="19" t="s">
        <v>23</v>
      </c>
      <c r="E314" s="19" t="str">
        <f t="shared" si="66"/>
        <v>F</v>
      </c>
      <c r="F314" s="20" t="str">
        <f>IFERROR(VLOOKUP(C314,'[1]Sofie''s Loppet'!$BM$3:$BP$100,4,FALSE),"")</f>
        <v/>
      </c>
      <c r="G314" s="21">
        <f>IFERROR(VLOOKUP(C314,[1]Rocks!$BF$3:$BH$2000,3,FALSE),"")</f>
        <v>694.550617014306</v>
      </c>
      <c r="H314" s="22" t="str">
        <f>IFERROR(VLOOKUP(C314,'[1]Walden Bike'!$CB$3:$CE$1000,4,FALSE),"")</f>
        <v/>
      </c>
      <c r="I314" s="23" t="str">
        <f>IFERROR(VLOOKUP(C314,'[1]Paddle Sport'!$BJ$2:$BL$100,3,FALSE),"")</f>
        <v/>
      </c>
      <c r="J314" s="24" t="str">
        <f>IFERROR(VLOOKUP(C314,'[1]Island Swim'!$AX$5:$AZ$74,3,FALSE),"")</f>
        <v/>
      </c>
      <c r="K314" s="25" t="str">
        <f>IFERROR(VLOOKUP(C314,[1]Beaton!$A$4:$B$150,2,FALSE),"")</f>
        <v/>
      </c>
      <c r="L314" s="26" t="str">
        <f>IFERROR(VLOOKUP(C314,'[1]Turkey Gobbler'!$A$2:$B$500,2,FALSE),"")</f>
        <v/>
      </c>
      <c r="M314" s="27">
        <f t="shared" si="67"/>
        <v>695</v>
      </c>
      <c r="N314" s="28"/>
      <c r="R314" s="29" t="str" cm="1">
        <f t="array" ref="R314:S314">_xlfn.TEXTSPLIT(C314," ")</f>
        <v>Smith</v>
      </c>
      <c r="S314" s="29" t="str">
        <v>Lisa</v>
      </c>
      <c r="U314" s="29" t="str">
        <f t="shared" si="80"/>
        <v>Lisa</v>
      </c>
      <c r="V314" s="29" t="str">
        <f t="shared" si="81"/>
        <v>S</v>
      </c>
      <c r="W314" s="29" t="str">
        <f t="shared" si="82"/>
        <v>LisaSF40-49</v>
      </c>
      <c r="X314" s="29" t="str">
        <f t="shared" si="83"/>
        <v>LisaS</v>
      </c>
    </row>
    <row r="315" spans="1:24" ht="18.600000000000001" customHeight="1" x14ac:dyDescent="0.3">
      <c r="A315" s="16">
        <f t="shared" si="64"/>
        <v>312</v>
      </c>
      <c r="B315" s="17">
        <f t="shared" si="65"/>
        <v>13</v>
      </c>
      <c r="C315" s="18" t="s">
        <v>339</v>
      </c>
      <c r="D315" s="19" t="s">
        <v>15</v>
      </c>
      <c r="E315" s="19" t="str">
        <f t="shared" si="66"/>
        <v>F</v>
      </c>
      <c r="F315" s="20" t="str">
        <f>IFERROR(VLOOKUP(C315,'[1]Sofie''s Loppet'!$BM$3:$BP$100,4,FALSE),"")</f>
        <v/>
      </c>
      <c r="G315" s="21">
        <f>IFERROR(VLOOKUP(C315,[1]Rocks!$BF$3:$BH$2000,3,FALSE),"")</f>
        <v>695.25139664804465</v>
      </c>
      <c r="H315" s="22" t="str">
        <f>IFERROR(VLOOKUP(C315,'[1]Walden Bike'!$CB$3:$CE$1000,4,FALSE),"")</f>
        <v/>
      </c>
      <c r="I315" s="23" t="str">
        <f>IFERROR(VLOOKUP(C315,'[1]Paddle Sport'!$BJ$2:$BL$100,3,FALSE),"")</f>
        <v/>
      </c>
      <c r="J315" s="24" t="str">
        <f>IFERROR(VLOOKUP(C315,'[1]Island Swim'!$AX$5:$AZ$74,3,FALSE),"")</f>
        <v/>
      </c>
      <c r="K315" s="25" t="str">
        <f>IFERROR(VLOOKUP(C315,[1]Beaton!$A$4:$B$150,2,FALSE),"")</f>
        <v/>
      </c>
      <c r="L315" s="26" t="str">
        <f>IFERROR(VLOOKUP(C315,'[1]Turkey Gobbler'!$A$2:$B$500,2,FALSE),"")</f>
        <v/>
      </c>
      <c r="M315" s="27">
        <f t="shared" si="67"/>
        <v>695</v>
      </c>
      <c r="N315" s="28"/>
      <c r="R315" s="29" t="str" cm="1">
        <f t="array" ref="R315:S315">_xlfn.TEXTSPLIT(C315," ")</f>
        <v>Fisher-Odjig</v>
      </c>
      <c r="S315" s="29" t="str">
        <v>Lisa</v>
      </c>
      <c r="U315" s="29" t="str">
        <f t="shared" si="80"/>
        <v>Lisa</v>
      </c>
      <c r="V315" s="29" t="str">
        <f t="shared" si="81"/>
        <v>F</v>
      </c>
      <c r="W315" s="29" t="str">
        <f t="shared" si="82"/>
        <v>LisaFF50-59</v>
      </c>
      <c r="X315" s="29" t="str">
        <f t="shared" si="83"/>
        <v>LisaF</v>
      </c>
    </row>
    <row r="316" spans="1:24" ht="18.600000000000001" customHeight="1" x14ac:dyDescent="0.3">
      <c r="A316" s="16">
        <f t="shared" si="64"/>
        <v>312</v>
      </c>
      <c r="B316" s="17">
        <f t="shared" si="65"/>
        <v>13</v>
      </c>
      <c r="C316" s="18" t="s">
        <v>340</v>
      </c>
      <c r="D316" s="19" t="s">
        <v>15</v>
      </c>
      <c r="E316" s="19" t="str">
        <f t="shared" si="66"/>
        <v>F</v>
      </c>
      <c r="F316" s="20" t="str">
        <f>IFERROR(VLOOKUP(C316,'[1]Sofie''s Loppet'!$BM$3:$BP$100,4,FALSE),"")</f>
        <v/>
      </c>
      <c r="G316" s="21">
        <f>IFERROR(VLOOKUP(C316,[1]Rocks!$BF$3:$BH$2000,3,FALSE),"")</f>
        <v>694.550617014306</v>
      </c>
      <c r="H316" s="22" t="str">
        <f>IFERROR(VLOOKUP(C316,'[1]Walden Bike'!$CB$3:$CE$1000,4,FALSE),"")</f>
        <v/>
      </c>
      <c r="I316" s="23" t="str">
        <f>IFERROR(VLOOKUP(C316,'[1]Paddle Sport'!$BJ$2:$BL$100,3,FALSE),"")</f>
        <v/>
      </c>
      <c r="J316" s="24" t="str">
        <f>IFERROR(VLOOKUP(C316,'[1]Island Swim'!$AX$5:$AZ$74,3,FALSE),"")</f>
        <v/>
      </c>
      <c r="K316" s="25" t="str">
        <f>IFERROR(VLOOKUP(C316,[1]Beaton!$A$4:$B$150,2,FALSE),"")</f>
        <v/>
      </c>
      <c r="L316" s="26" t="str">
        <f>IFERROR(VLOOKUP(C316,'[1]Turkey Gobbler'!$A$2:$B$500,2,FALSE),"")</f>
        <v/>
      </c>
      <c r="M316" s="27">
        <f t="shared" si="67"/>
        <v>695</v>
      </c>
      <c r="N316" s="28"/>
      <c r="R316" s="29" t="str" cm="1">
        <f t="array" ref="R316:S316">_xlfn.TEXTSPLIT(C316," ")</f>
        <v>Smith</v>
      </c>
      <c r="S316" s="29" t="str">
        <v>Lori</v>
      </c>
      <c r="U316" s="29" t="str">
        <f t="shared" si="80"/>
        <v>Lori</v>
      </c>
      <c r="V316" s="29" t="str">
        <f t="shared" si="81"/>
        <v>S</v>
      </c>
      <c r="W316" s="29" t="str">
        <f t="shared" si="82"/>
        <v>LoriSF50-59</v>
      </c>
      <c r="X316" s="29" t="str">
        <f t="shared" si="83"/>
        <v>LoriS</v>
      </c>
    </row>
    <row r="317" spans="1:24" ht="18.600000000000001" customHeight="1" x14ac:dyDescent="0.3">
      <c r="A317" s="16">
        <f t="shared" si="64"/>
        <v>316</v>
      </c>
      <c r="B317" s="17">
        <f t="shared" si="65"/>
        <v>9</v>
      </c>
      <c r="C317" s="18" t="s">
        <v>341</v>
      </c>
      <c r="D317" s="19" t="s">
        <v>19</v>
      </c>
      <c r="E317" s="19" t="str">
        <f t="shared" si="66"/>
        <v>F</v>
      </c>
      <c r="F317" s="20" t="str">
        <f>IFERROR(VLOOKUP(C317,'[1]Sofie''s Loppet'!$BM$3:$BP$100,4,FALSE),"")</f>
        <v/>
      </c>
      <c r="G317" s="21">
        <f>IFERROR(VLOOKUP(C317,[1]Rocks!$BF$3:$BH$2000,3,FALSE),"")</f>
        <v>693.12169312169306</v>
      </c>
      <c r="H317" s="22" t="str">
        <f>IFERROR(VLOOKUP(C317,'[1]Walden Bike'!$CB$3:$CE$1000,4,FALSE),"")</f>
        <v/>
      </c>
      <c r="I317" s="23" t="str">
        <f>IFERROR(VLOOKUP(C317,'[1]Paddle Sport'!$BJ$2:$BL$100,3,FALSE),"")</f>
        <v/>
      </c>
      <c r="J317" s="24" t="str">
        <f>IFERROR(VLOOKUP(C317,'[1]Island Swim'!$AX$5:$AZ$74,3,FALSE),"")</f>
        <v/>
      </c>
      <c r="K317" s="25" t="str">
        <f>IFERROR(VLOOKUP(C317,[1]Beaton!$A$4:$B$150,2,FALSE),"")</f>
        <v/>
      </c>
      <c r="L317" s="26" t="str">
        <f>IFERROR(VLOOKUP(C317,'[1]Turkey Gobbler'!$A$2:$B$500,2,FALSE),"")</f>
        <v/>
      </c>
      <c r="M317" s="27">
        <f t="shared" si="67"/>
        <v>693</v>
      </c>
      <c r="N317" s="28"/>
      <c r="R317" s="29" t="str" cm="1">
        <f t="array" ref="R317:S317">_xlfn.TEXTSPLIT(C317," ")</f>
        <v>Lafortune</v>
      </c>
      <c r="S317" s="29" t="str">
        <v>Maureen</v>
      </c>
      <c r="U317" s="29" t="str">
        <f t="shared" si="80"/>
        <v>Maureen</v>
      </c>
      <c r="V317" s="29" t="str">
        <f t="shared" si="81"/>
        <v>L</v>
      </c>
      <c r="W317" s="29" t="str">
        <f t="shared" si="82"/>
        <v>MaureenLF60-69</v>
      </c>
      <c r="X317" s="29" t="str">
        <f t="shared" si="83"/>
        <v>MaureenL</v>
      </c>
    </row>
    <row r="318" spans="1:24" ht="18.600000000000001" customHeight="1" x14ac:dyDescent="0.3">
      <c r="A318" s="16">
        <f t="shared" si="64"/>
        <v>317</v>
      </c>
      <c r="B318" s="17">
        <f t="shared" si="65"/>
        <v>72</v>
      </c>
      <c r="C318" s="18" t="s">
        <v>342</v>
      </c>
      <c r="D318" s="19" t="s">
        <v>36</v>
      </c>
      <c r="E318" s="19" t="str">
        <f t="shared" si="66"/>
        <v>F</v>
      </c>
      <c r="F318" s="20" t="str">
        <f>IFERROR(VLOOKUP(C318,'[1]Sofie''s Loppet'!$BM$3:$BP$100,4,FALSE),"")</f>
        <v/>
      </c>
      <c r="G318" s="21">
        <f>IFERROR(VLOOKUP(C318,[1]Rocks!$BF$3:$BH$2000,3,FALSE),"")</f>
        <v>692.05658324265505</v>
      </c>
      <c r="H318" s="22" t="str">
        <f>IFERROR(VLOOKUP(C318,'[1]Walden Bike'!$CB$3:$CE$1000,4,FALSE),"")</f>
        <v/>
      </c>
      <c r="I318" s="23" t="str">
        <f>IFERROR(VLOOKUP(C318,'[1]Paddle Sport'!$BJ$2:$BL$100,3,FALSE),"")</f>
        <v/>
      </c>
      <c r="J318" s="24" t="str">
        <f>IFERROR(VLOOKUP(C318,'[1]Island Swim'!$AX$5:$AZ$74,3,FALSE),"")</f>
        <v/>
      </c>
      <c r="K318" s="25" t="str">
        <f>IFERROR(VLOOKUP(C318,[1]Beaton!$A$4:$B$150,2,FALSE),"")</f>
        <v/>
      </c>
      <c r="L318" s="26" t="str">
        <f>IFERROR(VLOOKUP(C318,'[1]Turkey Gobbler'!$A$2:$B$500,2,FALSE),"")</f>
        <v/>
      </c>
      <c r="M318" s="27">
        <f t="shared" si="67"/>
        <v>692</v>
      </c>
      <c r="N318" s="28"/>
    </row>
    <row r="319" spans="1:24" ht="18.600000000000001" customHeight="1" x14ac:dyDescent="0.3">
      <c r="A319" s="16">
        <f t="shared" si="64"/>
        <v>317</v>
      </c>
      <c r="B319" s="17">
        <f t="shared" si="65"/>
        <v>72</v>
      </c>
      <c r="C319" s="18" t="s">
        <v>343</v>
      </c>
      <c r="D319" s="19" t="s">
        <v>36</v>
      </c>
      <c r="E319" s="19" t="str">
        <f t="shared" si="66"/>
        <v>F</v>
      </c>
      <c r="F319" s="20" t="str">
        <f>IFERROR(VLOOKUP(C319,'[1]Sofie''s Loppet'!$BM$3:$BP$100,4,FALSE),"")</f>
        <v/>
      </c>
      <c r="G319" s="21">
        <f>IFERROR(VLOOKUP(C319,[1]Rocks!$BF$3:$BH$2000,3,FALSE),"")</f>
        <v>692.13189683317012</v>
      </c>
      <c r="H319" s="22" t="str">
        <f>IFERROR(VLOOKUP(C319,'[1]Walden Bike'!$CB$3:$CE$1000,4,FALSE),"")</f>
        <v/>
      </c>
      <c r="I319" s="23" t="str">
        <f>IFERROR(VLOOKUP(C319,'[1]Paddle Sport'!$BJ$2:$BL$100,3,FALSE),"")</f>
        <v/>
      </c>
      <c r="J319" s="24" t="str">
        <f>IFERROR(VLOOKUP(C319,'[1]Island Swim'!$AX$5:$AZ$74,3,FALSE),"")</f>
        <v/>
      </c>
      <c r="K319" s="25" t="str">
        <f>IFERROR(VLOOKUP(C319,[1]Beaton!$A$4:$B$150,2,FALSE),"")</f>
        <v/>
      </c>
      <c r="L319" s="26" t="str">
        <f>IFERROR(VLOOKUP(C319,'[1]Turkey Gobbler'!$A$2:$B$500,2,FALSE),"")</f>
        <v/>
      </c>
      <c r="M319" s="27">
        <f t="shared" si="67"/>
        <v>692</v>
      </c>
      <c r="N319" s="28"/>
      <c r="R319" s="29" t="str" cm="1">
        <f t="array" ref="R319:S319">_xlfn.TEXTSPLIT(C319," ")</f>
        <v>Trudeau</v>
      </c>
      <c r="S319" s="29" t="str">
        <v>Brittany</v>
      </c>
      <c r="U319" s="29" t="str">
        <f>IF(T319="",S319,T319)</f>
        <v>Brittany</v>
      </c>
      <c r="V319" s="29" t="str">
        <f>LEFT(R319,1)</f>
        <v>T</v>
      </c>
      <c r="W319" s="29" t="str">
        <f>CONCATENATE(U319,V319,D319)</f>
        <v>BrittanyTF30-39</v>
      </c>
      <c r="X319" s="29" t="str">
        <f>CONCATENATE(U319,V319)</f>
        <v>BrittanyT</v>
      </c>
    </row>
    <row r="320" spans="1:24" ht="18.600000000000001" customHeight="1" x14ac:dyDescent="0.3">
      <c r="A320" s="16">
        <f t="shared" si="64"/>
        <v>317</v>
      </c>
      <c r="B320" s="17">
        <f t="shared" si="65"/>
        <v>15</v>
      </c>
      <c r="C320" s="18" t="s">
        <v>344</v>
      </c>
      <c r="D320" s="19" t="s">
        <v>15</v>
      </c>
      <c r="E320" s="19" t="str">
        <f t="shared" si="66"/>
        <v>F</v>
      </c>
      <c r="F320" s="20" t="str">
        <f>IFERROR(VLOOKUP(C320,'[1]Sofie''s Loppet'!$BM$3:$BP$100,4,FALSE),"")</f>
        <v/>
      </c>
      <c r="G320" s="21">
        <f>IFERROR(VLOOKUP(C320,[1]Rocks!$BF$3:$BH$2000,3,FALSE),"")</f>
        <v>691.90600522193211</v>
      </c>
      <c r="H320" s="22" t="str">
        <f>IFERROR(VLOOKUP(C320,'[1]Walden Bike'!$CB$3:$CE$1000,4,FALSE),"")</f>
        <v/>
      </c>
      <c r="I320" s="23" t="str">
        <f>IFERROR(VLOOKUP(C320,'[1]Paddle Sport'!$BJ$2:$BL$100,3,FALSE),"")</f>
        <v/>
      </c>
      <c r="J320" s="24" t="str">
        <f>IFERROR(VLOOKUP(C320,'[1]Island Swim'!$AX$5:$AZ$74,3,FALSE),"")</f>
        <v/>
      </c>
      <c r="K320" s="25" t="str">
        <f>IFERROR(VLOOKUP(C320,[1]Beaton!$A$4:$B$150,2,FALSE),"")</f>
        <v/>
      </c>
      <c r="L320" s="26" t="str">
        <f>IFERROR(VLOOKUP(C320,'[1]Turkey Gobbler'!$A$2:$B$500,2,FALSE),"")</f>
        <v/>
      </c>
      <c r="M320" s="27">
        <f t="shared" si="67"/>
        <v>692</v>
      </c>
      <c r="N320" s="28"/>
    </row>
    <row r="321" spans="1:24" ht="18.600000000000001" customHeight="1" x14ac:dyDescent="0.3">
      <c r="A321" s="16">
        <f t="shared" si="64"/>
        <v>320</v>
      </c>
      <c r="B321" s="17">
        <f t="shared" si="65"/>
        <v>61</v>
      </c>
      <c r="C321" s="18" t="s">
        <v>345</v>
      </c>
      <c r="D321" s="19" t="s">
        <v>23</v>
      </c>
      <c r="E321" s="19" t="str">
        <f t="shared" si="66"/>
        <v>F</v>
      </c>
      <c r="F321" s="20" t="str">
        <f>IFERROR(VLOOKUP(C321,'[1]Sofie''s Loppet'!$BM$3:$BP$100,4,FALSE),"")</f>
        <v/>
      </c>
      <c r="G321" s="21">
        <f>IFERROR(VLOOKUP(C321,[1]Rocks!$BF$3:$BH$2000,3,FALSE),"")</f>
        <v>691.00391134289441</v>
      </c>
      <c r="H321" s="22" t="str">
        <f>IFERROR(VLOOKUP(C321,'[1]Walden Bike'!$CB$3:$CE$1000,4,FALSE),"")</f>
        <v/>
      </c>
      <c r="I321" s="23" t="str">
        <f>IFERROR(VLOOKUP(C321,'[1]Paddle Sport'!$BJ$2:$BL$100,3,FALSE),"")</f>
        <v/>
      </c>
      <c r="J321" s="24" t="str">
        <f>IFERROR(VLOOKUP(C321,'[1]Island Swim'!$AX$5:$AZ$74,3,FALSE),"")</f>
        <v/>
      </c>
      <c r="K321" s="25" t="str">
        <f>IFERROR(VLOOKUP(C321,[1]Beaton!$A$4:$B$150,2,FALSE),"")</f>
        <v/>
      </c>
      <c r="L321" s="26" t="str">
        <f>IFERROR(VLOOKUP(C321,'[1]Turkey Gobbler'!$A$2:$B$500,2,FALSE),"")</f>
        <v/>
      </c>
      <c r="M321" s="27">
        <f t="shared" si="67"/>
        <v>691</v>
      </c>
      <c r="N321" s="28"/>
      <c r="R321" s="29" t="str" cm="1">
        <f t="array" ref="R321:S321">_xlfn.TEXTSPLIT(C321," ")</f>
        <v>Condratto</v>
      </c>
      <c r="S321" s="29" t="str">
        <v>Katie</v>
      </c>
      <c r="U321" s="29" t="str">
        <f>IF(T321="",S321,T321)</f>
        <v>Katie</v>
      </c>
      <c r="V321" s="29" t="str">
        <f>LEFT(R321,1)</f>
        <v>C</v>
      </c>
      <c r="W321" s="29" t="str">
        <f>CONCATENATE(U321,V321,D321)</f>
        <v>KatieCF40-49</v>
      </c>
      <c r="X321" s="29" t="str">
        <f>CONCATENATE(U321,V321)</f>
        <v>KatieC</v>
      </c>
    </row>
    <row r="322" spans="1:24" ht="18.600000000000001" customHeight="1" x14ac:dyDescent="0.3">
      <c r="A322" s="16">
        <f t="shared" ref="A322:A385" si="84">COUNTIFS($E$2:$E$1843,E322,$M$2:$M$1843,"&gt;"&amp;M322)+1</f>
        <v>321</v>
      </c>
      <c r="B322" s="17">
        <f t="shared" ref="B322:B385" si="85">COUNTIFS($D$2:$D$1843,D322,$M$2:$M$1843,"&gt;"&amp;M322)+1</f>
        <v>111</v>
      </c>
      <c r="C322" s="18" t="s">
        <v>346</v>
      </c>
      <c r="D322" s="19" t="s">
        <v>17</v>
      </c>
      <c r="E322" s="19" t="str">
        <f t="shared" ref="E322:E385" si="86">LEFT(D322,1)</f>
        <v>F</v>
      </c>
      <c r="F322" s="20" t="str">
        <f>IFERROR(VLOOKUP(C322,'[1]Sofie''s Loppet'!$BM$3:$BP$100,4,FALSE),"")</f>
        <v/>
      </c>
      <c r="G322" s="21">
        <f>IFERROR(VLOOKUP(C322,[1]Rocks!$BF$3:$BH$2000,3,FALSE),"")</f>
        <v>689.50563746747616</v>
      </c>
      <c r="H322" s="22" t="str">
        <f>IFERROR(VLOOKUP(C322,'[1]Walden Bike'!$CB$3:$CE$1000,4,FALSE),"")</f>
        <v/>
      </c>
      <c r="I322" s="23" t="str">
        <f>IFERROR(VLOOKUP(C322,'[1]Paddle Sport'!$BJ$2:$BL$100,3,FALSE),"")</f>
        <v/>
      </c>
      <c r="J322" s="24" t="str">
        <f>IFERROR(VLOOKUP(C322,'[1]Island Swim'!$AX$5:$AZ$74,3,FALSE),"")</f>
        <v/>
      </c>
      <c r="K322" s="25" t="str">
        <f>IFERROR(VLOOKUP(C322,[1]Beaton!$A$4:$B$150,2,FALSE),"")</f>
        <v/>
      </c>
      <c r="L322" s="26" t="str">
        <f>IFERROR(VLOOKUP(C322,'[1]Turkey Gobbler'!$A$2:$B$500,2,FALSE),"")</f>
        <v/>
      </c>
      <c r="M322" s="27">
        <f t="shared" ref="M322:M385" si="87">ROUND(SUM(F322:J322),0)</f>
        <v>690</v>
      </c>
      <c r="N322" s="28"/>
      <c r="R322" s="29" t="str" cm="1">
        <f t="array" ref="R322:S322">_xlfn.TEXTSPLIT(C322," ")</f>
        <v>Bigelow</v>
      </c>
      <c r="S322" s="29" t="str">
        <v>Jaslyn</v>
      </c>
      <c r="U322" s="29" t="str">
        <f>IF(T322="",S322,T322)</f>
        <v>Jaslyn</v>
      </c>
      <c r="V322" s="29" t="str">
        <f>LEFT(R322,1)</f>
        <v>B</v>
      </c>
      <c r="W322" s="29" t="str">
        <f>CONCATENATE(U322,V322,D322)</f>
        <v>JaslynBF20-29</v>
      </c>
      <c r="X322" s="29" t="str">
        <f>CONCATENATE(U322,V322)</f>
        <v>JaslynB</v>
      </c>
    </row>
    <row r="323" spans="1:24" ht="18.600000000000001" customHeight="1" x14ac:dyDescent="0.3">
      <c r="A323" s="16">
        <f t="shared" si="84"/>
        <v>321</v>
      </c>
      <c r="B323" s="17">
        <f t="shared" si="85"/>
        <v>62</v>
      </c>
      <c r="C323" s="18" t="s">
        <v>347</v>
      </c>
      <c r="D323" s="19" t="s">
        <v>23</v>
      </c>
      <c r="E323" s="19" t="str">
        <f t="shared" si="86"/>
        <v>F</v>
      </c>
      <c r="F323" s="20"/>
      <c r="G323" s="21">
        <f>IFERROR(VLOOKUP(C323,[1]Rocks!$BF$3:$BH$2000,3,FALSE),"")</f>
        <v>689.95443697114342</v>
      </c>
      <c r="H323" s="22"/>
      <c r="I323" s="23" t="str">
        <f>IFERROR(VLOOKUP(C323,'[1]Paddle Sport'!$BJ$2:$BL$100,3,FALSE),"")</f>
        <v/>
      </c>
      <c r="J323" s="24" t="str">
        <f>IFERROR(VLOOKUP(C323,'[1]Island Swim'!$AX$5:$AZ$74,3,FALSE),"")</f>
        <v/>
      </c>
      <c r="K323" s="25" t="str">
        <f>IFERROR(VLOOKUP(C323,[1]Beaton!$A$4:$B$150,2,FALSE),"")</f>
        <v/>
      </c>
      <c r="L323" s="26" t="str">
        <f>IFERROR(VLOOKUP(C323,'[1]Turkey Gobbler'!$A$2:$B$500,2,FALSE),"")</f>
        <v/>
      </c>
      <c r="M323" s="27">
        <f t="shared" si="87"/>
        <v>690</v>
      </c>
      <c r="N323" s="28"/>
      <c r="R323" s="29" t="str" cm="1">
        <f t="array" ref="R323:S323">_xlfn.TEXTSPLIT(C323," ")</f>
        <v>Murray</v>
      </c>
      <c r="S323" s="29" t="str">
        <v>Cindy</v>
      </c>
      <c r="U323" s="29" t="str">
        <f>IF(T323="",S323,T323)</f>
        <v>Cindy</v>
      </c>
      <c r="V323" s="29" t="str">
        <f>LEFT(R323,1)</f>
        <v>M</v>
      </c>
      <c r="W323" s="29" t="str">
        <f>CONCATENATE(U323,V323,D323)</f>
        <v>CindyMF40-49</v>
      </c>
      <c r="X323" s="29" t="str">
        <f>CONCATENATE(U323,V323)</f>
        <v>CindyM</v>
      </c>
    </row>
    <row r="324" spans="1:24" ht="18.600000000000001" customHeight="1" x14ac:dyDescent="0.3">
      <c r="A324" s="16">
        <f t="shared" si="84"/>
        <v>323</v>
      </c>
      <c r="B324" s="17">
        <f t="shared" si="85"/>
        <v>16</v>
      </c>
      <c r="C324" s="18" t="s">
        <v>348</v>
      </c>
      <c r="D324" s="19" t="s">
        <v>15</v>
      </c>
      <c r="E324" s="19" t="str">
        <f t="shared" si="86"/>
        <v>F</v>
      </c>
      <c r="F324" s="20" t="str">
        <f>IFERROR(VLOOKUP(C324,'[1]Sofie''s Loppet'!$BM$3:$BP$100,4,FALSE),"")</f>
        <v/>
      </c>
      <c r="G324" s="21">
        <f>IFERROR(VLOOKUP(C324,[1]Rocks!$BF$3:$BH$2000,3,FALSE),"")</f>
        <v>688.52005532503449</v>
      </c>
      <c r="H324" s="22" t="str">
        <f>IFERROR(VLOOKUP(C324,'[1]Walden Bike'!$CB$3:$CE$1000,4,FALSE),"")</f>
        <v/>
      </c>
      <c r="I324" s="23" t="str">
        <f>IFERROR(VLOOKUP(C324,'[1]Paddle Sport'!$BJ$2:$BL$100,3,FALSE),"")</f>
        <v/>
      </c>
      <c r="J324" s="24" t="str">
        <f>IFERROR(VLOOKUP(C324,'[1]Island Swim'!$AX$5:$AZ$74,3,FALSE),"")</f>
        <v/>
      </c>
      <c r="K324" s="25" t="str">
        <f>IFERROR(VLOOKUP(C324,[1]Beaton!$A$4:$B$150,2,FALSE),"")</f>
        <v/>
      </c>
      <c r="L324" s="26" t="str">
        <f>IFERROR(VLOOKUP(C324,'[1]Turkey Gobbler'!$A$2:$B$500,2,FALSE),"")</f>
        <v/>
      </c>
      <c r="M324" s="27">
        <f t="shared" si="87"/>
        <v>689</v>
      </c>
      <c r="N324" s="28"/>
    </row>
    <row r="325" spans="1:24" ht="18.600000000000001" customHeight="1" x14ac:dyDescent="0.3">
      <c r="A325" s="16">
        <f t="shared" si="84"/>
        <v>324</v>
      </c>
      <c r="B325" s="17">
        <f t="shared" si="85"/>
        <v>63</v>
      </c>
      <c r="C325" s="18" t="s">
        <v>349</v>
      </c>
      <c r="D325" s="19" t="s">
        <v>23</v>
      </c>
      <c r="E325" s="19" t="str">
        <f t="shared" si="86"/>
        <v>F</v>
      </c>
      <c r="F325" s="20" t="str">
        <f>IFERROR(VLOOKUP(C325,'[1]Sofie''s Loppet'!$BM$3:$BP$100,4,FALSE),"")</f>
        <v/>
      </c>
      <c r="G325" s="21">
        <f>IFERROR(VLOOKUP(C325,[1]Rocks!$BF$3:$BH$2000,3,FALSE),"")</f>
        <v>688.13934199612936</v>
      </c>
      <c r="H325" s="22" t="str">
        <f>IFERROR(VLOOKUP(C325,'[1]Walden Bike'!$CB$3:$CE$1000,4,FALSE),"")</f>
        <v/>
      </c>
      <c r="I325" s="23" t="str">
        <f>IFERROR(VLOOKUP(C325,'[1]Paddle Sport'!$BJ$2:$BL$100,3,FALSE),"")</f>
        <v/>
      </c>
      <c r="J325" s="24" t="str">
        <f>IFERROR(VLOOKUP(C325,'[1]Island Swim'!$AX$5:$AZ$74,3,FALSE),"")</f>
        <v/>
      </c>
      <c r="K325" s="25" t="str">
        <f>IFERROR(VLOOKUP(C325,[1]Beaton!$A$4:$B$150,2,FALSE),"")</f>
        <v/>
      </c>
      <c r="L325" s="26" t="str">
        <f>IFERROR(VLOOKUP(C325,'[1]Turkey Gobbler'!$A$2:$B$500,2,FALSE),"")</f>
        <v/>
      </c>
      <c r="M325" s="27">
        <f t="shared" si="87"/>
        <v>688</v>
      </c>
      <c r="N325" s="28"/>
      <c r="R325" s="29" t="str" cm="1">
        <f t="array" ref="R325:S325">_xlfn.TEXTSPLIT(C325," ")</f>
        <v>Renaud</v>
      </c>
      <c r="S325" s="29" t="str">
        <v>Michele</v>
      </c>
      <c r="U325" s="29" t="str">
        <f t="shared" ref="U325:U330" si="88">IF(T325="",S325,T325)</f>
        <v>Michele</v>
      </c>
      <c r="V325" s="29" t="str">
        <f t="shared" ref="V325:V330" si="89">LEFT(R325,1)</f>
        <v>R</v>
      </c>
      <c r="W325" s="29" t="str">
        <f t="shared" ref="W325:W330" si="90">CONCATENATE(U325,V325,D325)</f>
        <v>MicheleRF40-49</v>
      </c>
      <c r="X325" s="29" t="str">
        <f t="shared" ref="X325:X330" si="91">CONCATENATE(U325,V325)</f>
        <v>MicheleR</v>
      </c>
    </row>
    <row r="326" spans="1:24" ht="18.600000000000001" customHeight="1" x14ac:dyDescent="0.3">
      <c r="A326" s="16">
        <f t="shared" si="84"/>
        <v>325</v>
      </c>
      <c r="B326" s="17">
        <f t="shared" si="85"/>
        <v>112</v>
      </c>
      <c r="C326" s="18" t="s">
        <v>350</v>
      </c>
      <c r="D326" s="19" t="s">
        <v>17</v>
      </c>
      <c r="E326" s="19" t="str">
        <f t="shared" si="86"/>
        <v>F</v>
      </c>
      <c r="F326" s="20" t="str">
        <f>IFERROR(VLOOKUP(C326,'[1]Sofie''s Loppet'!$BM$3:$BP$100,4,FALSE),"")</f>
        <v/>
      </c>
      <c r="G326" s="21">
        <f>IFERROR(VLOOKUP(C326,[1]Rocks!$BF$3:$BH$2000,3,FALSE),"")</f>
        <v>686.82505399568038</v>
      </c>
      <c r="H326" s="22" t="str">
        <f>IFERROR(VLOOKUP(C326,'[1]Walden Bike'!$CB$3:$CE$1000,4,FALSE),"")</f>
        <v/>
      </c>
      <c r="I326" s="23" t="str">
        <f>IFERROR(VLOOKUP(C326,'[1]Paddle Sport'!$BJ$2:$BL$100,3,FALSE),"")</f>
        <v/>
      </c>
      <c r="J326" s="24" t="str">
        <f>IFERROR(VLOOKUP(C326,'[1]Island Swim'!$AX$5:$AZ$74,3,FALSE),"")</f>
        <v/>
      </c>
      <c r="K326" s="25" t="str">
        <f>IFERROR(VLOOKUP(C326,[1]Beaton!$A$4:$B$150,2,FALSE),"")</f>
        <v/>
      </c>
      <c r="L326" s="26" t="str">
        <f>IFERROR(VLOOKUP(C326,'[1]Turkey Gobbler'!$A$2:$B$500,2,FALSE),"")</f>
        <v/>
      </c>
      <c r="M326" s="27">
        <f t="shared" si="87"/>
        <v>687</v>
      </c>
      <c r="N326" s="28"/>
      <c r="R326" s="29" t="str" cm="1">
        <f t="array" ref="R326:S326">_xlfn.TEXTSPLIT(C326," ")</f>
        <v>Dixon</v>
      </c>
      <c r="S326" s="29" t="str">
        <v>Taryn</v>
      </c>
      <c r="U326" s="29" t="str">
        <f t="shared" si="88"/>
        <v>Taryn</v>
      </c>
      <c r="V326" s="29" t="str">
        <f t="shared" si="89"/>
        <v>D</v>
      </c>
      <c r="W326" s="29" t="str">
        <f t="shared" si="90"/>
        <v>TarynDF20-29</v>
      </c>
      <c r="X326" s="29" t="str">
        <f t="shared" si="91"/>
        <v>TarynD</v>
      </c>
    </row>
    <row r="327" spans="1:24" ht="18.600000000000001" customHeight="1" x14ac:dyDescent="0.3">
      <c r="A327" s="16">
        <f t="shared" si="84"/>
        <v>326</v>
      </c>
      <c r="B327" s="17">
        <f t="shared" si="85"/>
        <v>113</v>
      </c>
      <c r="C327" s="18" t="s">
        <v>351</v>
      </c>
      <c r="D327" s="19" t="s">
        <v>17</v>
      </c>
      <c r="E327" s="19" t="str">
        <f t="shared" si="86"/>
        <v>F</v>
      </c>
      <c r="F327" s="20" t="str">
        <f>IFERROR(VLOOKUP(C327,'[1]Sofie''s Loppet'!$BM$3:$BP$100,4,FALSE),"")</f>
        <v/>
      </c>
      <c r="G327" s="21">
        <f>IFERROR(VLOOKUP(C327,[1]Rocks!$BF$3:$BH$2000,3,FALSE),"")</f>
        <v>686.45439827307075</v>
      </c>
      <c r="H327" s="22" t="str">
        <f>IFERROR(VLOOKUP(C327,'[1]Walden Bike'!$CB$3:$CE$1000,4,FALSE),"")</f>
        <v/>
      </c>
      <c r="I327" s="23" t="str">
        <f>IFERROR(VLOOKUP(C327,'[1]Paddle Sport'!$BJ$2:$BL$100,3,FALSE),"")</f>
        <v/>
      </c>
      <c r="J327" s="24" t="str">
        <f>IFERROR(VLOOKUP(C327,'[1]Island Swim'!$AX$5:$AZ$74,3,FALSE),"")</f>
        <v/>
      </c>
      <c r="K327" s="25" t="str">
        <f>IFERROR(VLOOKUP(C327,[1]Beaton!$A$4:$B$150,2,FALSE),"")</f>
        <v/>
      </c>
      <c r="L327" s="26" t="str">
        <f>IFERROR(VLOOKUP(C327,'[1]Turkey Gobbler'!$A$2:$B$500,2,FALSE),"")</f>
        <v/>
      </c>
      <c r="M327" s="27">
        <f t="shared" si="87"/>
        <v>686</v>
      </c>
      <c r="N327" s="28"/>
      <c r="R327" s="29" t="str" cm="1">
        <f t="array" ref="R327:S327">_xlfn.TEXTSPLIT(C327," ")</f>
        <v>Giffen</v>
      </c>
      <c r="S327" s="29" t="str">
        <v>Vanessa</v>
      </c>
      <c r="U327" s="29" t="str">
        <f t="shared" si="88"/>
        <v>Vanessa</v>
      </c>
      <c r="V327" s="29" t="str">
        <f t="shared" si="89"/>
        <v>G</v>
      </c>
      <c r="W327" s="29" t="str">
        <f t="shared" si="90"/>
        <v>VanessaGF20-29</v>
      </c>
      <c r="X327" s="29" t="str">
        <f t="shared" si="91"/>
        <v>VanessaG</v>
      </c>
    </row>
    <row r="328" spans="1:24" ht="18.600000000000001" customHeight="1" x14ac:dyDescent="0.3">
      <c r="A328" s="16">
        <f t="shared" si="84"/>
        <v>326</v>
      </c>
      <c r="B328" s="17">
        <f t="shared" si="85"/>
        <v>64</v>
      </c>
      <c r="C328" s="18" t="s">
        <v>352</v>
      </c>
      <c r="D328" s="19" t="s">
        <v>23</v>
      </c>
      <c r="E328" s="19" t="str">
        <f t="shared" si="86"/>
        <v>F</v>
      </c>
      <c r="F328" s="20" t="str">
        <f>IFERROR(VLOOKUP(C328,'[1]Sofie''s Loppet'!$BM$3:$BP$100,4,FALSE),"")</f>
        <v/>
      </c>
      <c r="G328" s="21">
        <f>IFERROR(VLOOKUP(C328,[1]Rocks!$BF$3:$BH$2000,3,FALSE),"")</f>
        <v>686.23219680621492</v>
      </c>
      <c r="H328" s="22" t="str">
        <f>IFERROR(VLOOKUP(C328,'[1]Walden Bike'!$CB$3:$CE$1000,4,FALSE),"")</f>
        <v/>
      </c>
      <c r="I328" s="23" t="str">
        <f>IFERROR(VLOOKUP(C328,'[1]Paddle Sport'!$BJ$2:$BL$100,3,FALSE),"")</f>
        <v/>
      </c>
      <c r="J328" s="24" t="str">
        <f>IFERROR(VLOOKUP(C328,'[1]Island Swim'!$AX$5:$AZ$74,3,FALSE),"")</f>
        <v/>
      </c>
      <c r="K328" s="25" t="str">
        <f>IFERROR(VLOOKUP(C328,[1]Beaton!$A$4:$B$150,2,FALSE),"")</f>
        <v/>
      </c>
      <c r="L328" s="26" t="str">
        <f>IFERROR(VLOOKUP(C328,'[1]Turkey Gobbler'!$A$2:$B$500,2,FALSE),"")</f>
        <v/>
      </c>
      <c r="M328" s="27">
        <f t="shared" si="87"/>
        <v>686</v>
      </c>
      <c r="N328" s="28"/>
      <c r="R328" s="29" t="str" cm="1">
        <f t="array" ref="R328:S328">_xlfn.TEXTSPLIT(C328," ")</f>
        <v>Germain</v>
      </c>
      <c r="S328" s="29" t="str">
        <v>Christine</v>
      </c>
      <c r="U328" s="29" t="str">
        <f t="shared" si="88"/>
        <v>Christine</v>
      </c>
      <c r="V328" s="29" t="str">
        <f t="shared" si="89"/>
        <v>G</v>
      </c>
      <c r="W328" s="29" t="str">
        <f t="shared" si="90"/>
        <v>ChristineGF40-49</v>
      </c>
      <c r="X328" s="29" t="str">
        <f t="shared" si="91"/>
        <v>ChristineG</v>
      </c>
    </row>
    <row r="329" spans="1:24" ht="18.600000000000001" customHeight="1" x14ac:dyDescent="0.3">
      <c r="A329" s="16">
        <f t="shared" si="84"/>
        <v>328</v>
      </c>
      <c r="B329" s="17">
        <f t="shared" si="85"/>
        <v>114</v>
      </c>
      <c r="C329" s="18" t="s">
        <v>353</v>
      </c>
      <c r="D329" s="19" t="s">
        <v>17</v>
      </c>
      <c r="E329" s="19" t="str">
        <f t="shared" si="86"/>
        <v>F</v>
      </c>
      <c r="F329" s="20" t="str">
        <f>IFERROR(VLOOKUP(C329,'[1]Sofie''s Loppet'!$BM$3:$BP$100,4,FALSE),"")</f>
        <v/>
      </c>
      <c r="G329" s="21">
        <f>IFERROR(VLOOKUP(C329,[1]Rocks!$BF$3:$BH$2000,3,FALSE),"")</f>
        <v>685.10872557115329</v>
      </c>
      <c r="H329" s="22" t="str">
        <f>IFERROR(VLOOKUP(C329,'[1]Walden Bike'!$CB$3:$CE$1000,4,FALSE),"")</f>
        <v/>
      </c>
      <c r="I329" s="23" t="str">
        <f>IFERROR(VLOOKUP(C329,'[1]Paddle Sport'!$BJ$2:$BL$100,3,FALSE),"")</f>
        <v/>
      </c>
      <c r="J329" s="24" t="str">
        <f>IFERROR(VLOOKUP(C329,'[1]Island Swim'!$AX$5:$AZ$74,3,FALSE),"")</f>
        <v/>
      </c>
      <c r="K329" s="25" t="str">
        <f>IFERROR(VLOOKUP(C329,[1]Beaton!$A$4:$B$150,2,FALSE),"")</f>
        <v/>
      </c>
      <c r="L329" s="26" t="str">
        <f>IFERROR(VLOOKUP(C329,'[1]Turkey Gobbler'!$A$2:$B$500,2,FALSE),"")</f>
        <v/>
      </c>
      <c r="M329" s="27">
        <f t="shared" si="87"/>
        <v>685</v>
      </c>
      <c r="N329" s="28"/>
      <c r="R329" s="29" t="str" cm="1">
        <f t="array" ref="R329:S329">_xlfn.TEXTSPLIT(C329," ")</f>
        <v>Land</v>
      </c>
      <c r="S329" s="29" t="str">
        <v>Materia</v>
      </c>
      <c r="U329" s="29" t="str">
        <f t="shared" si="88"/>
        <v>Materia</v>
      </c>
      <c r="V329" s="29" t="str">
        <f t="shared" si="89"/>
        <v>L</v>
      </c>
      <c r="W329" s="29" t="str">
        <f t="shared" si="90"/>
        <v>MateriaLF20-29</v>
      </c>
      <c r="X329" s="29" t="str">
        <f t="shared" si="91"/>
        <v>MateriaL</v>
      </c>
    </row>
    <row r="330" spans="1:24" ht="18.600000000000001" customHeight="1" x14ac:dyDescent="0.3">
      <c r="A330" s="16">
        <f t="shared" si="84"/>
        <v>328</v>
      </c>
      <c r="B330" s="17">
        <f t="shared" si="85"/>
        <v>114</v>
      </c>
      <c r="C330" s="18" t="s">
        <v>354</v>
      </c>
      <c r="D330" s="19" t="s">
        <v>17</v>
      </c>
      <c r="E330" s="19" t="str">
        <f t="shared" si="86"/>
        <v>F</v>
      </c>
      <c r="F330" s="20" t="str">
        <f>IFERROR(VLOOKUP(C330,'[1]Sofie''s Loppet'!$BM$3:$BP$100,4,FALSE),"")</f>
        <v/>
      </c>
      <c r="G330" s="21">
        <f>IFERROR(VLOOKUP(C330,[1]Rocks!$BF$3:$BH$2000,3,FALSE),"")</f>
        <v>685.29735682819387</v>
      </c>
      <c r="H330" s="22" t="str">
        <f>IFERROR(VLOOKUP(C330,'[1]Walden Bike'!$CB$3:$CE$1000,4,FALSE),"")</f>
        <v/>
      </c>
      <c r="I330" s="23" t="str">
        <f>IFERROR(VLOOKUP(C330,'[1]Paddle Sport'!$BJ$2:$BL$100,3,FALSE),"")</f>
        <v/>
      </c>
      <c r="J330" s="24" t="str">
        <f>IFERROR(VLOOKUP(C330,'[1]Island Swim'!$AX$5:$AZ$74,3,FALSE),"")</f>
        <v/>
      </c>
      <c r="K330" s="25" t="str">
        <f>IFERROR(VLOOKUP(C330,[1]Beaton!$A$4:$B$150,2,FALSE),"")</f>
        <v/>
      </c>
      <c r="L330" s="26" t="str">
        <f>IFERROR(VLOOKUP(C330,'[1]Turkey Gobbler'!$A$2:$B$500,2,FALSE),"")</f>
        <v/>
      </c>
      <c r="M330" s="27">
        <f t="shared" si="87"/>
        <v>685</v>
      </c>
      <c r="N330" s="28"/>
      <c r="R330" s="29" t="str" cm="1">
        <f t="array" ref="R330:S330">_xlfn.TEXTSPLIT(C330," ")</f>
        <v>Lische</v>
      </c>
      <c r="S330" s="29" t="str">
        <v>Sabrina</v>
      </c>
      <c r="U330" s="29" t="str">
        <f t="shared" si="88"/>
        <v>Sabrina</v>
      </c>
      <c r="V330" s="29" t="str">
        <f t="shared" si="89"/>
        <v>L</v>
      </c>
      <c r="W330" s="29" t="str">
        <f t="shared" si="90"/>
        <v>SabrinaLF20-29</v>
      </c>
      <c r="X330" s="29" t="str">
        <f t="shared" si="91"/>
        <v>SabrinaL</v>
      </c>
    </row>
    <row r="331" spans="1:24" ht="18.600000000000001" customHeight="1" x14ac:dyDescent="0.3">
      <c r="A331" s="16">
        <f t="shared" si="84"/>
        <v>328</v>
      </c>
      <c r="B331" s="17">
        <f t="shared" si="85"/>
        <v>17</v>
      </c>
      <c r="C331" s="18" t="s">
        <v>355</v>
      </c>
      <c r="D331" s="19" t="s">
        <v>15</v>
      </c>
      <c r="E331" s="19" t="str">
        <f t="shared" si="86"/>
        <v>F</v>
      </c>
      <c r="F331" s="20" t="str">
        <f>IFERROR(VLOOKUP(C331,'[1]Sofie''s Loppet'!$BM$3:$BP$100,4,FALSE),"")</f>
        <v/>
      </c>
      <c r="G331" s="21">
        <f>IFERROR(VLOOKUP(C331,[1]Rocks!$BF$3:$BH$2000,3,FALSE),"")</f>
        <v>685.48609198567897</v>
      </c>
      <c r="H331" s="22" t="str">
        <f>IFERROR(VLOOKUP(C331,'[1]Walden Bike'!$CB$3:$CE$1000,4,FALSE),"")</f>
        <v/>
      </c>
      <c r="I331" s="23" t="str">
        <f>IFERROR(VLOOKUP(C331,'[1]Paddle Sport'!$BJ$2:$BL$100,3,FALSE),"")</f>
        <v/>
      </c>
      <c r="J331" s="24" t="str">
        <f>IFERROR(VLOOKUP(C331,'[1]Island Swim'!$AX$5:$AZ$74,3,FALSE),"")</f>
        <v/>
      </c>
      <c r="K331" s="25" t="str">
        <f>IFERROR(VLOOKUP(C331,[1]Beaton!$A$4:$B$150,2,FALSE),"")</f>
        <v/>
      </c>
      <c r="L331" s="26" t="str">
        <f>IFERROR(VLOOKUP(C331,'[1]Turkey Gobbler'!$A$2:$B$500,2,FALSE),"")</f>
        <v/>
      </c>
      <c r="M331" s="27">
        <f t="shared" si="87"/>
        <v>685</v>
      </c>
      <c r="N331" s="28"/>
    </row>
    <row r="332" spans="1:24" ht="18.600000000000001" customHeight="1" x14ac:dyDescent="0.3">
      <c r="A332" s="16">
        <f t="shared" si="84"/>
        <v>331</v>
      </c>
      <c r="B332" s="17">
        <f t="shared" si="85"/>
        <v>35</v>
      </c>
      <c r="C332" s="18" t="s">
        <v>356</v>
      </c>
      <c r="D332" s="19" t="s">
        <v>21</v>
      </c>
      <c r="E332" s="19" t="str">
        <f t="shared" si="86"/>
        <v>F</v>
      </c>
      <c r="F332" s="20" t="str">
        <f>IFERROR(VLOOKUP(C332,'[1]Sofie''s Loppet'!$BM$3:$BP$100,4,FALSE),"")</f>
        <v/>
      </c>
      <c r="G332" s="21">
        <f>IFERROR(VLOOKUP(C332,[1]Rocks!$BF$3:$BH$2000,3,FALSE),"")</f>
        <v>684.45975032285844</v>
      </c>
      <c r="H332" s="22" t="str">
        <f>IFERROR(VLOOKUP(C332,'[1]Walden Bike'!$CB$3:$CE$1000,4,FALSE),"")</f>
        <v/>
      </c>
      <c r="I332" s="23" t="str">
        <f>IFERROR(VLOOKUP(C332,'[1]Paddle Sport'!$BJ$2:$BL$100,3,FALSE),"")</f>
        <v/>
      </c>
      <c r="J332" s="24" t="str">
        <f>IFERROR(VLOOKUP(C332,'[1]Island Swim'!$AX$5:$AZ$74,3,FALSE),"")</f>
        <v/>
      </c>
      <c r="K332" s="25" t="str">
        <f>IFERROR(VLOOKUP(C332,[1]Beaton!$A$4:$B$150,2,FALSE),"")</f>
        <v/>
      </c>
      <c r="L332" s="26" t="str">
        <f>IFERROR(VLOOKUP(C332,'[1]Turkey Gobbler'!$A$2:$B$500,2,FALSE),"")</f>
        <v/>
      </c>
      <c r="M332" s="27">
        <f t="shared" si="87"/>
        <v>684</v>
      </c>
      <c r="N332" s="28"/>
      <c r="R332" s="29" t="str" cm="1">
        <f t="array" ref="R332:S332">_xlfn.TEXTSPLIT(C332," ")</f>
        <v>Beaulieu</v>
      </c>
      <c r="S332" s="29" t="str">
        <v>Chloé</v>
      </c>
      <c r="U332" s="29" t="str">
        <f t="shared" ref="U332:U340" si="92">IF(T332="",S332,T332)</f>
        <v>Chloé</v>
      </c>
      <c r="V332" s="29" t="str">
        <f t="shared" ref="V332:V340" si="93">LEFT(R332,1)</f>
        <v>B</v>
      </c>
      <c r="W332" s="29" t="str">
        <f t="shared" ref="W332:W340" si="94">CONCATENATE(U332,V332,D332)</f>
        <v>ChloéBF13-19</v>
      </c>
      <c r="X332" s="29" t="str">
        <f t="shared" ref="X332:X340" si="95">CONCATENATE(U332,V332)</f>
        <v>ChloéB</v>
      </c>
    </row>
    <row r="333" spans="1:24" ht="18.600000000000001" customHeight="1" x14ac:dyDescent="0.3">
      <c r="A333" s="16">
        <f t="shared" si="84"/>
        <v>331</v>
      </c>
      <c r="B333" s="17">
        <f t="shared" si="85"/>
        <v>74</v>
      </c>
      <c r="C333" s="18" t="s">
        <v>357</v>
      </c>
      <c r="D333" s="19" t="s">
        <v>36</v>
      </c>
      <c r="E333" s="19" t="str">
        <f t="shared" si="86"/>
        <v>F</v>
      </c>
      <c r="F333" s="20" t="str">
        <f>IFERROR(VLOOKUP(C333,'[1]Sofie''s Loppet'!$BM$3:$BP$100,4,FALSE),"")</f>
        <v/>
      </c>
      <c r="G333" s="21">
        <f>IFERROR(VLOOKUP(C333,[1]Rocks!$BF$3:$BH$2000,3,FALSE),"")</f>
        <v>683.65043534343761</v>
      </c>
      <c r="H333" s="22" t="str">
        <f>IFERROR(VLOOKUP(C333,'[1]Walden Bike'!$CB$3:$CE$1000,4,FALSE),"")</f>
        <v/>
      </c>
      <c r="I333" s="23" t="str">
        <f>IFERROR(VLOOKUP(C333,'[1]Paddle Sport'!$BJ$2:$BL$100,3,FALSE),"")</f>
        <v/>
      </c>
      <c r="J333" s="24" t="str">
        <f>IFERROR(VLOOKUP(C333,'[1]Island Swim'!$AX$5:$AZ$74,3,FALSE),"")</f>
        <v/>
      </c>
      <c r="K333" s="25" t="str">
        <f>IFERROR(VLOOKUP(C333,[1]Beaton!$A$4:$B$150,2,FALSE),"")</f>
        <v/>
      </c>
      <c r="L333" s="26" t="str">
        <f>IFERROR(VLOOKUP(C333,'[1]Turkey Gobbler'!$A$2:$B$500,2,FALSE),"")</f>
        <v/>
      </c>
      <c r="M333" s="27">
        <f t="shared" si="87"/>
        <v>684</v>
      </c>
      <c r="N333" s="28"/>
      <c r="R333" s="29" t="str" cm="1">
        <f t="array" ref="R333:S333">_xlfn.TEXTSPLIT(C333," ")</f>
        <v>Barbeau</v>
      </c>
      <c r="S333" s="29" t="str">
        <v>Amanda</v>
      </c>
      <c r="U333" s="29" t="str">
        <f t="shared" si="92"/>
        <v>Amanda</v>
      </c>
      <c r="V333" s="29" t="str">
        <f t="shared" si="93"/>
        <v>B</v>
      </c>
      <c r="W333" s="29" t="str">
        <f t="shared" si="94"/>
        <v>AmandaBF30-39</v>
      </c>
      <c r="X333" s="29" t="str">
        <f t="shared" si="95"/>
        <v>AmandaB</v>
      </c>
    </row>
    <row r="334" spans="1:24" ht="18.600000000000001" customHeight="1" x14ac:dyDescent="0.3">
      <c r="A334" s="16">
        <f t="shared" si="84"/>
        <v>333</v>
      </c>
      <c r="B334" s="17">
        <f t="shared" si="85"/>
        <v>116</v>
      </c>
      <c r="C334" s="18" t="s">
        <v>358</v>
      </c>
      <c r="D334" s="19" t="s">
        <v>17</v>
      </c>
      <c r="E334" s="19" t="str">
        <f t="shared" si="86"/>
        <v>F</v>
      </c>
      <c r="F334" s="20" t="str">
        <f>IFERROR(VLOOKUP(C334,'[1]Sofie''s Loppet'!$BM$3:$BP$100,4,FALSE),"")</f>
        <v/>
      </c>
      <c r="G334" s="21">
        <f>IFERROR(VLOOKUP(C334,[1]Rocks!$BF$3:$BH$2000,3,FALSE),"")</f>
        <v>682.54990341274947</v>
      </c>
      <c r="H334" s="22" t="str">
        <f>IFERROR(VLOOKUP(C334,'[1]Walden Bike'!$CB$3:$CE$1000,4,FALSE),"")</f>
        <v/>
      </c>
      <c r="I334" s="23" t="str">
        <f>IFERROR(VLOOKUP(C334,'[1]Paddle Sport'!$BJ$2:$BL$100,3,FALSE),"")</f>
        <v/>
      </c>
      <c r="J334" s="24" t="str">
        <f>IFERROR(VLOOKUP(C334,'[1]Island Swim'!$AX$5:$AZ$74,3,FALSE),"")</f>
        <v/>
      </c>
      <c r="K334" s="25" t="str">
        <f>IFERROR(VLOOKUP(C334,[1]Beaton!$A$4:$B$150,2,FALSE),"")</f>
        <v/>
      </c>
      <c r="L334" s="26" t="str">
        <f>IFERROR(VLOOKUP(C334,'[1]Turkey Gobbler'!$A$2:$B$500,2,FALSE),"")</f>
        <v/>
      </c>
      <c r="M334" s="27">
        <f t="shared" si="87"/>
        <v>683</v>
      </c>
      <c r="N334" s="28"/>
      <c r="R334" s="29" t="str" cm="1">
        <f t="array" ref="R334:S334">_xlfn.TEXTSPLIT(C334," ")</f>
        <v>Easter</v>
      </c>
      <c r="S334" s="29" t="str">
        <v>Megan</v>
      </c>
      <c r="U334" s="29" t="str">
        <f t="shared" si="92"/>
        <v>Megan</v>
      </c>
      <c r="V334" s="29" t="str">
        <f t="shared" si="93"/>
        <v>E</v>
      </c>
      <c r="W334" s="29" t="str">
        <f t="shared" si="94"/>
        <v>MeganEF20-29</v>
      </c>
      <c r="X334" s="29" t="str">
        <f t="shared" si="95"/>
        <v>MeganE</v>
      </c>
    </row>
    <row r="335" spans="1:24" ht="18.600000000000001" customHeight="1" x14ac:dyDescent="0.3">
      <c r="A335" s="16">
        <f t="shared" si="84"/>
        <v>334</v>
      </c>
      <c r="B335" s="17">
        <f t="shared" si="85"/>
        <v>117</v>
      </c>
      <c r="C335" s="18" t="s">
        <v>359</v>
      </c>
      <c r="D335" s="19" t="s">
        <v>17</v>
      </c>
      <c r="E335" s="19" t="str">
        <f t="shared" si="86"/>
        <v>F</v>
      </c>
      <c r="F335" s="20" t="str">
        <f>IFERROR(VLOOKUP(C335,'[1]Sofie''s Loppet'!$BM$3:$BP$100,4,FALSE),"")</f>
        <v/>
      </c>
      <c r="G335" s="21">
        <f>IFERROR(VLOOKUP(C335,[1]Rocks!$BF$3:$BH$2000,3,FALSE),"")</f>
        <v>681.5259322760395</v>
      </c>
      <c r="H335" s="22" t="str">
        <f>IFERROR(VLOOKUP(C335,'[1]Walden Bike'!$CB$3:$CE$1000,4,FALSE),"")</f>
        <v/>
      </c>
      <c r="I335" s="23" t="str">
        <f>IFERROR(VLOOKUP(C335,'[1]Paddle Sport'!$BJ$2:$BL$100,3,FALSE),"")</f>
        <v/>
      </c>
      <c r="J335" s="24" t="str">
        <f>IFERROR(VLOOKUP(C335,'[1]Island Swim'!$AX$5:$AZ$74,3,FALSE),"")</f>
        <v/>
      </c>
      <c r="K335" s="25" t="str">
        <f>IFERROR(VLOOKUP(C335,[1]Beaton!$A$4:$B$150,2,FALSE),"")</f>
        <v/>
      </c>
      <c r="L335" s="26" t="str">
        <f>IFERROR(VLOOKUP(C335,'[1]Turkey Gobbler'!$A$2:$B$500,2,FALSE),"")</f>
        <v/>
      </c>
      <c r="M335" s="27">
        <f t="shared" si="87"/>
        <v>682</v>
      </c>
      <c r="N335" s="28"/>
      <c r="R335" s="29" t="str" cm="1">
        <f t="array" ref="R335:S335">_xlfn.TEXTSPLIT(C335," ")</f>
        <v>Bellavance</v>
      </c>
      <c r="S335" s="29" t="str">
        <v>Deliah</v>
      </c>
      <c r="U335" s="29" t="str">
        <f t="shared" si="92"/>
        <v>Deliah</v>
      </c>
      <c r="V335" s="29" t="str">
        <f t="shared" si="93"/>
        <v>B</v>
      </c>
      <c r="W335" s="29" t="str">
        <f t="shared" si="94"/>
        <v>DeliahBF20-29</v>
      </c>
      <c r="X335" s="29" t="str">
        <f t="shared" si="95"/>
        <v>DeliahB</v>
      </c>
    </row>
    <row r="336" spans="1:24" ht="18.600000000000001" customHeight="1" x14ac:dyDescent="0.3">
      <c r="A336" s="16">
        <f t="shared" si="84"/>
        <v>335</v>
      </c>
      <c r="B336" s="17">
        <f t="shared" si="85"/>
        <v>36</v>
      </c>
      <c r="C336" s="18" t="s">
        <v>360</v>
      </c>
      <c r="D336" s="19" t="s">
        <v>21</v>
      </c>
      <c r="E336" s="19" t="str">
        <f t="shared" si="86"/>
        <v>F</v>
      </c>
      <c r="F336" s="20" t="str">
        <f>IFERROR(VLOOKUP(C336,'[1]Sofie''s Loppet'!$BM$3:$BP$100,4,FALSE),"")</f>
        <v/>
      </c>
      <c r="G336" s="21">
        <f>IFERROR(VLOOKUP(C336,[1]Rocks!$BF$3:$BH$2000,3,FALSE),"")</f>
        <v>680.7986870897156</v>
      </c>
      <c r="H336" s="22" t="str">
        <f>IFERROR(VLOOKUP(C336,'[1]Walden Bike'!$CB$3:$CE$1000,4,FALSE),"")</f>
        <v/>
      </c>
      <c r="I336" s="23" t="str">
        <f>IFERROR(VLOOKUP(C336,'[1]Paddle Sport'!$BJ$2:$BL$100,3,FALSE),"")</f>
        <v/>
      </c>
      <c r="J336" s="24" t="str">
        <f>IFERROR(VLOOKUP(C336,'[1]Island Swim'!$AX$5:$AZ$74,3,FALSE),"")</f>
        <v/>
      </c>
      <c r="K336" s="25" t="str">
        <f>IFERROR(VLOOKUP(C336,[1]Beaton!$A$4:$B$150,2,FALSE),"")</f>
        <v/>
      </c>
      <c r="L336" s="26" t="str">
        <f>IFERROR(VLOOKUP(C336,'[1]Turkey Gobbler'!$A$2:$B$500,2,FALSE),"")</f>
        <v/>
      </c>
      <c r="M336" s="27">
        <f t="shared" si="87"/>
        <v>681</v>
      </c>
      <c r="N336" s="28"/>
      <c r="R336" s="29" t="str" cm="1">
        <f t="array" ref="R336:S336">_xlfn.TEXTSPLIT(C336," ")</f>
        <v>Luoma</v>
      </c>
      <c r="S336" s="29" t="str">
        <v>Gabrielle</v>
      </c>
      <c r="U336" s="29" t="str">
        <f t="shared" si="92"/>
        <v>Gabrielle</v>
      </c>
      <c r="V336" s="29" t="str">
        <f t="shared" si="93"/>
        <v>L</v>
      </c>
      <c r="W336" s="29" t="str">
        <f t="shared" si="94"/>
        <v>GabrielleLF13-19</v>
      </c>
      <c r="X336" s="29" t="str">
        <f t="shared" si="95"/>
        <v>GabrielleL</v>
      </c>
    </row>
    <row r="337" spans="1:33" ht="18.600000000000001" customHeight="1" x14ac:dyDescent="0.3">
      <c r="A337" s="16">
        <f t="shared" si="84"/>
        <v>335</v>
      </c>
      <c r="B337" s="17">
        <f t="shared" si="85"/>
        <v>118</v>
      </c>
      <c r="C337" s="18" t="s">
        <v>361</v>
      </c>
      <c r="D337" s="19" t="s">
        <v>17</v>
      </c>
      <c r="E337" s="19" t="str">
        <f t="shared" si="86"/>
        <v>F</v>
      </c>
      <c r="F337" s="20" t="str">
        <f>IFERROR(VLOOKUP(C337,'[1]Sofie''s Loppet'!$BM$3:$BP$100,4,FALSE),"")</f>
        <v/>
      </c>
      <c r="G337" s="21">
        <f>IFERROR(VLOOKUP(C337,[1]Rocks!$BF$3:$BH$2000,3,FALSE),"")</f>
        <v>681.35778811935393</v>
      </c>
      <c r="H337" s="22" t="str">
        <f>IFERROR(VLOOKUP(C337,'[1]Walden Bike'!$CB$3:$CE$1000,4,FALSE),"")</f>
        <v/>
      </c>
      <c r="I337" s="23" t="str">
        <f>IFERROR(VLOOKUP(C337,'[1]Paddle Sport'!$BJ$2:$BL$100,3,FALSE),"")</f>
        <v/>
      </c>
      <c r="J337" s="24" t="str">
        <f>IFERROR(VLOOKUP(C337,'[1]Island Swim'!$AX$5:$AZ$74,3,FALSE),"")</f>
        <v/>
      </c>
      <c r="K337" s="25" t="str">
        <f>IFERROR(VLOOKUP(C337,[1]Beaton!$A$4:$B$150,2,FALSE),"")</f>
        <v/>
      </c>
      <c r="L337" s="26" t="str">
        <f>IFERROR(VLOOKUP(C337,'[1]Turkey Gobbler'!$A$2:$B$500,2,FALSE),"")</f>
        <v/>
      </c>
      <c r="M337" s="27">
        <f t="shared" si="87"/>
        <v>681</v>
      </c>
      <c r="N337" s="28"/>
      <c r="R337" s="29" t="str" cm="1">
        <f t="array" ref="R337:S337">_xlfn.TEXTSPLIT(C337," ")</f>
        <v>Valentim</v>
      </c>
      <c r="S337" s="29" t="str">
        <v>Kiiana</v>
      </c>
      <c r="U337" s="29" t="str">
        <f t="shared" si="92"/>
        <v>Kiiana</v>
      </c>
      <c r="V337" s="29" t="str">
        <f t="shared" si="93"/>
        <v>V</v>
      </c>
      <c r="W337" s="29" t="str">
        <f t="shared" si="94"/>
        <v>KiianaVF20-29</v>
      </c>
      <c r="X337" s="29" t="str">
        <f t="shared" si="95"/>
        <v>KiianaV</v>
      </c>
    </row>
    <row r="338" spans="1:33" ht="18.600000000000001" customHeight="1" x14ac:dyDescent="0.3">
      <c r="A338" s="16">
        <f t="shared" si="84"/>
        <v>337</v>
      </c>
      <c r="B338" s="17">
        <f t="shared" si="85"/>
        <v>75</v>
      </c>
      <c r="C338" s="18" t="s">
        <v>362</v>
      </c>
      <c r="D338" s="19" t="s">
        <v>36</v>
      </c>
      <c r="E338" s="19" t="str">
        <f t="shared" si="86"/>
        <v>F</v>
      </c>
      <c r="F338" s="20" t="str">
        <f>IFERROR(VLOOKUP(C338,'[1]Sofie''s Loppet'!$BM$3:$BP$100,4,FALSE),"")</f>
        <v/>
      </c>
      <c r="G338" s="21">
        <f>IFERROR(VLOOKUP(C338,[1]Rocks!$BF$3:$BH$2000,3,FALSE),"")</f>
        <v>680.24050286963654</v>
      </c>
      <c r="H338" s="22" t="str">
        <f>IFERROR(VLOOKUP(C338,'[1]Walden Bike'!$CB$3:$CE$1000,4,FALSE),"")</f>
        <v/>
      </c>
      <c r="I338" s="23" t="str">
        <f>IFERROR(VLOOKUP(C338,'[1]Paddle Sport'!$BJ$2:$BL$100,3,FALSE),"")</f>
        <v/>
      </c>
      <c r="J338" s="24" t="str">
        <f>IFERROR(VLOOKUP(C338,'[1]Island Swim'!$AX$5:$AZ$74,3,FALSE),"")</f>
        <v/>
      </c>
      <c r="K338" s="25" t="str">
        <f>IFERROR(VLOOKUP(C338,[1]Beaton!$A$4:$B$150,2,FALSE),"")</f>
        <v/>
      </c>
      <c r="L338" s="26" t="str">
        <f>IFERROR(VLOOKUP(C338,'[1]Turkey Gobbler'!$A$2:$B$500,2,FALSE),"")</f>
        <v/>
      </c>
      <c r="M338" s="27">
        <f t="shared" si="87"/>
        <v>680</v>
      </c>
      <c r="N338" s="28"/>
      <c r="R338" s="29" t="str" cm="1">
        <f t="array" ref="R338:S338">_xlfn.TEXTSPLIT(C338," ")</f>
        <v>Marchand</v>
      </c>
      <c r="S338" s="29" t="str">
        <v>Jacinte</v>
      </c>
      <c r="U338" s="29" t="str">
        <f t="shared" si="92"/>
        <v>Jacinte</v>
      </c>
      <c r="V338" s="29" t="str">
        <f t="shared" si="93"/>
        <v>M</v>
      </c>
      <c r="W338" s="29" t="str">
        <f t="shared" si="94"/>
        <v>JacinteMF30-39</v>
      </c>
      <c r="X338" s="29" t="str">
        <f t="shared" si="95"/>
        <v>JacinteM</v>
      </c>
    </row>
    <row r="339" spans="1:33" ht="18.600000000000001" customHeight="1" x14ac:dyDescent="0.3">
      <c r="A339" s="16">
        <f t="shared" si="84"/>
        <v>338</v>
      </c>
      <c r="B339" s="17">
        <f t="shared" si="85"/>
        <v>65</v>
      </c>
      <c r="C339" s="18" t="s">
        <v>363</v>
      </c>
      <c r="D339" s="19" t="s">
        <v>23</v>
      </c>
      <c r="E339" s="19" t="str">
        <f t="shared" si="86"/>
        <v>F</v>
      </c>
      <c r="F339" s="20" t="str">
        <f>IFERROR(VLOOKUP(C339,'[1]Sofie''s Loppet'!$BM$3:$BP$100,4,FALSE),"")</f>
        <v/>
      </c>
      <c r="G339" s="21">
        <f>IFERROR(VLOOKUP(C339,[1]Rocks!$BF$3:$BH$2000,3,FALSE),"")</f>
        <v>678.01688913102703</v>
      </c>
      <c r="H339" s="22" t="str">
        <f>IFERROR(VLOOKUP(C339,'[1]Walden Bike'!$CB$3:$CE$1000,4,FALSE),"")</f>
        <v/>
      </c>
      <c r="I339" s="23" t="str">
        <f>IFERROR(VLOOKUP(C339,'[1]Paddle Sport'!$BJ$2:$BL$100,3,FALSE),"")</f>
        <v/>
      </c>
      <c r="J339" s="24" t="str">
        <f>IFERROR(VLOOKUP(C339,'[1]Island Swim'!$AX$5:$AZ$74,3,FALSE),"")</f>
        <v/>
      </c>
      <c r="K339" s="25" t="str">
        <f>IFERROR(VLOOKUP(C339,[1]Beaton!$A$4:$B$150,2,FALSE),"")</f>
        <v/>
      </c>
      <c r="L339" s="26" t="str">
        <f>IFERROR(VLOOKUP(C339,'[1]Turkey Gobbler'!$A$2:$B$500,2,FALSE),"")</f>
        <v/>
      </c>
      <c r="M339" s="27">
        <f t="shared" si="87"/>
        <v>678</v>
      </c>
      <c r="N339" s="28"/>
      <c r="R339" s="29" t="str" cm="1">
        <f t="array" ref="R339:S339">_xlfn.TEXTSPLIT(C339," ")</f>
        <v>Fram</v>
      </c>
      <c r="S339" s="29" t="str">
        <v>Maegan</v>
      </c>
      <c r="U339" s="29" t="str">
        <f t="shared" si="92"/>
        <v>Maegan</v>
      </c>
      <c r="V339" s="29" t="str">
        <f t="shared" si="93"/>
        <v>F</v>
      </c>
      <c r="W339" s="29" t="str">
        <f t="shared" si="94"/>
        <v>MaeganFF40-49</v>
      </c>
      <c r="X339" s="29" t="str">
        <f t="shared" si="95"/>
        <v>MaeganF</v>
      </c>
    </row>
    <row r="340" spans="1:33" ht="18.600000000000001" customHeight="1" x14ac:dyDescent="0.3">
      <c r="A340" s="16">
        <f t="shared" si="84"/>
        <v>339</v>
      </c>
      <c r="B340" s="17">
        <f t="shared" si="85"/>
        <v>119</v>
      </c>
      <c r="C340" s="18" t="s">
        <v>364</v>
      </c>
      <c r="D340" s="19" t="s">
        <v>17</v>
      </c>
      <c r="E340" s="19" t="str">
        <f t="shared" si="86"/>
        <v>F</v>
      </c>
      <c r="F340" s="20" t="str">
        <f>IFERROR(VLOOKUP(C340,'[1]Sofie''s Loppet'!$BM$3:$BP$100,4,FALSE),"")</f>
        <v/>
      </c>
      <c r="G340" s="21">
        <f>IFERROR(VLOOKUP(C340,[1]Rocks!$BF$3:$BH$2000,3,FALSE),"")</f>
        <v>676.52377406658866</v>
      </c>
      <c r="H340" s="22" t="str">
        <f>IFERROR(VLOOKUP(C340,'[1]Walden Bike'!$CB$3:$CE$1000,4,FALSE),"")</f>
        <v/>
      </c>
      <c r="I340" s="23" t="str">
        <f>IFERROR(VLOOKUP(C340,'[1]Paddle Sport'!$BJ$2:$BL$100,3,FALSE),"")</f>
        <v/>
      </c>
      <c r="J340" s="24" t="str">
        <f>IFERROR(VLOOKUP(C340,'[1]Island Swim'!$AX$5:$AZ$74,3,FALSE),"")</f>
        <v/>
      </c>
      <c r="K340" s="25" t="str">
        <f>IFERROR(VLOOKUP(C340,[1]Beaton!$A$4:$B$150,2,FALSE),"")</f>
        <v/>
      </c>
      <c r="L340" s="26" t="str">
        <f>IFERROR(VLOOKUP(C340,'[1]Turkey Gobbler'!$A$2:$B$500,2,FALSE),"")</f>
        <v/>
      </c>
      <c r="M340" s="27">
        <f t="shared" si="87"/>
        <v>677</v>
      </c>
      <c r="N340" s="28"/>
      <c r="R340" s="29" t="str" cm="1">
        <f t="array" ref="R340:S340">_xlfn.TEXTSPLIT(C340," ")</f>
        <v>Perdicou</v>
      </c>
      <c r="S340" s="29" t="str">
        <v>Natalie</v>
      </c>
      <c r="U340" s="29" t="str">
        <f t="shared" si="92"/>
        <v>Natalie</v>
      </c>
      <c r="V340" s="29" t="str">
        <f t="shared" si="93"/>
        <v>P</v>
      </c>
      <c r="W340" s="29" t="str">
        <f t="shared" si="94"/>
        <v>NataliePF20-29</v>
      </c>
      <c r="X340" s="29" t="str">
        <f t="shared" si="95"/>
        <v>NatalieP</v>
      </c>
    </row>
    <row r="341" spans="1:33" ht="18.600000000000001" customHeight="1" x14ac:dyDescent="0.3">
      <c r="A341" s="16">
        <f t="shared" si="84"/>
        <v>340</v>
      </c>
      <c r="B341" s="17">
        <f t="shared" si="85"/>
        <v>120</v>
      </c>
      <c r="C341" s="18" t="s">
        <v>365</v>
      </c>
      <c r="D341" s="19" t="s">
        <v>17</v>
      </c>
      <c r="E341" s="19" t="str">
        <f t="shared" si="86"/>
        <v>F</v>
      </c>
      <c r="F341" s="20" t="str">
        <f>IFERROR(VLOOKUP(C341,'[1]Sofie''s Loppet'!$BM$3:$BP$100,4,FALSE),"")</f>
        <v/>
      </c>
      <c r="G341" s="21">
        <f>IFERROR(VLOOKUP(C341,[1]Rocks!$BF$3:$BH$2000,3,FALSE),"")</f>
        <v>675.51779075942648</v>
      </c>
      <c r="H341" s="22" t="str">
        <f>IFERROR(VLOOKUP(C341,'[1]Walden Bike'!$CB$3:$CE$1000,4,FALSE),"")</f>
        <v/>
      </c>
      <c r="I341" s="23" t="str">
        <f>IFERROR(VLOOKUP(C341,'[1]Paddle Sport'!$BJ$2:$BL$100,3,FALSE),"")</f>
        <v/>
      </c>
      <c r="J341" s="24" t="str">
        <f>IFERROR(VLOOKUP(C341,'[1]Island Swim'!$AX$5:$AZ$74,3,FALSE),"")</f>
        <v/>
      </c>
      <c r="K341" s="25" t="str">
        <f>IFERROR(VLOOKUP(C341,[1]Beaton!$A$4:$B$150,2,FALSE),"")</f>
        <v/>
      </c>
      <c r="L341" s="26" t="str">
        <f>IFERROR(VLOOKUP(C341,'[1]Turkey Gobbler'!$A$2:$B$500,2,FALSE),"")</f>
        <v/>
      </c>
      <c r="M341" s="27">
        <f t="shared" si="87"/>
        <v>676</v>
      </c>
      <c r="N341" s="28"/>
    </row>
    <row r="342" spans="1:33" ht="18.600000000000001" customHeight="1" x14ac:dyDescent="0.3">
      <c r="A342" s="16">
        <f t="shared" si="84"/>
        <v>340</v>
      </c>
      <c r="B342" s="17">
        <f t="shared" si="85"/>
        <v>76</v>
      </c>
      <c r="C342" s="18" t="s">
        <v>366</v>
      </c>
      <c r="D342" s="19" t="s">
        <v>36</v>
      </c>
      <c r="E342" s="19" t="str">
        <f t="shared" si="86"/>
        <v>F</v>
      </c>
      <c r="F342" s="20" t="str">
        <f>IFERROR(VLOOKUP(C342,'[1]Sofie''s Loppet'!$BM$3:$BP$100,4,FALSE),"")</f>
        <v/>
      </c>
      <c r="G342" s="21">
        <f>IFERROR(VLOOKUP(C342,[1]Rocks!$BF$3:$BH$2000,3,FALSE),"")</f>
        <v>675.80776540863428</v>
      </c>
      <c r="H342" s="22" t="str">
        <f>IFERROR(VLOOKUP(C342,'[1]Walden Bike'!$CB$3:$CE$1000,4,FALSE),"")</f>
        <v/>
      </c>
      <c r="I342" s="23" t="str">
        <f>IFERROR(VLOOKUP(C342,'[1]Paddle Sport'!$BJ$2:$BL$100,3,FALSE),"")</f>
        <v/>
      </c>
      <c r="J342" s="24" t="str">
        <f>IFERROR(VLOOKUP(C342,'[1]Island Swim'!$AX$5:$AZ$74,3,FALSE),"")</f>
        <v/>
      </c>
      <c r="K342" s="25" t="str">
        <f>IFERROR(VLOOKUP(C342,[1]Beaton!$A$4:$B$150,2,FALSE),"")</f>
        <v/>
      </c>
      <c r="L342" s="26" t="str">
        <f>IFERROR(VLOOKUP(C342,'[1]Turkey Gobbler'!$A$2:$B$500,2,FALSE),"")</f>
        <v/>
      </c>
      <c r="M342" s="27">
        <f t="shared" si="87"/>
        <v>676</v>
      </c>
      <c r="N342" s="28"/>
      <c r="R342" s="29" t="str" cm="1">
        <f t="array" ref="R342:S342">_xlfn.TEXTSPLIT(C342," ")</f>
        <v>Daigle</v>
      </c>
      <c r="S342" s="29" t="str">
        <v>Kylie</v>
      </c>
      <c r="U342" s="29" t="str">
        <f t="shared" ref="U342:U348" si="96">IF(T342="",S342,T342)</f>
        <v>Kylie</v>
      </c>
      <c r="V342" s="29" t="str">
        <f t="shared" ref="V342:V348" si="97">LEFT(R342,1)</f>
        <v>D</v>
      </c>
      <c r="W342" s="29" t="str">
        <f t="shared" ref="W342:W348" si="98">CONCATENATE(U342,V342,D342)</f>
        <v>KylieDF30-39</v>
      </c>
      <c r="X342" s="29" t="str">
        <f t="shared" ref="X342:X348" si="99">CONCATENATE(U342,V342)</f>
        <v>KylieD</v>
      </c>
      <c r="AC342" s="13"/>
      <c r="AE342" s="13"/>
      <c r="AG342" s="13"/>
    </row>
    <row r="343" spans="1:33" ht="18.600000000000001" customHeight="1" x14ac:dyDescent="0.3">
      <c r="A343" s="16">
        <f t="shared" si="84"/>
        <v>340</v>
      </c>
      <c r="B343" s="17">
        <f t="shared" si="85"/>
        <v>76</v>
      </c>
      <c r="C343" s="18" t="s">
        <v>367</v>
      </c>
      <c r="D343" s="19" t="s">
        <v>36</v>
      </c>
      <c r="E343" s="19" t="str">
        <f t="shared" si="86"/>
        <v>F</v>
      </c>
      <c r="F343" s="20" t="str">
        <f>IFERROR(VLOOKUP(C343,'[1]Sofie''s Loppet'!$BM$3:$BP$100,4,FALSE),"")</f>
        <v/>
      </c>
      <c r="G343" s="21">
        <f>IFERROR(VLOOKUP(C343,[1]Rocks!$BF$3:$BH$2000,3,FALSE),"")</f>
        <v>676.45181876196546</v>
      </c>
      <c r="H343" s="22" t="str">
        <f>IFERROR(VLOOKUP(C343,'[1]Walden Bike'!$CB$3:$CE$1000,4,FALSE),"")</f>
        <v/>
      </c>
      <c r="I343" s="23" t="str">
        <f>IFERROR(VLOOKUP(C343,'[1]Paddle Sport'!$BJ$2:$BL$100,3,FALSE),"")</f>
        <v/>
      </c>
      <c r="J343" s="24" t="str">
        <f>IFERROR(VLOOKUP(C343,'[1]Island Swim'!$AX$5:$AZ$74,3,FALSE),"")</f>
        <v/>
      </c>
      <c r="K343" s="25" t="str">
        <f>IFERROR(VLOOKUP(C343,[1]Beaton!$A$4:$B$150,2,FALSE),"")</f>
        <v/>
      </c>
      <c r="L343" s="26" t="str">
        <f>IFERROR(VLOOKUP(C343,'[1]Turkey Gobbler'!$A$2:$B$500,2,FALSE),"")</f>
        <v/>
      </c>
      <c r="M343" s="27">
        <f t="shared" si="87"/>
        <v>676</v>
      </c>
      <c r="N343" s="28"/>
      <c r="R343" s="29" t="str" cm="1">
        <f t="array" ref="R343:S343">_xlfn.TEXTSPLIT(C343," ")</f>
        <v>MacRury</v>
      </c>
      <c r="S343" s="29" t="str">
        <v>Sarah</v>
      </c>
      <c r="U343" s="29" t="str">
        <f t="shared" si="96"/>
        <v>Sarah</v>
      </c>
      <c r="V343" s="29" t="str">
        <f t="shared" si="97"/>
        <v>M</v>
      </c>
      <c r="W343" s="29" t="str">
        <f t="shared" si="98"/>
        <v>SarahMF30-39</v>
      </c>
      <c r="X343" s="29" t="str">
        <f t="shared" si="99"/>
        <v>SarahM</v>
      </c>
      <c r="AC343" s="13"/>
      <c r="AE343" s="13"/>
      <c r="AG343" s="13"/>
    </row>
    <row r="344" spans="1:33" ht="18.600000000000001" customHeight="1" x14ac:dyDescent="0.3">
      <c r="A344" s="16">
        <f t="shared" si="84"/>
        <v>340</v>
      </c>
      <c r="B344" s="17">
        <f t="shared" si="85"/>
        <v>76</v>
      </c>
      <c r="C344" s="18" t="s">
        <v>368</v>
      </c>
      <c r="D344" s="19" t="s">
        <v>36</v>
      </c>
      <c r="E344" s="19" t="str">
        <f t="shared" si="86"/>
        <v>F</v>
      </c>
      <c r="F344" s="20" t="str">
        <f>IFERROR(VLOOKUP(C344,'[1]Sofie''s Loppet'!$BM$3:$BP$100,4,FALSE),"")</f>
        <v/>
      </c>
      <c r="G344" s="21">
        <f>IFERROR(VLOOKUP(C344,[1]Rocks!$BF$3:$BH$2000,3,FALSE),"")</f>
        <v>675.62432138979375</v>
      </c>
      <c r="H344" s="22" t="str">
        <f>IFERROR(VLOOKUP(C344,'[1]Walden Bike'!$CB$3:$CE$1000,4,FALSE),"")</f>
        <v/>
      </c>
      <c r="I344" s="23" t="str">
        <f>IFERROR(VLOOKUP(C344,'[1]Paddle Sport'!$BJ$2:$BL$100,3,FALSE),"")</f>
        <v/>
      </c>
      <c r="J344" s="24" t="str">
        <f>IFERROR(VLOOKUP(C344,'[1]Island Swim'!$AX$5:$AZ$74,3,FALSE),"")</f>
        <v/>
      </c>
      <c r="K344" s="25" t="str">
        <f>IFERROR(VLOOKUP(C344,[1]Beaton!$A$4:$B$150,2,FALSE),"")</f>
        <v/>
      </c>
      <c r="L344" s="26" t="str">
        <f>IFERROR(VLOOKUP(C344,'[1]Turkey Gobbler'!$A$2:$B$500,2,FALSE),"")</f>
        <v/>
      </c>
      <c r="M344" s="27">
        <f t="shared" si="87"/>
        <v>676</v>
      </c>
      <c r="N344" s="28"/>
      <c r="R344" s="29" t="str" cm="1">
        <f t="array" ref="R344:S344">_xlfn.TEXTSPLIT(C344," ")</f>
        <v>Monserrat-Cordero-Arias</v>
      </c>
      <c r="S344" s="29" t="str">
        <v>Milena</v>
      </c>
      <c r="U344" s="29" t="str">
        <f t="shared" si="96"/>
        <v>Milena</v>
      </c>
      <c r="V344" s="29" t="str">
        <f t="shared" si="97"/>
        <v>M</v>
      </c>
      <c r="W344" s="29" t="str">
        <f t="shared" si="98"/>
        <v>MilenaMF30-39</v>
      </c>
      <c r="X344" s="29" t="str">
        <f t="shared" si="99"/>
        <v>MilenaM</v>
      </c>
    </row>
    <row r="345" spans="1:33" ht="18.600000000000001" customHeight="1" x14ac:dyDescent="0.3">
      <c r="A345" s="16">
        <f t="shared" si="84"/>
        <v>344</v>
      </c>
      <c r="B345" s="17">
        <f t="shared" si="85"/>
        <v>79</v>
      </c>
      <c r="C345" s="18" t="s">
        <v>369</v>
      </c>
      <c r="D345" s="19" t="s">
        <v>36</v>
      </c>
      <c r="E345" s="19" t="str">
        <f t="shared" si="86"/>
        <v>F</v>
      </c>
      <c r="F345" s="20" t="str">
        <f>IFERROR(VLOOKUP(C345,'[1]Sofie''s Loppet'!$BM$3:$BP$100,4,FALSE),"")</f>
        <v/>
      </c>
      <c r="G345" s="21">
        <f>IFERROR(VLOOKUP(C345,[1]Rocks!$BF$3:$BH$2000,3,FALSE),"")</f>
        <v>675.44097693351421</v>
      </c>
      <c r="H345" s="22" t="str">
        <f>IFERROR(VLOOKUP(C345,'[1]Walden Bike'!$CB$3:$CE$1000,4,FALSE),"")</f>
        <v/>
      </c>
      <c r="I345" s="23" t="str">
        <f>IFERROR(VLOOKUP(C345,'[1]Paddle Sport'!$BJ$2:$BL$100,3,FALSE),"")</f>
        <v/>
      </c>
      <c r="J345" s="24" t="str">
        <f>IFERROR(VLOOKUP(C345,'[1]Island Swim'!$AX$5:$AZ$74,3,FALSE),"")</f>
        <v/>
      </c>
      <c r="K345" s="25" t="str">
        <f>IFERROR(VLOOKUP(C345,[1]Beaton!$A$4:$B$150,2,FALSE),"")</f>
        <v/>
      </c>
      <c r="L345" s="26" t="str">
        <f>IFERROR(VLOOKUP(C345,'[1]Turkey Gobbler'!$A$2:$B$500,2,FALSE),"")</f>
        <v/>
      </c>
      <c r="M345" s="27">
        <f t="shared" si="87"/>
        <v>675</v>
      </c>
      <c r="N345" s="28"/>
      <c r="R345" s="29" t="str" cm="1">
        <f t="array" ref="R345:S345">_xlfn.TEXTSPLIT(C345," ")</f>
        <v>Beange</v>
      </c>
      <c r="S345" s="29" t="str">
        <v>Madison</v>
      </c>
      <c r="U345" s="29" t="str">
        <f t="shared" si="96"/>
        <v>Madison</v>
      </c>
      <c r="V345" s="29" t="str">
        <f t="shared" si="97"/>
        <v>B</v>
      </c>
      <c r="W345" s="29" t="str">
        <f t="shared" si="98"/>
        <v>MadisonBF30-39</v>
      </c>
      <c r="X345" s="29" t="str">
        <f t="shared" si="99"/>
        <v>MadisonB</v>
      </c>
    </row>
    <row r="346" spans="1:33" ht="18.600000000000001" customHeight="1" x14ac:dyDescent="0.3">
      <c r="A346" s="16">
        <f t="shared" si="84"/>
        <v>345</v>
      </c>
      <c r="B346" s="17">
        <f t="shared" si="85"/>
        <v>121</v>
      </c>
      <c r="C346" s="18" t="s">
        <v>370</v>
      </c>
      <c r="D346" s="19" t="s">
        <v>17</v>
      </c>
      <c r="E346" s="19" t="str">
        <f t="shared" si="86"/>
        <v>F</v>
      </c>
      <c r="F346" s="20" t="str">
        <f>IFERROR(VLOOKUP(C346,'[1]Sofie''s Loppet'!$BM$3:$BP$100,4,FALSE),"")</f>
        <v/>
      </c>
      <c r="G346" s="21">
        <f>IFERROR(VLOOKUP(C346,[1]Rocks!$BF$3:$BH$2000,3,FALSE),"")</f>
        <v>674.34299647791931</v>
      </c>
      <c r="H346" s="22" t="str">
        <f>IFERROR(VLOOKUP(C346,'[1]Walden Bike'!$CB$3:$CE$1000,4,FALSE),"")</f>
        <v/>
      </c>
      <c r="I346" s="23" t="str">
        <f>IFERROR(VLOOKUP(C346,'[1]Paddle Sport'!$BJ$2:$BL$100,3,FALSE),"")</f>
        <v/>
      </c>
      <c r="J346" s="24" t="str">
        <f>IFERROR(VLOOKUP(C346,'[1]Island Swim'!$AX$5:$AZ$74,3,FALSE),"")</f>
        <v/>
      </c>
      <c r="K346" s="25" t="str">
        <f>IFERROR(VLOOKUP(C346,[1]Beaton!$A$4:$B$150,2,FALSE),"")</f>
        <v/>
      </c>
      <c r="L346" s="26" t="str">
        <f>IFERROR(VLOOKUP(C346,'[1]Turkey Gobbler'!$A$2:$B$500,2,FALSE),"")</f>
        <v/>
      </c>
      <c r="M346" s="27">
        <f t="shared" si="87"/>
        <v>674</v>
      </c>
      <c r="N346" s="28"/>
      <c r="R346" s="29" t="str" cm="1">
        <f t="array" ref="R346:S346">_xlfn.TEXTSPLIT(C346," ")</f>
        <v>Longpre</v>
      </c>
      <c r="S346" s="29" t="str">
        <v>Nadine</v>
      </c>
      <c r="U346" s="29" t="str">
        <f t="shared" si="96"/>
        <v>Nadine</v>
      </c>
      <c r="V346" s="29" t="str">
        <f t="shared" si="97"/>
        <v>L</v>
      </c>
      <c r="W346" s="29" t="str">
        <f t="shared" si="98"/>
        <v>NadineLF20-29</v>
      </c>
      <c r="X346" s="29" t="str">
        <f t="shared" si="99"/>
        <v>NadineL</v>
      </c>
      <c r="AC346" s="13"/>
      <c r="AE346" s="13"/>
      <c r="AG346" s="13"/>
    </row>
    <row r="347" spans="1:33" ht="18.600000000000001" customHeight="1" x14ac:dyDescent="0.3">
      <c r="A347" s="16">
        <f t="shared" si="84"/>
        <v>346</v>
      </c>
      <c r="B347" s="17">
        <f t="shared" si="85"/>
        <v>37</v>
      </c>
      <c r="C347" s="18" t="s">
        <v>371</v>
      </c>
      <c r="D347" s="19" t="s">
        <v>21</v>
      </c>
      <c r="E347" s="19" t="str">
        <f t="shared" si="86"/>
        <v>F</v>
      </c>
      <c r="F347" s="20" t="str">
        <f>IFERROR(VLOOKUP(C347,'[1]Sofie''s Loppet'!$BM$3:$BP$100,4,FALSE),"")</f>
        <v/>
      </c>
      <c r="G347" s="21">
        <f>IFERROR(VLOOKUP(C347,[1]Rocks!$BF$3:$BH$2000,3,FALSE),"")</f>
        <v>670.16693591814749</v>
      </c>
      <c r="H347" s="22" t="str">
        <f>IFERROR(VLOOKUP(C347,'[1]Walden Bike'!$CB$3:$CE$1000,4,FALSE),"")</f>
        <v/>
      </c>
      <c r="I347" s="23" t="str">
        <f>IFERROR(VLOOKUP(C347,'[1]Paddle Sport'!$BJ$2:$BL$100,3,FALSE),"")</f>
        <v/>
      </c>
      <c r="J347" s="24" t="str">
        <f>IFERROR(VLOOKUP(C347,'[1]Island Swim'!$AX$5:$AZ$74,3,FALSE),"")</f>
        <v/>
      </c>
      <c r="K347" s="25" t="str">
        <f>IFERROR(VLOOKUP(C347,[1]Beaton!$A$4:$B$150,2,FALSE),"")</f>
        <v/>
      </c>
      <c r="L347" s="26" t="str">
        <f>IFERROR(VLOOKUP(C347,'[1]Turkey Gobbler'!$A$2:$B$500,2,FALSE),"")</f>
        <v/>
      </c>
      <c r="M347" s="27">
        <f t="shared" si="87"/>
        <v>670</v>
      </c>
      <c r="N347" s="28"/>
      <c r="R347" s="29" t="str" cm="1">
        <f t="array" ref="R347:S347">_xlfn.TEXTSPLIT(C347," ")</f>
        <v>Sagassige</v>
      </c>
      <c r="S347" s="29" t="str">
        <v>Daisy</v>
      </c>
      <c r="U347" s="29" t="str">
        <f t="shared" si="96"/>
        <v>Daisy</v>
      </c>
      <c r="V347" s="29" t="str">
        <f t="shared" si="97"/>
        <v>S</v>
      </c>
      <c r="W347" s="29" t="str">
        <f t="shared" si="98"/>
        <v>DaisySF13-19</v>
      </c>
      <c r="X347" s="29" t="str">
        <f t="shared" si="99"/>
        <v>DaisyS</v>
      </c>
    </row>
    <row r="348" spans="1:33" ht="18.600000000000001" customHeight="1" x14ac:dyDescent="0.3">
      <c r="A348" s="16">
        <f t="shared" si="84"/>
        <v>346</v>
      </c>
      <c r="B348" s="17">
        <f t="shared" si="85"/>
        <v>122</v>
      </c>
      <c r="C348" s="18" t="s">
        <v>372</v>
      </c>
      <c r="D348" s="19" t="s">
        <v>17</v>
      </c>
      <c r="E348" s="19" t="str">
        <f t="shared" si="86"/>
        <v>F</v>
      </c>
      <c r="F348" s="20" t="str">
        <f>IFERROR(VLOOKUP(C348,'[1]Sofie''s Loppet'!$BM$3:$BP$100,4,FALSE),"")</f>
        <v/>
      </c>
      <c r="G348" s="21">
        <f>IFERROR(VLOOKUP(C348,[1]Rocks!$BF$3:$BH$2000,3,FALSE),"")</f>
        <v>669.96734435900134</v>
      </c>
      <c r="H348" s="22" t="str">
        <f>IFERROR(VLOOKUP(C348,'[1]Walden Bike'!$CB$3:$CE$1000,4,FALSE),"")</f>
        <v/>
      </c>
      <c r="I348" s="23" t="str">
        <f>IFERROR(VLOOKUP(C348,'[1]Paddle Sport'!$BJ$2:$BL$100,3,FALSE),"")</f>
        <v/>
      </c>
      <c r="J348" s="24" t="str">
        <f>IFERROR(VLOOKUP(C348,'[1]Island Swim'!$AX$5:$AZ$74,3,FALSE),"")</f>
        <v/>
      </c>
      <c r="K348" s="25" t="str">
        <f>IFERROR(VLOOKUP(C348,[1]Beaton!$A$4:$B$150,2,FALSE),"")</f>
        <v/>
      </c>
      <c r="L348" s="26" t="str">
        <f>IFERROR(VLOOKUP(C348,'[1]Turkey Gobbler'!$A$2:$B$500,2,FALSE),"")</f>
        <v/>
      </c>
      <c r="M348" s="27">
        <f t="shared" si="87"/>
        <v>670</v>
      </c>
      <c r="N348" s="28"/>
      <c r="R348" s="29" t="str" cm="1">
        <f t="array" ref="R348:S348">_xlfn.TEXTSPLIT(C348," ")</f>
        <v>Graham</v>
      </c>
      <c r="S348" s="29" t="str">
        <v>Néomie</v>
      </c>
      <c r="U348" s="29" t="str">
        <f t="shared" si="96"/>
        <v>Néomie</v>
      </c>
      <c r="V348" s="29" t="str">
        <f t="shared" si="97"/>
        <v>G</v>
      </c>
      <c r="W348" s="29" t="str">
        <f t="shared" si="98"/>
        <v>NéomieGF20-29</v>
      </c>
      <c r="X348" s="29" t="str">
        <f t="shared" si="99"/>
        <v>NéomieG</v>
      </c>
    </row>
    <row r="349" spans="1:33" ht="18.600000000000001" customHeight="1" x14ac:dyDescent="0.3">
      <c r="A349" s="16">
        <f t="shared" si="84"/>
        <v>346</v>
      </c>
      <c r="B349" s="17">
        <f t="shared" si="85"/>
        <v>80</v>
      </c>
      <c r="C349" s="18" t="s">
        <v>373</v>
      </c>
      <c r="D349" s="19" t="s">
        <v>36</v>
      </c>
      <c r="E349" s="19" t="str">
        <f t="shared" si="86"/>
        <v>F</v>
      </c>
      <c r="F349" s="20" t="str">
        <f>IFERROR(VLOOKUP(C349,'[1]Sofie''s Loppet'!$BM$3:$BP$100,4,FALSE),"")</f>
        <v/>
      </c>
      <c r="G349" s="21">
        <f>IFERROR(VLOOKUP(C349,[1]Rocks!$BF$3:$BH$2000,3,FALSE),"")</f>
        <v>670.01232950604924</v>
      </c>
      <c r="H349" s="22" t="str">
        <f>IFERROR(VLOOKUP(C349,'[1]Walden Bike'!$CB$3:$CE$1000,4,FALSE),"")</f>
        <v/>
      </c>
      <c r="I349" s="23" t="str">
        <f>IFERROR(VLOOKUP(C349,'[1]Paddle Sport'!$BJ$2:$BL$100,3,FALSE),"")</f>
        <v/>
      </c>
      <c r="J349" s="24" t="str">
        <f>IFERROR(VLOOKUP(C349,'[1]Island Swim'!$AX$5:$AZ$74,3,FALSE),"")</f>
        <v/>
      </c>
      <c r="K349" s="25" t="str">
        <f>IFERROR(VLOOKUP(C349,[1]Beaton!$A$4:$B$150,2,FALSE),"")</f>
        <v/>
      </c>
      <c r="L349" s="26" t="str">
        <f>IFERROR(VLOOKUP(C349,'[1]Turkey Gobbler'!$A$2:$B$500,2,FALSE),"")</f>
        <v/>
      </c>
      <c r="M349" s="27">
        <f t="shared" si="87"/>
        <v>670</v>
      </c>
      <c r="N349" s="28"/>
    </row>
    <row r="350" spans="1:33" ht="18.600000000000001" customHeight="1" x14ac:dyDescent="0.3">
      <c r="A350" s="16">
        <f t="shared" si="84"/>
        <v>349</v>
      </c>
      <c r="B350" s="17">
        <f t="shared" si="85"/>
        <v>38</v>
      </c>
      <c r="C350" s="18" t="s">
        <v>374</v>
      </c>
      <c r="D350" s="19" t="s">
        <v>21</v>
      </c>
      <c r="E350" s="19" t="str">
        <f t="shared" si="86"/>
        <v>F</v>
      </c>
      <c r="F350" s="20" t="str">
        <f>IFERROR(VLOOKUP(C350,'[1]Sofie''s Loppet'!$BM$3:$BP$100,4,FALSE),"")</f>
        <v/>
      </c>
      <c r="G350" s="21">
        <f>IFERROR(VLOOKUP(C350,[1]Rocks!$BF$3:$BH$2000,3,FALSE),"")</f>
        <v>668.00858829844333</v>
      </c>
      <c r="H350" s="22" t="str">
        <f>IFERROR(VLOOKUP(C350,'[1]Walden Bike'!$CB$3:$CE$1000,4,FALSE),"")</f>
        <v/>
      </c>
      <c r="I350" s="23" t="str">
        <f>IFERROR(VLOOKUP(C350,'[1]Paddle Sport'!$BJ$2:$BL$100,3,FALSE),"")</f>
        <v/>
      </c>
      <c r="J350" s="24" t="str">
        <f>IFERROR(VLOOKUP(C350,'[1]Island Swim'!$AX$5:$AZ$74,3,FALSE),"")</f>
        <v/>
      </c>
      <c r="K350" s="25" t="str">
        <f>IFERROR(VLOOKUP(C350,[1]Beaton!$A$4:$B$150,2,FALSE),"")</f>
        <v/>
      </c>
      <c r="L350" s="26" t="str">
        <f>IFERROR(VLOOKUP(C350,'[1]Turkey Gobbler'!$A$2:$B$500,2,FALSE),"")</f>
        <v/>
      </c>
      <c r="M350" s="27">
        <f t="shared" si="87"/>
        <v>668</v>
      </c>
      <c r="N350" s="28"/>
    </row>
    <row r="351" spans="1:33" ht="18.600000000000001" customHeight="1" x14ac:dyDescent="0.3">
      <c r="A351" s="16">
        <f t="shared" si="84"/>
        <v>349</v>
      </c>
      <c r="B351" s="17">
        <f t="shared" si="85"/>
        <v>81</v>
      </c>
      <c r="C351" s="18" t="s">
        <v>375</v>
      </c>
      <c r="D351" s="19" t="s">
        <v>36</v>
      </c>
      <c r="E351" s="19" t="str">
        <f t="shared" si="86"/>
        <v>F</v>
      </c>
      <c r="F351" s="20" t="str">
        <f>IFERROR(VLOOKUP(C351,'[1]Sofie''s Loppet'!$BM$3:$BP$100,4,FALSE),"")</f>
        <v/>
      </c>
      <c r="G351" s="21">
        <f>IFERROR(VLOOKUP(C351,[1]Rocks!$BF$3:$BH$2000,3,FALSE),"")</f>
        <v>667.65021459227478</v>
      </c>
      <c r="H351" s="22" t="str">
        <f>IFERROR(VLOOKUP(C351,'[1]Walden Bike'!$CB$3:$CE$1000,4,FALSE),"")</f>
        <v/>
      </c>
      <c r="I351" s="23" t="str">
        <f>IFERROR(VLOOKUP(C351,'[1]Paddle Sport'!$BJ$2:$BL$100,3,FALSE),"")</f>
        <v/>
      </c>
      <c r="J351" s="24" t="str">
        <f>IFERROR(VLOOKUP(C351,'[1]Island Swim'!$AX$5:$AZ$74,3,FALSE),"")</f>
        <v/>
      </c>
      <c r="K351" s="25" t="str">
        <f>IFERROR(VLOOKUP(C351,[1]Beaton!$A$4:$B$150,2,FALSE),"")</f>
        <v/>
      </c>
      <c r="L351" s="26" t="str">
        <f>IFERROR(VLOOKUP(C351,'[1]Turkey Gobbler'!$A$2:$B$500,2,FALSE),"")</f>
        <v/>
      </c>
      <c r="M351" s="27">
        <f t="shared" si="87"/>
        <v>668</v>
      </c>
      <c r="N351" s="28"/>
    </row>
    <row r="352" spans="1:33" ht="18.600000000000001" customHeight="1" x14ac:dyDescent="0.3">
      <c r="A352" s="16">
        <f t="shared" si="84"/>
        <v>351</v>
      </c>
      <c r="B352" s="17">
        <f t="shared" si="85"/>
        <v>123</v>
      </c>
      <c r="C352" s="18" t="s">
        <v>376</v>
      </c>
      <c r="D352" s="19" t="s">
        <v>17</v>
      </c>
      <c r="E352" s="19" t="str">
        <f t="shared" si="86"/>
        <v>F</v>
      </c>
      <c r="F352" s="20" t="str">
        <f>IFERROR(VLOOKUP(C352,'[1]Sofie''s Loppet'!$BM$3:$BP$100,4,FALSE),"")</f>
        <v/>
      </c>
      <c r="G352" s="21">
        <f>IFERROR(VLOOKUP(C352,[1]Rocks!$BF$3:$BH$2000,3,FALSE),"")</f>
        <v>667.47117189595065</v>
      </c>
      <c r="H352" s="22" t="str">
        <f>IFERROR(VLOOKUP(C352,'[1]Walden Bike'!$CB$3:$CE$1000,4,FALSE),"")</f>
        <v/>
      </c>
      <c r="I352" s="23" t="str">
        <f>IFERROR(VLOOKUP(C352,'[1]Paddle Sport'!$BJ$2:$BL$100,3,FALSE),"")</f>
        <v/>
      </c>
      <c r="J352" s="24" t="str">
        <f>IFERROR(VLOOKUP(C352,'[1]Island Swim'!$AX$5:$AZ$74,3,FALSE),"")</f>
        <v/>
      </c>
      <c r="K352" s="25" t="str">
        <f>IFERROR(VLOOKUP(C352,[1]Beaton!$A$4:$B$150,2,FALSE),"")</f>
        <v/>
      </c>
      <c r="L352" s="26" t="str">
        <f>IFERROR(VLOOKUP(C352,'[1]Turkey Gobbler'!$A$2:$B$500,2,FALSE),"")</f>
        <v/>
      </c>
      <c r="M352" s="27">
        <f t="shared" si="87"/>
        <v>667</v>
      </c>
      <c r="N352" s="28"/>
      <c r="R352" s="29" t="str" cm="1">
        <f t="array" ref="R352:S352">_xlfn.TEXTSPLIT(C352," ")</f>
        <v>Gray</v>
      </c>
      <c r="S352" s="29" t="str">
        <v>Miranda</v>
      </c>
      <c r="U352" s="29" t="str">
        <f>IF(T352="",S352,T352)</f>
        <v>Miranda</v>
      </c>
      <c r="V352" s="29" t="str">
        <f>LEFT(R352,1)</f>
        <v>G</v>
      </c>
      <c r="W352" s="29" t="str">
        <f>CONCATENATE(U352,V352,D352)</f>
        <v>MirandaGF20-29</v>
      </c>
      <c r="X352" s="29" t="str">
        <f>CONCATENATE(U352,V352)</f>
        <v>MirandaG</v>
      </c>
    </row>
    <row r="353" spans="1:24" ht="18.600000000000001" customHeight="1" x14ac:dyDescent="0.3">
      <c r="A353" s="16">
        <f t="shared" si="84"/>
        <v>351</v>
      </c>
      <c r="B353" s="17">
        <f t="shared" si="85"/>
        <v>82</v>
      </c>
      <c r="C353" s="18" t="s">
        <v>377</v>
      </c>
      <c r="D353" s="19" t="s">
        <v>36</v>
      </c>
      <c r="E353" s="19" t="str">
        <f t="shared" si="86"/>
        <v>F</v>
      </c>
      <c r="F353" s="20" t="str">
        <f>IFERROR(VLOOKUP(C353,'[1]Sofie''s Loppet'!$BM$3:$BP$100,4,FALSE),"")</f>
        <v/>
      </c>
      <c r="G353" s="21">
        <f>IFERROR(VLOOKUP(C353,[1]Rocks!$BF$3:$BH$2000,3,FALSE),"")</f>
        <v>667.11337443044761</v>
      </c>
      <c r="H353" s="22" t="str">
        <f>IFERROR(VLOOKUP(C353,'[1]Walden Bike'!$CB$3:$CE$1000,4,FALSE),"")</f>
        <v/>
      </c>
      <c r="I353" s="23" t="str">
        <f>IFERROR(VLOOKUP(C353,'[1]Paddle Sport'!$BJ$2:$BL$100,3,FALSE),"")</f>
        <v/>
      </c>
      <c r="J353" s="24" t="str">
        <f>IFERROR(VLOOKUP(C353,'[1]Island Swim'!$AX$5:$AZ$74,3,FALSE),"")</f>
        <v/>
      </c>
      <c r="K353" s="25" t="str">
        <f>IFERROR(VLOOKUP(C353,[1]Beaton!$A$4:$B$150,2,FALSE),"")</f>
        <v/>
      </c>
      <c r="L353" s="26" t="str">
        <f>IFERROR(VLOOKUP(C353,'[1]Turkey Gobbler'!$A$2:$B$500,2,FALSE),"")</f>
        <v/>
      </c>
      <c r="M353" s="27">
        <f t="shared" si="87"/>
        <v>667</v>
      </c>
      <c r="N353" s="28"/>
      <c r="R353" s="29" t="str" cm="1">
        <f t="array" ref="R353:S353">_xlfn.TEXTSPLIT(C353," ")</f>
        <v>Vallee</v>
      </c>
      <c r="S353" s="29" t="str">
        <v>Amy</v>
      </c>
      <c r="U353" s="29" t="str">
        <f>IF(T353="",S353,T353)</f>
        <v>Amy</v>
      </c>
      <c r="V353" s="29" t="str">
        <f>LEFT(R353,1)</f>
        <v>V</v>
      </c>
      <c r="W353" s="29" t="str">
        <f>CONCATENATE(U353,V353,D353)</f>
        <v>AmyVF30-39</v>
      </c>
      <c r="X353" s="29" t="str">
        <f>CONCATENATE(U353,V353)</f>
        <v>AmyV</v>
      </c>
    </row>
    <row r="354" spans="1:24" ht="18.600000000000001" customHeight="1" x14ac:dyDescent="0.3">
      <c r="A354" s="16">
        <f t="shared" si="84"/>
        <v>353</v>
      </c>
      <c r="B354" s="17">
        <f t="shared" si="85"/>
        <v>83</v>
      </c>
      <c r="C354" s="18" t="s">
        <v>378</v>
      </c>
      <c r="D354" s="19" t="s">
        <v>36</v>
      </c>
      <c r="E354" s="19" t="str">
        <f t="shared" si="86"/>
        <v>F</v>
      </c>
      <c r="F354" s="20" t="str">
        <f>IFERROR(VLOOKUP(C354,'[1]Sofie''s Loppet'!$BM$3:$BP$100,4,FALSE),"")</f>
        <v/>
      </c>
      <c r="G354" s="21">
        <f>IFERROR(VLOOKUP(C354,[1]Rocks!$BF$3:$BH$2000,3,FALSE),"")</f>
        <v>666.17785691840368</v>
      </c>
      <c r="H354" s="22" t="str">
        <f>IFERROR(VLOOKUP(C354,'[1]Walden Bike'!$CB$3:$CE$1000,4,FALSE),"")</f>
        <v/>
      </c>
      <c r="I354" s="23" t="str">
        <f>IFERROR(VLOOKUP(C354,'[1]Paddle Sport'!$BJ$2:$BL$100,3,FALSE),"")</f>
        <v/>
      </c>
      <c r="J354" s="24" t="str">
        <f>IFERROR(VLOOKUP(C354,'[1]Island Swim'!$AX$5:$AZ$74,3,FALSE),"")</f>
        <v/>
      </c>
      <c r="K354" s="25" t="str">
        <f>IFERROR(VLOOKUP(C354,[1]Beaton!$A$4:$B$150,2,FALSE),"")</f>
        <v/>
      </c>
      <c r="L354" s="26" t="str">
        <f>IFERROR(VLOOKUP(C354,'[1]Turkey Gobbler'!$A$2:$B$500,2,FALSE),"")</f>
        <v/>
      </c>
      <c r="M354" s="27">
        <f t="shared" si="87"/>
        <v>666</v>
      </c>
      <c r="N354" s="28"/>
      <c r="R354" s="29" t="str" cm="1">
        <f t="array" ref="R354:S354">_xlfn.TEXTSPLIT(C354," ")</f>
        <v>Rivers</v>
      </c>
      <c r="S354" s="29" t="str">
        <v>Alyshia</v>
      </c>
      <c r="U354" s="29" t="str">
        <f>IF(T354="",S354,T354)</f>
        <v>Alyshia</v>
      </c>
      <c r="V354" s="29" t="str">
        <f>LEFT(R354,1)</f>
        <v>R</v>
      </c>
      <c r="W354" s="29" t="str">
        <f>CONCATENATE(U354,V354,D354)</f>
        <v>AlyshiaRF30-39</v>
      </c>
      <c r="X354" s="29" t="str">
        <f>CONCATENATE(U354,V354)</f>
        <v>AlyshiaR</v>
      </c>
    </row>
    <row r="355" spans="1:24" ht="18.600000000000001" customHeight="1" x14ac:dyDescent="0.3">
      <c r="A355" s="16">
        <f t="shared" si="84"/>
        <v>354</v>
      </c>
      <c r="B355" s="17">
        <f t="shared" si="85"/>
        <v>124</v>
      </c>
      <c r="C355" s="18" t="s">
        <v>379</v>
      </c>
      <c r="D355" s="19" t="s">
        <v>17</v>
      </c>
      <c r="E355" s="19" t="str">
        <f t="shared" si="86"/>
        <v>F</v>
      </c>
      <c r="F355" s="20"/>
      <c r="G355" s="21">
        <f>IFERROR(VLOOKUP(C355,[1]Rocks!$BF$3:$BH$2000,3,FALSE),"")</f>
        <v>663.67525826985286</v>
      </c>
      <c r="H355" s="22"/>
      <c r="I355" s="23" t="str">
        <f>IFERROR(VLOOKUP(C355,'[1]Paddle Sport'!$BJ$2:$BL$100,3,FALSE),"")</f>
        <v/>
      </c>
      <c r="J355" s="24" t="str">
        <f>IFERROR(VLOOKUP(C355,'[1]Island Swim'!$AX$5:$AZ$74,3,FALSE),"")</f>
        <v/>
      </c>
      <c r="K355" s="25" t="str">
        <f>IFERROR(VLOOKUP(C355,[1]Beaton!$A$4:$B$150,2,FALSE),"")</f>
        <v/>
      </c>
      <c r="L355" s="26" t="str">
        <f>IFERROR(VLOOKUP(C355,'[1]Turkey Gobbler'!$A$2:$B$500,2,FALSE),"")</f>
        <v/>
      </c>
      <c r="M355" s="27">
        <f t="shared" si="87"/>
        <v>664</v>
      </c>
      <c r="N355" s="28"/>
      <c r="R355" s="29" t="str" cm="1">
        <f t="array" ref="R355:S355">_xlfn.TEXTSPLIT(C355," ")</f>
        <v>Breton</v>
      </c>
      <c r="S355" s="29" t="str">
        <v>Allyxa</v>
      </c>
      <c r="U355" s="29" t="str">
        <f>IF(T355="",S355,T355)</f>
        <v>Allyxa</v>
      </c>
      <c r="V355" s="29" t="str">
        <f>LEFT(R355,1)</f>
        <v>B</v>
      </c>
      <c r="W355" s="29" t="str">
        <f>CONCATENATE(U355,V355,D355)</f>
        <v>AllyxaBF20-29</v>
      </c>
      <c r="X355" s="29" t="str">
        <f>CONCATENATE(U355,V355)</f>
        <v>AllyxaB</v>
      </c>
    </row>
    <row r="356" spans="1:24" ht="18.600000000000001" customHeight="1" x14ac:dyDescent="0.3">
      <c r="A356" s="16">
        <f t="shared" si="84"/>
        <v>354</v>
      </c>
      <c r="B356" s="17">
        <f t="shared" si="85"/>
        <v>124</v>
      </c>
      <c r="C356" s="18" t="s">
        <v>380</v>
      </c>
      <c r="D356" s="19" t="s">
        <v>17</v>
      </c>
      <c r="E356" s="19" t="str">
        <f t="shared" si="86"/>
        <v>F</v>
      </c>
      <c r="F356" s="20" t="str">
        <f>IFERROR(VLOOKUP(C356,'[1]Sofie''s Loppet'!$BM$3:$BP$100,4,FALSE),"")</f>
        <v/>
      </c>
      <c r="G356" s="21">
        <f>IFERROR(VLOOKUP(C356,[1]Rocks!$BF$3:$BH$2000,3,FALSE),"")</f>
        <v>663.8830897703549</v>
      </c>
      <c r="H356" s="22" t="str">
        <f>IFERROR(VLOOKUP(C356,'[1]Walden Bike'!$CB$3:$CE$1000,4,FALSE),"")</f>
        <v/>
      </c>
      <c r="I356" s="23" t="str">
        <f>IFERROR(VLOOKUP(C356,'[1]Paddle Sport'!$BJ$2:$BL$100,3,FALSE),"")</f>
        <v/>
      </c>
      <c r="J356" s="24" t="str">
        <f>IFERROR(VLOOKUP(C356,'[1]Island Swim'!$AX$5:$AZ$74,3,FALSE),"")</f>
        <v/>
      </c>
      <c r="K356" s="25" t="str">
        <f>IFERROR(VLOOKUP(C356,[1]Beaton!$A$4:$B$150,2,FALSE),"")</f>
        <v/>
      </c>
      <c r="L356" s="26" t="str">
        <f>IFERROR(VLOOKUP(C356,'[1]Turkey Gobbler'!$A$2:$B$500,2,FALSE),"")</f>
        <v/>
      </c>
      <c r="M356" s="27">
        <f t="shared" si="87"/>
        <v>664</v>
      </c>
      <c r="N356" s="28"/>
      <c r="R356" s="29" t="str" cm="1">
        <f t="array" ref="R356:S356">_xlfn.TEXTSPLIT(C356," ")</f>
        <v>Timeriski</v>
      </c>
      <c r="S356" s="29" t="str">
        <v>Izabel</v>
      </c>
      <c r="U356" s="29" t="str">
        <f>IF(T356="",S356,T356)</f>
        <v>Izabel</v>
      </c>
      <c r="V356" s="29" t="str">
        <f>LEFT(R356,1)</f>
        <v>T</v>
      </c>
      <c r="W356" s="29" t="str">
        <f>CONCATENATE(U356,V356,D356)</f>
        <v>IzabelTF20-29</v>
      </c>
      <c r="X356" s="29" t="str">
        <f>CONCATENATE(U356,V356)</f>
        <v>IzabelT</v>
      </c>
    </row>
    <row r="357" spans="1:24" ht="18.600000000000001" customHeight="1" x14ac:dyDescent="0.3">
      <c r="A357" s="16">
        <f t="shared" si="84"/>
        <v>356</v>
      </c>
      <c r="B357" s="17">
        <f t="shared" si="85"/>
        <v>84</v>
      </c>
      <c r="C357" s="18" t="s">
        <v>381</v>
      </c>
      <c r="D357" s="19" t="s">
        <v>36</v>
      </c>
      <c r="E357" s="19" t="str">
        <f t="shared" si="86"/>
        <v>F</v>
      </c>
      <c r="F357" s="20" t="str">
        <f>IFERROR(VLOOKUP(C357,'[1]Sofie''s Loppet'!$BM$3:$BP$100,4,FALSE),"")</f>
        <v/>
      </c>
      <c r="G357" s="21">
        <f>IFERROR(VLOOKUP(C357,[1]Rocks!$BF$3:$BH$2000,3,FALSE),"")</f>
        <v>659.06735751295344</v>
      </c>
      <c r="H357" s="22" t="str">
        <f>IFERROR(VLOOKUP(C357,'[1]Walden Bike'!$CB$3:$CE$1000,4,FALSE),"")</f>
        <v/>
      </c>
      <c r="I357" s="23" t="str">
        <f>IFERROR(VLOOKUP(C357,'[1]Paddle Sport'!$BJ$2:$BL$100,3,FALSE),"")</f>
        <v/>
      </c>
      <c r="J357" s="24" t="str">
        <f>IFERROR(VLOOKUP(C357,'[1]Island Swim'!$AX$5:$AZ$74,3,FALSE),"")</f>
        <v/>
      </c>
      <c r="K357" s="25" t="str">
        <f>IFERROR(VLOOKUP(C357,[1]Beaton!$A$4:$B$150,2,FALSE),"")</f>
        <v/>
      </c>
      <c r="L357" s="26" t="str">
        <f>IFERROR(VLOOKUP(C357,'[1]Turkey Gobbler'!$A$2:$B$500,2,FALSE),"")</f>
        <v/>
      </c>
      <c r="M357" s="27">
        <f t="shared" si="87"/>
        <v>659</v>
      </c>
      <c r="N357" s="28"/>
    </row>
    <row r="358" spans="1:24" ht="18.600000000000001" customHeight="1" x14ac:dyDescent="0.3">
      <c r="A358" s="16">
        <f t="shared" si="84"/>
        <v>357</v>
      </c>
      <c r="B358" s="17">
        <f t="shared" si="85"/>
        <v>85</v>
      </c>
      <c r="C358" s="18" t="s">
        <v>382</v>
      </c>
      <c r="D358" s="19" t="s">
        <v>36</v>
      </c>
      <c r="E358" s="19" t="str">
        <f t="shared" si="86"/>
        <v>F</v>
      </c>
      <c r="F358" s="20" t="str">
        <f>IFERROR(VLOOKUP(C358,'[1]Sofie''s Loppet'!$BM$3:$BP$100,4,FALSE),"")</f>
        <v/>
      </c>
      <c r="G358" s="21">
        <f>IFERROR(VLOOKUP(C358,[1]Rocks!$BF$3:$BH$2000,3,FALSE),"")</f>
        <v>658.11258278145692</v>
      </c>
      <c r="H358" s="22" t="str">
        <f>IFERROR(VLOOKUP(C358,'[1]Walden Bike'!$CB$3:$CE$1000,4,FALSE),"")</f>
        <v/>
      </c>
      <c r="I358" s="23" t="str">
        <f>IFERROR(VLOOKUP(C358,'[1]Paddle Sport'!$BJ$2:$BL$100,3,FALSE),"")</f>
        <v/>
      </c>
      <c r="J358" s="24" t="str">
        <f>IFERROR(VLOOKUP(C358,'[1]Island Swim'!$AX$5:$AZ$74,3,FALSE),"")</f>
        <v/>
      </c>
      <c r="K358" s="25" t="str">
        <f>IFERROR(VLOOKUP(C358,[1]Beaton!$A$4:$B$150,2,FALSE),"")</f>
        <v/>
      </c>
      <c r="L358" s="26" t="str">
        <f>IFERROR(VLOOKUP(C358,'[1]Turkey Gobbler'!$A$2:$B$500,2,FALSE),"")</f>
        <v/>
      </c>
      <c r="M358" s="27">
        <f t="shared" si="87"/>
        <v>658</v>
      </c>
      <c r="N358" s="28"/>
      <c r="R358" s="29" t="str" cm="1">
        <f t="array" ref="R358:S358">_xlfn.TEXTSPLIT(C358," ")</f>
        <v>Forget</v>
      </c>
      <c r="S358" s="29" t="str">
        <v>Janessa</v>
      </c>
      <c r="U358" s="29" t="str">
        <f>IF(T358="",S358,T358)</f>
        <v>Janessa</v>
      </c>
      <c r="V358" s="29" t="str">
        <f>LEFT(R358,1)</f>
        <v>F</v>
      </c>
      <c r="W358" s="29" t="str">
        <f>CONCATENATE(U358,V358,D358)</f>
        <v>JanessaFF30-39</v>
      </c>
      <c r="X358" s="29" t="str">
        <f>CONCATENATE(U358,V358)</f>
        <v>JanessaF</v>
      </c>
    </row>
    <row r="359" spans="1:24" ht="18.600000000000001" customHeight="1" x14ac:dyDescent="0.3">
      <c r="A359" s="16">
        <f t="shared" si="84"/>
        <v>358</v>
      </c>
      <c r="B359" s="17">
        <f t="shared" si="85"/>
        <v>86</v>
      </c>
      <c r="C359" s="18" t="s">
        <v>383</v>
      </c>
      <c r="D359" s="19" t="s">
        <v>36</v>
      </c>
      <c r="E359" s="19" t="str">
        <f t="shared" si="86"/>
        <v>F</v>
      </c>
      <c r="F359" s="20" t="str">
        <f>IFERROR(VLOOKUP(C359,'[1]Sofie''s Loppet'!$BM$3:$BP$100,4,FALSE),"")</f>
        <v/>
      </c>
      <c r="G359" s="21">
        <f>IFERROR(VLOOKUP(C359,[1]Rocks!$BF$3:$BH$2000,3,FALSE),"")</f>
        <v>656.8212330889188</v>
      </c>
      <c r="H359" s="22" t="str">
        <f>IFERROR(VLOOKUP(C359,'[1]Walden Bike'!$CB$3:$CE$1000,4,FALSE),"")</f>
        <v/>
      </c>
      <c r="I359" s="23" t="str">
        <f>IFERROR(VLOOKUP(C359,'[1]Paddle Sport'!$BJ$2:$BL$100,3,FALSE),"")</f>
        <v/>
      </c>
      <c r="J359" s="24" t="str">
        <f>IFERROR(VLOOKUP(C359,'[1]Island Swim'!$AX$5:$AZ$74,3,FALSE),"")</f>
        <v/>
      </c>
      <c r="K359" s="25" t="str">
        <f>IFERROR(VLOOKUP(C359,[1]Beaton!$A$4:$B$150,2,FALSE),"")</f>
        <v/>
      </c>
      <c r="L359" s="26" t="str">
        <f>IFERROR(VLOOKUP(C359,'[1]Turkey Gobbler'!$A$2:$B$500,2,FALSE),"")</f>
        <v/>
      </c>
      <c r="M359" s="27">
        <f t="shared" si="87"/>
        <v>657</v>
      </c>
      <c r="N359" s="28"/>
    </row>
    <row r="360" spans="1:24" ht="18.600000000000001" customHeight="1" x14ac:dyDescent="0.3">
      <c r="A360" s="16">
        <f t="shared" si="84"/>
        <v>359</v>
      </c>
      <c r="B360" s="17">
        <f t="shared" si="85"/>
        <v>126</v>
      </c>
      <c r="C360" s="18" t="s">
        <v>384</v>
      </c>
      <c r="D360" s="19" t="s">
        <v>17</v>
      </c>
      <c r="E360" s="19" t="str">
        <f t="shared" si="86"/>
        <v>F</v>
      </c>
      <c r="F360" s="20" t="str">
        <f>IFERROR(VLOOKUP(C360,'[1]Sofie''s Loppet'!$BM$3:$BP$100,4,FALSE),"")</f>
        <v/>
      </c>
      <c r="G360" s="21">
        <f>IFERROR(VLOOKUP(C360,[1]Rocks!$BF$3:$BH$2000,3,FALSE),"")</f>
        <v>654.79254607227426</v>
      </c>
      <c r="H360" s="22" t="str">
        <f>IFERROR(VLOOKUP(C360,'[1]Walden Bike'!$CB$3:$CE$1000,4,FALSE),"")</f>
        <v/>
      </c>
      <c r="I360" s="23" t="str">
        <f>IFERROR(VLOOKUP(C360,'[1]Paddle Sport'!$BJ$2:$BL$100,3,FALSE),"")</f>
        <v/>
      </c>
      <c r="J360" s="24" t="str">
        <f>IFERROR(VLOOKUP(C360,'[1]Island Swim'!$AX$5:$AZ$74,3,FALSE),"")</f>
        <v/>
      </c>
      <c r="K360" s="25" t="str">
        <f>IFERROR(VLOOKUP(C360,[1]Beaton!$A$4:$B$150,2,FALSE),"")</f>
        <v/>
      </c>
      <c r="L360" s="26" t="str">
        <f>IFERROR(VLOOKUP(C360,'[1]Turkey Gobbler'!$A$2:$B$500,2,FALSE),"")</f>
        <v/>
      </c>
      <c r="M360" s="27">
        <f t="shared" si="87"/>
        <v>655</v>
      </c>
      <c r="N360" s="28"/>
      <c r="R360" s="29" t="str" cm="1">
        <f t="array" ref="R360:S360">_xlfn.TEXTSPLIT(C360," ")</f>
        <v>Roy</v>
      </c>
      <c r="S360" s="29" t="str">
        <v>Carly</v>
      </c>
      <c r="U360" s="29" t="str">
        <f>IF(T360="",S360,T360)</f>
        <v>Carly</v>
      </c>
      <c r="V360" s="29" t="str">
        <f>LEFT(R360,1)</f>
        <v>R</v>
      </c>
      <c r="W360" s="29" t="str">
        <f>CONCATENATE(U360,V360,D360)</f>
        <v>CarlyRF20-29</v>
      </c>
      <c r="X360" s="29" t="str">
        <f>CONCATENATE(U360,V360)</f>
        <v>CarlyR</v>
      </c>
    </row>
    <row r="361" spans="1:24" ht="18.600000000000001" customHeight="1" x14ac:dyDescent="0.3">
      <c r="A361" s="16">
        <f t="shared" si="84"/>
        <v>359</v>
      </c>
      <c r="B361" s="17">
        <f t="shared" si="85"/>
        <v>87</v>
      </c>
      <c r="C361" s="18" t="s">
        <v>385</v>
      </c>
      <c r="D361" s="19" t="s">
        <v>36</v>
      </c>
      <c r="E361" s="19" t="str">
        <f t="shared" si="86"/>
        <v>F</v>
      </c>
      <c r="F361" s="20" t="str">
        <f>IFERROR(VLOOKUP(C361,'[1]Sofie''s Loppet'!$BM$3:$BP$100,4,FALSE),"")</f>
        <v/>
      </c>
      <c r="G361" s="21">
        <f>IFERROR(VLOOKUP(C361,[1]Rocks!$BF$3:$BH$2000,3,FALSE),"")</f>
        <v>654.79254607227426</v>
      </c>
      <c r="H361" s="22" t="str">
        <f>IFERROR(VLOOKUP(C361,'[1]Walden Bike'!$CB$3:$CE$1000,4,FALSE),"")</f>
        <v/>
      </c>
      <c r="I361" s="23" t="str">
        <f>IFERROR(VLOOKUP(C361,'[1]Paddle Sport'!$BJ$2:$BL$100,3,FALSE),"")</f>
        <v/>
      </c>
      <c r="J361" s="24" t="str">
        <f>IFERROR(VLOOKUP(C361,'[1]Island Swim'!$AX$5:$AZ$74,3,FALSE),"")</f>
        <v/>
      </c>
      <c r="K361" s="25" t="str">
        <f>IFERROR(VLOOKUP(C361,[1]Beaton!$A$4:$B$150,2,FALSE),"")</f>
        <v/>
      </c>
      <c r="L361" s="26" t="str">
        <f>IFERROR(VLOOKUP(C361,'[1]Turkey Gobbler'!$A$2:$B$500,2,FALSE),"")</f>
        <v/>
      </c>
      <c r="M361" s="27">
        <f t="shared" si="87"/>
        <v>655</v>
      </c>
      <c r="N361" s="28"/>
      <c r="R361" s="29" t="str" cm="1">
        <f t="array" ref="R361:S361">_xlfn.TEXTSPLIT(C361," ")</f>
        <v>Kernan</v>
      </c>
      <c r="S361" s="29" t="str">
        <v>Leah</v>
      </c>
      <c r="U361" s="29" t="str">
        <f>IF(T361="",S361,T361)</f>
        <v>Leah</v>
      </c>
      <c r="V361" s="29" t="str">
        <f>LEFT(R361,1)</f>
        <v>K</v>
      </c>
      <c r="W361" s="29" t="str">
        <f>CONCATENATE(U361,V361,D361)</f>
        <v>LeahKF30-39</v>
      </c>
      <c r="X361" s="29" t="str">
        <f>CONCATENATE(U361,V361)</f>
        <v>LeahK</v>
      </c>
    </row>
    <row r="362" spans="1:24" ht="18.600000000000001" customHeight="1" x14ac:dyDescent="0.3">
      <c r="A362" s="16">
        <f t="shared" si="84"/>
        <v>361</v>
      </c>
      <c r="B362" s="17">
        <f t="shared" si="85"/>
        <v>88</v>
      </c>
      <c r="C362" s="18" t="s">
        <v>386</v>
      </c>
      <c r="D362" s="19" t="s">
        <v>36</v>
      </c>
      <c r="E362" s="19" t="str">
        <f t="shared" si="86"/>
        <v>F</v>
      </c>
      <c r="F362" s="20" t="str">
        <f>IFERROR(VLOOKUP(C362,'[1]Sofie''s Loppet'!$BM$3:$BP$100,4,FALSE),"")</f>
        <v/>
      </c>
      <c r="G362" s="21">
        <f>IFERROR(VLOOKUP(C362,[1]Rocks!$BF$3:$BH$2000,3,FALSE),"")</f>
        <v>654.31125131440592</v>
      </c>
      <c r="H362" s="22" t="str">
        <f>IFERROR(VLOOKUP(C362,'[1]Walden Bike'!$CB$3:$CE$1000,4,FALSE),"")</f>
        <v/>
      </c>
      <c r="I362" s="23" t="str">
        <f>IFERROR(VLOOKUP(C362,'[1]Paddle Sport'!$BJ$2:$BL$100,3,FALSE),"")</f>
        <v/>
      </c>
      <c r="J362" s="24" t="str">
        <f>IFERROR(VLOOKUP(C362,'[1]Island Swim'!$AX$5:$AZ$74,3,FALSE),"")</f>
        <v/>
      </c>
      <c r="K362" s="25" t="str">
        <f>IFERROR(VLOOKUP(C362,[1]Beaton!$A$4:$B$150,2,FALSE),"")</f>
        <v/>
      </c>
      <c r="L362" s="26" t="str">
        <f>IFERROR(VLOOKUP(C362,'[1]Turkey Gobbler'!$A$2:$B$500,2,FALSE),"")</f>
        <v/>
      </c>
      <c r="M362" s="27">
        <f t="shared" si="87"/>
        <v>654</v>
      </c>
      <c r="N362" s="28"/>
      <c r="R362" s="29" t="str" cm="1">
        <f t="array" ref="R362:S362">_xlfn.TEXTSPLIT(C362," ")</f>
        <v>Oberle</v>
      </c>
      <c r="S362" s="29" t="str">
        <v>Neale</v>
      </c>
      <c r="U362" s="29" t="str">
        <f>IF(T362="",S362,T362)</f>
        <v>Neale</v>
      </c>
      <c r="V362" s="29" t="str">
        <f>LEFT(R362,1)</f>
        <v>O</v>
      </c>
      <c r="W362" s="29" t="str">
        <f>CONCATENATE(U362,V362,D362)</f>
        <v>NealeOF30-39</v>
      </c>
      <c r="X362" s="29" t="str">
        <f>CONCATENATE(U362,V362)</f>
        <v>NealeO</v>
      </c>
    </row>
    <row r="363" spans="1:24" ht="18.600000000000001" customHeight="1" x14ac:dyDescent="0.3">
      <c r="A363" s="16">
        <f t="shared" si="84"/>
        <v>361</v>
      </c>
      <c r="B363" s="17">
        <f t="shared" si="85"/>
        <v>18</v>
      </c>
      <c r="C363" s="18" t="s">
        <v>387</v>
      </c>
      <c r="D363" s="19" t="s">
        <v>15</v>
      </c>
      <c r="E363" s="19" t="str">
        <f t="shared" si="86"/>
        <v>F</v>
      </c>
      <c r="F363" s="20" t="str">
        <f>IFERROR(VLOOKUP(C363,'[1]Sofie''s Loppet'!$BM$3:$BP$100,4,FALSE),"")</f>
        <v/>
      </c>
      <c r="G363" s="21">
        <f>IFERROR(VLOOKUP(C363,[1]Rocks!$BF$3:$BH$2000,3,FALSE),"")</f>
        <v>653.96741986337361</v>
      </c>
      <c r="H363" s="22" t="str">
        <f>IFERROR(VLOOKUP(C363,'[1]Walden Bike'!$CB$3:$CE$1000,4,FALSE),"")</f>
        <v/>
      </c>
      <c r="I363" s="23" t="str">
        <f>IFERROR(VLOOKUP(C363,'[1]Paddle Sport'!$BJ$2:$BL$100,3,FALSE),"")</f>
        <v/>
      </c>
      <c r="J363" s="24" t="str">
        <f>IFERROR(VLOOKUP(C363,'[1]Island Swim'!$AX$5:$AZ$74,3,FALSE),"")</f>
        <v/>
      </c>
      <c r="K363" s="25" t="str">
        <f>IFERROR(VLOOKUP(C363,[1]Beaton!$A$4:$B$150,2,FALSE),"")</f>
        <v/>
      </c>
      <c r="L363" s="26" t="str">
        <f>IFERROR(VLOOKUP(C363,'[1]Turkey Gobbler'!$A$2:$B$500,2,FALSE),"")</f>
        <v/>
      </c>
      <c r="M363" s="27">
        <f t="shared" si="87"/>
        <v>654</v>
      </c>
      <c r="N363" s="28"/>
      <c r="R363" s="29" t="str" cm="1">
        <f t="array" ref="R363:S363">_xlfn.TEXTSPLIT(C363," ")</f>
        <v>Leonard</v>
      </c>
      <c r="S363" s="29" t="str">
        <v>Barb</v>
      </c>
      <c r="U363" s="29" t="str">
        <f>IF(T363="",S363,T363)</f>
        <v>Barb</v>
      </c>
      <c r="V363" s="29" t="str">
        <f>LEFT(R363,1)</f>
        <v>L</v>
      </c>
      <c r="W363" s="29" t="str">
        <f>CONCATENATE(U363,V363,D363)</f>
        <v>BarbLF50-59</v>
      </c>
      <c r="X363" s="29" t="str">
        <f>CONCATENATE(U363,V363)</f>
        <v>BarbL</v>
      </c>
    </row>
    <row r="364" spans="1:24" ht="18.600000000000001" customHeight="1" x14ac:dyDescent="0.3">
      <c r="A364" s="16">
        <f t="shared" si="84"/>
        <v>363</v>
      </c>
      <c r="B364" s="17">
        <f t="shared" si="85"/>
        <v>66</v>
      </c>
      <c r="C364" s="18" t="s">
        <v>388</v>
      </c>
      <c r="D364" s="19" t="s">
        <v>23</v>
      </c>
      <c r="E364" s="19" t="str">
        <f t="shared" si="86"/>
        <v>F</v>
      </c>
      <c r="F364" s="20" t="str">
        <f>IFERROR(VLOOKUP(C364,'[1]Sofie''s Loppet'!$BM$3:$BP$100,4,FALSE),"")</f>
        <v/>
      </c>
      <c r="G364" s="21">
        <f>IFERROR(VLOOKUP(C364,[1]Rocks!$BF$3:$BH$2000,3,FALSE),"")</f>
        <v>652.70935960591135</v>
      </c>
      <c r="H364" s="22" t="str">
        <f>IFERROR(VLOOKUP(C364,'[1]Walden Bike'!$CB$3:$CE$1000,4,FALSE),"")</f>
        <v/>
      </c>
      <c r="I364" s="23" t="str">
        <f>IFERROR(VLOOKUP(C364,'[1]Paddle Sport'!$BJ$2:$BL$100,3,FALSE),"")</f>
        <v/>
      </c>
      <c r="J364" s="24" t="str">
        <f>IFERROR(VLOOKUP(C364,'[1]Island Swim'!$AX$5:$AZ$74,3,FALSE),"")</f>
        <v/>
      </c>
      <c r="K364" s="25" t="str">
        <f>IFERROR(VLOOKUP(C364,[1]Beaton!$A$4:$B$150,2,FALSE),"")</f>
        <v/>
      </c>
      <c r="L364" s="26" t="str">
        <f>IFERROR(VLOOKUP(C364,'[1]Turkey Gobbler'!$A$2:$B$500,2,FALSE),"")</f>
        <v/>
      </c>
      <c r="M364" s="27">
        <f t="shared" si="87"/>
        <v>653</v>
      </c>
      <c r="N364" s="28"/>
      <c r="R364" s="29" t="str" cm="1">
        <f t="array" ref="R364:S364">_xlfn.TEXTSPLIT(C364," ")</f>
        <v>Pearson</v>
      </c>
      <c r="S364" s="29" t="str">
        <v>Lisa</v>
      </c>
      <c r="U364" s="29" t="str">
        <f>IF(T364="",S364,T364)</f>
        <v>Lisa</v>
      </c>
      <c r="V364" s="29" t="str">
        <f>LEFT(R364,1)</f>
        <v>P</v>
      </c>
      <c r="W364" s="29" t="str">
        <f>CONCATENATE(U364,V364,D364)</f>
        <v>LisaPF40-49</v>
      </c>
      <c r="X364" s="29" t="str">
        <f>CONCATENATE(U364,V364)</f>
        <v>LisaP</v>
      </c>
    </row>
    <row r="365" spans="1:24" ht="18.600000000000001" customHeight="1" x14ac:dyDescent="0.3">
      <c r="A365" s="16">
        <f t="shared" si="84"/>
        <v>364</v>
      </c>
      <c r="B365" s="17">
        <f t="shared" si="85"/>
        <v>89</v>
      </c>
      <c r="C365" s="18" t="s">
        <v>389</v>
      </c>
      <c r="D365" s="19" t="s">
        <v>36</v>
      </c>
      <c r="E365" s="19" t="str">
        <f t="shared" si="86"/>
        <v>F</v>
      </c>
      <c r="F365" s="20" t="str">
        <f>IFERROR(VLOOKUP(C365,'[1]Sofie''s Loppet'!$BM$3:$BP$100,4,FALSE),"")</f>
        <v/>
      </c>
      <c r="G365" s="21">
        <f>IFERROR(VLOOKUP(C365,[1]Rocks!$BF$3:$BH$2000,3,FALSE),"")</f>
        <v>650.77253658037455</v>
      </c>
      <c r="H365" s="22" t="str">
        <f>IFERROR(VLOOKUP(C365,'[1]Walden Bike'!$CB$3:$CE$1000,4,FALSE),"")</f>
        <v/>
      </c>
      <c r="I365" s="23" t="str">
        <f>IFERROR(VLOOKUP(C365,'[1]Paddle Sport'!$BJ$2:$BL$100,3,FALSE),"")</f>
        <v/>
      </c>
      <c r="J365" s="24" t="str">
        <f>IFERROR(VLOOKUP(C365,'[1]Island Swim'!$AX$5:$AZ$74,3,FALSE),"")</f>
        <v/>
      </c>
      <c r="K365" s="25" t="str">
        <f>IFERROR(VLOOKUP(C365,[1]Beaton!$A$4:$B$150,2,FALSE),"")</f>
        <v/>
      </c>
      <c r="L365" s="26" t="str">
        <f>IFERROR(VLOOKUP(C365,'[1]Turkey Gobbler'!$A$2:$B$500,2,FALSE),"")</f>
        <v/>
      </c>
      <c r="M365" s="27">
        <f t="shared" si="87"/>
        <v>651</v>
      </c>
      <c r="N365" s="28"/>
    </row>
    <row r="366" spans="1:24" ht="18.600000000000001" customHeight="1" x14ac:dyDescent="0.3">
      <c r="A366" s="16">
        <f t="shared" si="84"/>
        <v>364</v>
      </c>
      <c r="B366" s="17">
        <f t="shared" si="85"/>
        <v>89</v>
      </c>
      <c r="C366" s="18" t="s">
        <v>390</v>
      </c>
      <c r="D366" s="19" t="s">
        <v>36</v>
      </c>
      <c r="E366" s="19" t="str">
        <f t="shared" si="86"/>
        <v>F</v>
      </c>
      <c r="F366" s="20" t="str">
        <f>IFERROR(VLOOKUP(C366,'[1]Sofie''s Loppet'!$BM$3:$BP$100,4,FALSE),"")</f>
        <v/>
      </c>
      <c r="G366" s="21">
        <f>IFERROR(VLOOKUP(C366,[1]Rocks!$BF$3:$BH$2000,3,FALSE),"")</f>
        <v>651.22972265829401</v>
      </c>
      <c r="H366" s="22" t="str">
        <f>IFERROR(VLOOKUP(C366,'[1]Walden Bike'!$CB$3:$CE$1000,4,FALSE),"")</f>
        <v/>
      </c>
      <c r="I366" s="23" t="str">
        <f>IFERROR(VLOOKUP(C366,'[1]Paddle Sport'!$BJ$2:$BL$100,3,FALSE),"")</f>
        <v/>
      </c>
      <c r="J366" s="24" t="str">
        <f>IFERROR(VLOOKUP(C366,'[1]Island Swim'!$AX$5:$AZ$74,3,FALSE),"")</f>
        <v/>
      </c>
      <c r="K366" s="25" t="str">
        <f>IFERROR(VLOOKUP(C366,[1]Beaton!$A$4:$B$150,2,FALSE),"")</f>
        <v/>
      </c>
      <c r="L366" s="26" t="str">
        <f>IFERROR(VLOOKUP(C366,'[1]Turkey Gobbler'!$A$2:$B$500,2,FALSE),"")</f>
        <v/>
      </c>
      <c r="M366" s="27">
        <f t="shared" si="87"/>
        <v>651</v>
      </c>
      <c r="N366" s="28"/>
      <c r="R366" s="29" t="str" cm="1">
        <f t="array" ref="R366:S366">_xlfn.TEXTSPLIT(C366," ")</f>
        <v>Kadwell</v>
      </c>
      <c r="S366" s="29" t="str">
        <v>Mackenzie</v>
      </c>
      <c r="U366" s="29" t="str">
        <f t="shared" ref="U366:U376" si="100">IF(T366="",S366,T366)</f>
        <v>Mackenzie</v>
      </c>
      <c r="V366" s="29" t="str">
        <f t="shared" ref="V366:V376" si="101">LEFT(R366,1)</f>
        <v>K</v>
      </c>
      <c r="W366" s="29" t="str">
        <f t="shared" ref="W366:W376" si="102">CONCATENATE(U366,V366,D366)</f>
        <v>MackenzieKF30-39</v>
      </c>
      <c r="X366" s="29" t="str">
        <f t="shared" ref="X366:X376" si="103">CONCATENATE(U366,V366)</f>
        <v>MackenzieK</v>
      </c>
    </row>
    <row r="367" spans="1:24" ht="18.600000000000001" customHeight="1" x14ac:dyDescent="0.3">
      <c r="A367" s="16">
        <f t="shared" si="84"/>
        <v>366</v>
      </c>
      <c r="B367" s="17">
        <f t="shared" si="85"/>
        <v>91</v>
      </c>
      <c r="C367" s="18" t="s">
        <v>391</v>
      </c>
      <c r="D367" s="19" t="s">
        <v>36</v>
      </c>
      <c r="E367" s="19" t="str">
        <f t="shared" si="86"/>
        <v>F</v>
      </c>
      <c r="F367" s="20" t="str">
        <f>IFERROR(VLOOKUP(C367,'[1]Sofie''s Loppet'!$BM$3:$BP$100,4,FALSE),"")</f>
        <v/>
      </c>
      <c r="G367" s="21">
        <f>IFERROR(VLOOKUP(C367,[1]Rocks!$BF$3:$BH$2000,3,FALSE),"")</f>
        <v>650.37888685654559</v>
      </c>
      <c r="H367" s="22" t="str">
        <f>IFERROR(VLOOKUP(C367,'[1]Walden Bike'!$CB$3:$CE$1000,4,FALSE),"")</f>
        <v/>
      </c>
      <c r="I367" s="23" t="str">
        <f>IFERROR(VLOOKUP(C367,'[1]Paddle Sport'!$BJ$2:$BL$100,3,FALSE),"")</f>
        <v/>
      </c>
      <c r="J367" s="24" t="str">
        <f>IFERROR(VLOOKUP(C367,'[1]Island Swim'!$AX$5:$AZ$74,3,FALSE),"")</f>
        <v/>
      </c>
      <c r="K367" s="25" t="str">
        <f>IFERROR(VLOOKUP(C367,[1]Beaton!$A$4:$B$150,2,FALSE),"")</f>
        <v/>
      </c>
      <c r="L367" s="26" t="str">
        <f>IFERROR(VLOOKUP(C367,'[1]Turkey Gobbler'!$A$2:$B$500,2,FALSE),"")</f>
        <v/>
      </c>
      <c r="M367" s="27">
        <f t="shared" si="87"/>
        <v>650</v>
      </c>
      <c r="N367" s="28"/>
      <c r="R367" s="29" t="str" cm="1">
        <f t="array" ref="R367:S367">_xlfn.TEXTSPLIT(C367," ")</f>
        <v>Roberge</v>
      </c>
      <c r="S367" s="29" t="str">
        <v>Kathy</v>
      </c>
      <c r="U367" s="29" t="str">
        <f t="shared" si="100"/>
        <v>Kathy</v>
      </c>
      <c r="V367" s="29" t="str">
        <f t="shared" si="101"/>
        <v>R</v>
      </c>
      <c r="W367" s="29" t="str">
        <f t="shared" si="102"/>
        <v>KathyRF30-39</v>
      </c>
      <c r="X367" s="29" t="str">
        <f t="shared" si="103"/>
        <v>KathyR</v>
      </c>
    </row>
    <row r="368" spans="1:24" ht="18.600000000000001" customHeight="1" x14ac:dyDescent="0.3">
      <c r="A368" s="16">
        <f t="shared" si="84"/>
        <v>367</v>
      </c>
      <c r="B368" s="17">
        <f t="shared" si="85"/>
        <v>127</v>
      </c>
      <c r="C368" s="18" t="s">
        <v>392</v>
      </c>
      <c r="D368" s="19" t="s">
        <v>17</v>
      </c>
      <c r="E368" s="19" t="str">
        <f t="shared" si="86"/>
        <v>F</v>
      </c>
      <c r="F368" s="20" t="str">
        <f>IFERROR(VLOOKUP(C368,'[1]Sofie''s Loppet'!$BM$3:$BP$100,4,FALSE),"")</f>
        <v/>
      </c>
      <c r="G368" s="21">
        <f>IFERROR(VLOOKUP(C368,[1]Rocks!$BF$3:$BH$2000,3,FALSE),"")</f>
        <v>649.36081398382464</v>
      </c>
      <c r="H368" s="22" t="str">
        <f>IFERROR(VLOOKUP(C368,'[1]Walden Bike'!$CB$3:$CE$1000,4,FALSE),"")</f>
        <v/>
      </c>
      <c r="I368" s="23" t="str">
        <f>IFERROR(VLOOKUP(C368,'[1]Paddle Sport'!$BJ$2:$BL$100,3,FALSE),"")</f>
        <v/>
      </c>
      <c r="J368" s="24" t="str">
        <f>IFERROR(VLOOKUP(C368,'[1]Island Swim'!$AX$5:$AZ$74,3,FALSE),"")</f>
        <v/>
      </c>
      <c r="K368" s="25" t="str">
        <f>IFERROR(VLOOKUP(C368,[1]Beaton!$A$4:$B$150,2,FALSE),"")</f>
        <v/>
      </c>
      <c r="L368" s="26" t="str">
        <f>IFERROR(VLOOKUP(C368,'[1]Turkey Gobbler'!$A$2:$B$500,2,FALSE),"")</f>
        <v/>
      </c>
      <c r="M368" s="27">
        <f t="shared" si="87"/>
        <v>649</v>
      </c>
      <c r="N368" s="28"/>
      <c r="R368" s="29" t="str" cm="1">
        <f t="array" ref="R368:S368">_xlfn.TEXTSPLIT(C368," ")</f>
        <v>McGrath</v>
      </c>
      <c r="S368" s="29" t="str">
        <v>Samantha</v>
      </c>
      <c r="U368" s="29" t="str">
        <f t="shared" si="100"/>
        <v>Samantha</v>
      </c>
      <c r="V368" s="29" t="str">
        <f t="shared" si="101"/>
        <v>M</v>
      </c>
      <c r="W368" s="29" t="str">
        <f t="shared" si="102"/>
        <v>SamanthaMF20-29</v>
      </c>
      <c r="X368" s="29" t="str">
        <f t="shared" si="103"/>
        <v>SamanthaM</v>
      </c>
    </row>
    <row r="369" spans="1:24" ht="18.600000000000001" customHeight="1" x14ac:dyDescent="0.3">
      <c r="A369" s="16">
        <f t="shared" si="84"/>
        <v>367</v>
      </c>
      <c r="B369" s="17">
        <f t="shared" si="85"/>
        <v>67</v>
      </c>
      <c r="C369" s="18" t="s">
        <v>393</v>
      </c>
      <c r="D369" s="19" t="s">
        <v>23</v>
      </c>
      <c r="E369" s="19" t="str">
        <f t="shared" si="86"/>
        <v>F</v>
      </c>
      <c r="F369" s="20"/>
      <c r="G369" s="21">
        <f>IFERROR(VLOOKUP(C369,[1]Rocks!$BF$3:$BH$2000,3,FALSE),"")</f>
        <v>648.68386760489966</v>
      </c>
      <c r="H369" s="22"/>
      <c r="I369" s="23" t="str">
        <f>IFERROR(VLOOKUP(C369,'[1]Paddle Sport'!$BJ$2:$BL$100,3,FALSE),"")</f>
        <v/>
      </c>
      <c r="J369" s="24" t="str">
        <f>IFERROR(VLOOKUP(C369,'[1]Island Swim'!$AX$5:$AZ$74,3,FALSE),"")</f>
        <v/>
      </c>
      <c r="K369" s="25" t="str">
        <f>IFERROR(VLOOKUP(C369,[1]Beaton!$A$4:$B$150,2,FALSE),"")</f>
        <v/>
      </c>
      <c r="L369" s="26" t="str">
        <f>IFERROR(VLOOKUP(C369,'[1]Turkey Gobbler'!$A$2:$B$500,2,FALSE),"")</f>
        <v/>
      </c>
      <c r="M369" s="27">
        <f t="shared" si="87"/>
        <v>649</v>
      </c>
      <c r="N369" s="28"/>
      <c r="R369" s="29" t="str" cm="1">
        <f t="array" ref="R369:S369">_xlfn.TEXTSPLIT(C369," ")</f>
        <v>Denton</v>
      </c>
      <c r="S369" s="29" t="str">
        <v>Sarah</v>
      </c>
      <c r="U369" s="29" t="str">
        <f t="shared" si="100"/>
        <v>Sarah</v>
      </c>
      <c r="V369" s="29" t="str">
        <f t="shared" si="101"/>
        <v>D</v>
      </c>
      <c r="W369" s="29" t="str">
        <f t="shared" si="102"/>
        <v>SarahDF40-49</v>
      </c>
      <c r="X369" s="29" t="str">
        <f t="shared" si="103"/>
        <v>SarahD</v>
      </c>
    </row>
    <row r="370" spans="1:24" ht="18.600000000000001" customHeight="1" x14ac:dyDescent="0.3">
      <c r="A370" s="16">
        <f t="shared" si="84"/>
        <v>369</v>
      </c>
      <c r="B370" s="17">
        <f t="shared" si="85"/>
        <v>39</v>
      </c>
      <c r="C370" s="18" t="s">
        <v>394</v>
      </c>
      <c r="D370" s="19" t="s">
        <v>21</v>
      </c>
      <c r="E370" s="19" t="str">
        <f t="shared" si="86"/>
        <v>F</v>
      </c>
      <c r="F370" s="20" t="str">
        <f>IFERROR(VLOOKUP(C370,'[1]Sofie''s Loppet'!$BM$3:$BP$100,4,FALSE),"")</f>
        <v/>
      </c>
      <c r="G370" s="21">
        <f>IFERROR(VLOOKUP(C370,[1]Rocks!$BF$3:$BH$2000,3,FALSE),"")</f>
        <v>648.34592341755672</v>
      </c>
      <c r="H370" s="22" t="str">
        <f>IFERROR(VLOOKUP(C370,'[1]Walden Bike'!$CB$3:$CE$1000,4,FALSE),"")</f>
        <v/>
      </c>
      <c r="I370" s="23" t="str">
        <f>IFERROR(VLOOKUP(C370,'[1]Paddle Sport'!$BJ$2:$BL$100,3,FALSE),"")</f>
        <v/>
      </c>
      <c r="J370" s="24" t="str">
        <f>IFERROR(VLOOKUP(C370,'[1]Island Swim'!$AX$5:$AZ$74,3,FALSE),"")</f>
        <v/>
      </c>
      <c r="K370" s="25" t="str">
        <f>IFERROR(VLOOKUP(C370,[1]Beaton!$A$4:$B$150,2,FALSE),"")</f>
        <v/>
      </c>
      <c r="L370" s="26" t="str">
        <f>IFERROR(VLOOKUP(C370,'[1]Turkey Gobbler'!$A$2:$B$500,2,FALSE),"")</f>
        <v/>
      </c>
      <c r="M370" s="27">
        <f t="shared" si="87"/>
        <v>648</v>
      </c>
      <c r="N370" s="28"/>
      <c r="R370" s="29" t="str" cm="1">
        <f t="array" ref="R370:S370">_xlfn.TEXTSPLIT(C370," ")</f>
        <v>Cai</v>
      </c>
      <c r="S370" s="29" t="str">
        <v>Qianxun</v>
      </c>
      <c r="U370" s="29" t="str">
        <f t="shared" si="100"/>
        <v>Qianxun</v>
      </c>
      <c r="V370" s="29" t="str">
        <f t="shared" si="101"/>
        <v>C</v>
      </c>
      <c r="W370" s="29" t="str">
        <f t="shared" si="102"/>
        <v>QianxunCF13-19</v>
      </c>
      <c r="X370" s="29" t="str">
        <f t="shared" si="103"/>
        <v>QianxunC</v>
      </c>
    </row>
    <row r="371" spans="1:24" ht="18.600000000000001" customHeight="1" x14ac:dyDescent="0.3">
      <c r="A371" s="16">
        <f t="shared" si="84"/>
        <v>369</v>
      </c>
      <c r="B371" s="17">
        <f t="shared" si="85"/>
        <v>92</v>
      </c>
      <c r="C371" s="18" t="s">
        <v>395</v>
      </c>
      <c r="D371" s="19" t="s">
        <v>36</v>
      </c>
      <c r="E371" s="19" t="str">
        <f t="shared" si="86"/>
        <v>F</v>
      </c>
      <c r="F371" s="20" t="str">
        <f>IFERROR(VLOOKUP(C371,'[1]Sofie''s Loppet'!$BM$3:$BP$100,4,FALSE),"")</f>
        <v/>
      </c>
      <c r="G371" s="21">
        <f>IFERROR(VLOOKUP(C371,[1]Rocks!$BF$3:$BH$2000,3,FALSE),"")</f>
        <v>648.00833116375941</v>
      </c>
      <c r="H371" s="22" t="str">
        <f>IFERROR(VLOOKUP(C371,'[1]Walden Bike'!$CB$3:$CE$1000,4,FALSE),"")</f>
        <v/>
      </c>
      <c r="I371" s="23" t="str">
        <f>IFERROR(VLOOKUP(C371,'[1]Paddle Sport'!$BJ$2:$BL$100,3,FALSE),"")</f>
        <v/>
      </c>
      <c r="J371" s="24" t="str">
        <f>IFERROR(VLOOKUP(C371,'[1]Island Swim'!$AX$5:$AZ$74,3,FALSE),"")</f>
        <v/>
      </c>
      <c r="K371" s="25" t="str">
        <f>IFERROR(VLOOKUP(C371,[1]Beaton!$A$4:$B$150,2,FALSE),"")</f>
        <v/>
      </c>
      <c r="L371" s="26" t="str">
        <f>IFERROR(VLOOKUP(C371,'[1]Turkey Gobbler'!$A$2:$B$500,2,FALSE),"")</f>
        <v/>
      </c>
      <c r="M371" s="27">
        <f t="shared" si="87"/>
        <v>648</v>
      </c>
      <c r="N371" s="28"/>
      <c r="R371" s="29" t="str" cm="1">
        <f t="array" ref="R371:S371">_xlfn.TEXTSPLIT(C371," ")</f>
        <v>Allison</v>
      </c>
      <c r="S371" s="29" t="str">
        <v>Eva-Marie</v>
      </c>
      <c r="U371" s="29" t="str">
        <f t="shared" si="100"/>
        <v>Eva-Marie</v>
      </c>
      <c r="V371" s="29" t="str">
        <f t="shared" si="101"/>
        <v>A</v>
      </c>
      <c r="W371" s="29" t="str">
        <f t="shared" si="102"/>
        <v>Eva-MarieAF30-39</v>
      </c>
      <c r="X371" s="29" t="str">
        <f t="shared" si="103"/>
        <v>Eva-MarieA</v>
      </c>
    </row>
    <row r="372" spans="1:24" ht="18.600000000000001" customHeight="1" x14ac:dyDescent="0.3">
      <c r="A372" s="16">
        <f t="shared" si="84"/>
        <v>369</v>
      </c>
      <c r="B372" s="17">
        <f t="shared" si="85"/>
        <v>92</v>
      </c>
      <c r="C372" s="18" t="s">
        <v>396</v>
      </c>
      <c r="D372" s="19" t="s">
        <v>36</v>
      </c>
      <c r="E372" s="19" t="str">
        <f t="shared" si="86"/>
        <v>F</v>
      </c>
      <c r="F372" s="20" t="str">
        <f>IFERROR(VLOOKUP(C372,'[1]Sofie''s Loppet'!$BM$3:$BP$100,4,FALSE),"")</f>
        <v/>
      </c>
      <c r="G372" s="21">
        <f>IFERROR(VLOOKUP(C372,[1]Rocks!$BF$3:$BH$2000,3,FALSE),"")</f>
        <v>648.17708333333337</v>
      </c>
      <c r="H372" s="22" t="str">
        <f>IFERROR(VLOOKUP(C372,'[1]Walden Bike'!$CB$3:$CE$1000,4,FALSE),"")</f>
        <v/>
      </c>
      <c r="I372" s="23" t="str">
        <f>IFERROR(VLOOKUP(C372,'[1]Paddle Sport'!$BJ$2:$BL$100,3,FALSE),"")</f>
        <v/>
      </c>
      <c r="J372" s="24" t="str">
        <f>IFERROR(VLOOKUP(C372,'[1]Island Swim'!$AX$5:$AZ$74,3,FALSE),"")</f>
        <v/>
      </c>
      <c r="K372" s="25" t="str">
        <f>IFERROR(VLOOKUP(C372,[1]Beaton!$A$4:$B$150,2,FALSE),"")</f>
        <v/>
      </c>
      <c r="L372" s="26" t="str">
        <f>IFERROR(VLOOKUP(C372,'[1]Turkey Gobbler'!$A$2:$B$500,2,FALSE),"")</f>
        <v/>
      </c>
      <c r="M372" s="27">
        <f t="shared" si="87"/>
        <v>648</v>
      </c>
      <c r="N372" s="28"/>
      <c r="R372" s="29" t="str" cm="1">
        <f t="array" ref="R372:S372">_xlfn.TEXTSPLIT(C372," ")</f>
        <v>Ratushniak</v>
      </c>
      <c r="S372" s="29" t="str">
        <v>Lorelie</v>
      </c>
      <c r="U372" s="29" t="str">
        <f t="shared" si="100"/>
        <v>Lorelie</v>
      </c>
      <c r="V372" s="29" t="str">
        <f t="shared" si="101"/>
        <v>R</v>
      </c>
      <c r="W372" s="29" t="str">
        <f t="shared" si="102"/>
        <v>LorelieRF30-39</v>
      </c>
      <c r="X372" s="29" t="str">
        <f t="shared" si="103"/>
        <v>LorelieR</v>
      </c>
    </row>
    <row r="373" spans="1:24" ht="18.600000000000001" customHeight="1" x14ac:dyDescent="0.3">
      <c r="A373" s="16">
        <f t="shared" si="84"/>
        <v>369</v>
      </c>
      <c r="B373" s="17">
        <f t="shared" si="85"/>
        <v>68</v>
      </c>
      <c r="C373" s="18" t="s">
        <v>397</v>
      </c>
      <c r="D373" s="19" t="s">
        <v>23</v>
      </c>
      <c r="E373" s="19" t="str">
        <f t="shared" si="86"/>
        <v>F</v>
      </c>
      <c r="F373" s="20"/>
      <c r="G373" s="21">
        <f>IFERROR(VLOOKUP(C373,[1]Rocks!$BF$3:$BH$2000,3,FALSE),"")</f>
        <v>647.5259621258399</v>
      </c>
      <c r="H373" s="22"/>
      <c r="I373" s="23" t="str">
        <f>IFERROR(VLOOKUP(C373,'[1]Paddle Sport'!$BJ$2:$BL$100,3,FALSE),"")</f>
        <v/>
      </c>
      <c r="J373" s="24" t="str">
        <f>IFERROR(VLOOKUP(C373,'[1]Island Swim'!$AX$5:$AZ$74,3,FALSE),"")</f>
        <v/>
      </c>
      <c r="K373" s="25" t="str">
        <f>IFERROR(VLOOKUP(C373,[1]Beaton!$A$4:$B$150,2,FALSE),"")</f>
        <v/>
      </c>
      <c r="L373" s="26" t="str">
        <f>IFERROR(VLOOKUP(C373,'[1]Turkey Gobbler'!$A$2:$B$500,2,FALSE),"")</f>
        <v/>
      </c>
      <c r="M373" s="27">
        <f t="shared" si="87"/>
        <v>648</v>
      </c>
      <c r="N373" s="28"/>
      <c r="R373" s="29" t="str" cm="1">
        <f t="array" ref="R373:S373">_xlfn.TEXTSPLIT(C373," ")</f>
        <v>Hobbs</v>
      </c>
      <c r="S373" s="29" t="str">
        <v>Lacey</v>
      </c>
      <c r="U373" s="29" t="str">
        <f t="shared" si="100"/>
        <v>Lacey</v>
      </c>
      <c r="V373" s="29" t="str">
        <f t="shared" si="101"/>
        <v>H</v>
      </c>
      <c r="W373" s="29" t="str">
        <f t="shared" si="102"/>
        <v>LaceyHF40-49</v>
      </c>
      <c r="X373" s="29" t="str">
        <f t="shared" si="103"/>
        <v>LaceyH</v>
      </c>
    </row>
    <row r="374" spans="1:24" ht="18.600000000000001" customHeight="1" x14ac:dyDescent="0.3">
      <c r="A374" s="16">
        <f t="shared" si="84"/>
        <v>369</v>
      </c>
      <c r="B374" s="17">
        <f t="shared" si="85"/>
        <v>19</v>
      </c>
      <c r="C374" s="18" t="s">
        <v>398</v>
      </c>
      <c r="D374" s="19" t="s">
        <v>15</v>
      </c>
      <c r="E374" s="19" t="str">
        <f t="shared" si="86"/>
        <v>F</v>
      </c>
      <c r="F374" s="20" t="str">
        <f>IFERROR(VLOOKUP(C374,'[1]Sofie''s Loppet'!$BM$3:$BP$100,4,FALSE),"")</f>
        <v/>
      </c>
      <c r="G374" s="21">
        <f>IFERROR(VLOOKUP(C374,[1]Rocks!$BF$3:$BH$2000,3,FALSE),"")</f>
        <v>648.34592341755672</v>
      </c>
      <c r="H374" s="22" t="str">
        <f>IFERROR(VLOOKUP(C374,'[1]Walden Bike'!$CB$3:$CE$1000,4,FALSE),"")</f>
        <v/>
      </c>
      <c r="I374" s="23" t="str">
        <f>IFERROR(VLOOKUP(C374,'[1]Paddle Sport'!$BJ$2:$BL$100,3,FALSE),"")</f>
        <v/>
      </c>
      <c r="J374" s="24" t="str">
        <f>IFERROR(VLOOKUP(C374,'[1]Island Swim'!$AX$5:$AZ$74,3,FALSE),"")</f>
        <v/>
      </c>
      <c r="K374" s="25" t="str">
        <f>IFERROR(VLOOKUP(C374,[1]Beaton!$A$4:$B$150,2,FALSE),"")</f>
        <v/>
      </c>
      <c r="L374" s="26" t="str">
        <f>IFERROR(VLOOKUP(C374,'[1]Turkey Gobbler'!$A$2:$B$500,2,FALSE),"")</f>
        <v/>
      </c>
      <c r="M374" s="27">
        <f t="shared" si="87"/>
        <v>648</v>
      </c>
      <c r="N374" s="28"/>
      <c r="R374" s="29" t="str" cm="1">
        <f t="array" ref="R374:S374">_xlfn.TEXTSPLIT(C374," ")</f>
        <v>Recollet</v>
      </c>
      <c r="S374" s="29" t="str">
        <v>Victoria</v>
      </c>
      <c r="U374" s="29" t="str">
        <f t="shared" si="100"/>
        <v>Victoria</v>
      </c>
      <c r="V374" s="29" t="str">
        <f t="shared" si="101"/>
        <v>R</v>
      </c>
      <c r="W374" s="29" t="str">
        <f t="shared" si="102"/>
        <v>VictoriaRF50-59</v>
      </c>
      <c r="X374" s="29" t="str">
        <f t="shared" si="103"/>
        <v>VictoriaR</v>
      </c>
    </row>
    <row r="375" spans="1:24" ht="18.600000000000001" customHeight="1" x14ac:dyDescent="0.3">
      <c r="A375" s="16">
        <f t="shared" si="84"/>
        <v>374</v>
      </c>
      <c r="B375" s="17">
        <f t="shared" si="85"/>
        <v>128</v>
      </c>
      <c r="C375" s="18" t="s">
        <v>399</v>
      </c>
      <c r="D375" s="19" t="s">
        <v>17</v>
      </c>
      <c r="E375" s="19" t="str">
        <f t="shared" si="86"/>
        <v>F</v>
      </c>
      <c r="F375" s="20" t="str">
        <f>IFERROR(VLOOKUP(C375,'[1]Sofie''s Loppet'!$BM$3:$BP$100,4,FALSE),"")</f>
        <v/>
      </c>
      <c r="G375" s="21">
        <f>IFERROR(VLOOKUP(C375,[1]Rocks!$BF$3:$BH$2000,3,FALSE),"")</f>
        <v>646.86737184703009</v>
      </c>
      <c r="H375" s="22" t="str">
        <f>IFERROR(VLOOKUP(C375,'[1]Walden Bike'!$CB$3:$CE$1000,4,FALSE),"")</f>
        <v/>
      </c>
      <c r="I375" s="23" t="str">
        <f>IFERROR(VLOOKUP(C375,'[1]Paddle Sport'!$BJ$2:$BL$100,3,FALSE),"")</f>
        <v/>
      </c>
      <c r="J375" s="24" t="str">
        <f>IFERROR(VLOOKUP(C375,'[1]Island Swim'!$AX$5:$AZ$74,3,FALSE),"")</f>
        <v/>
      </c>
      <c r="K375" s="25" t="str">
        <f>IFERROR(VLOOKUP(C375,[1]Beaton!$A$4:$B$150,2,FALSE),"")</f>
        <v/>
      </c>
      <c r="L375" s="26" t="str">
        <f>IFERROR(VLOOKUP(C375,'[1]Turkey Gobbler'!$A$2:$B$500,2,FALSE),"")</f>
        <v/>
      </c>
      <c r="M375" s="27">
        <f t="shared" si="87"/>
        <v>647</v>
      </c>
      <c r="N375" s="28"/>
      <c r="R375" s="29" t="str" cm="1">
        <f t="array" ref="R375:S375">_xlfn.TEXTSPLIT(C375," ")</f>
        <v>Dubois</v>
      </c>
      <c r="S375" s="29" t="str">
        <v>Joelle</v>
      </c>
      <c r="U375" s="29" t="str">
        <f t="shared" si="100"/>
        <v>Joelle</v>
      </c>
      <c r="V375" s="29" t="str">
        <f t="shared" si="101"/>
        <v>D</v>
      </c>
      <c r="W375" s="29" t="str">
        <f t="shared" si="102"/>
        <v>JoelleDF20-29</v>
      </c>
      <c r="X375" s="29" t="str">
        <f t="shared" si="103"/>
        <v>JoelleD</v>
      </c>
    </row>
    <row r="376" spans="1:24" ht="18.600000000000001" customHeight="1" x14ac:dyDescent="0.3">
      <c r="A376" s="16">
        <f t="shared" si="84"/>
        <v>374</v>
      </c>
      <c r="B376" s="17">
        <f t="shared" si="85"/>
        <v>128</v>
      </c>
      <c r="C376" s="18" t="s">
        <v>400</v>
      </c>
      <c r="D376" s="33" t="s">
        <v>17</v>
      </c>
      <c r="E376" s="19" t="str">
        <f t="shared" si="86"/>
        <v>F</v>
      </c>
      <c r="F376" s="20" t="str">
        <f>IFERROR(VLOOKUP(C376,'[1]Sofie''s Loppet'!$BM$3:$BP$100,4,FALSE),"")</f>
        <v/>
      </c>
      <c r="G376" s="21">
        <f>IFERROR(VLOOKUP(C376,[1]Rocks!$BF$3:$BH$2000,3,FALSE),"")</f>
        <v>646.9685341519571</v>
      </c>
      <c r="H376" s="22" t="str">
        <f>IFERROR(VLOOKUP(C376,'[1]Walden Bike'!$CB$3:$CE$1000,4,FALSE),"")</f>
        <v/>
      </c>
      <c r="I376" s="23" t="str">
        <f>IFERROR(VLOOKUP(C376,'[1]Paddle Sport'!$BJ$2:$BL$100,3,FALSE),"")</f>
        <v/>
      </c>
      <c r="J376" s="24" t="str">
        <f>IFERROR(VLOOKUP(C376,'[1]Island Swim'!$AX$5:$AZ$74,3,FALSE),"")</f>
        <v/>
      </c>
      <c r="K376" s="25" t="str">
        <f>IFERROR(VLOOKUP(C376,[1]Beaton!$A$4:$B$150,2,FALSE),"")</f>
        <v/>
      </c>
      <c r="L376" s="26" t="str">
        <f>IFERROR(VLOOKUP(C376,'[1]Turkey Gobbler'!$A$2:$B$500,2,FALSE),"")</f>
        <v/>
      </c>
      <c r="M376" s="27">
        <f t="shared" si="87"/>
        <v>647</v>
      </c>
      <c r="N376" s="28"/>
      <c r="R376" s="29" t="str" cm="1">
        <f t="array" ref="R376:S376">_xlfn.TEXTSPLIT(C376," ")</f>
        <v>Kruger</v>
      </c>
      <c r="S376" s="29" t="str">
        <v>Indigo</v>
      </c>
      <c r="U376" s="29" t="str">
        <f t="shared" si="100"/>
        <v>Indigo</v>
      </c>
      <c r="V376" s="29" t="str">
        <f t="shared" si="101"/>
        <v>K</v>
      </c>
      <c r="W376" s="29" t="str">
        <f t="shared" si="102"/>
        <v>IndigoKF20-29</v>
      </c>
      <c r="X376" s="29" t="str">
        <f t="shared" si="103"/>
        <v>IndigoK</v>
      </c>
    </row>
    <row r="377" spans="1:24" ht="18.600000000000001" customHeight="1" x14ac:dyDescent="0.3">
      <c r="A377" s="16">
        <f t="shared" si="84"/>
        <v>374</v>
      </c>
      <c r="B377" s="17">
        <f t="shared" si="85"/>
        <v>94</v>
      </c>
      <c r="C377" s="18" t="s">
        <v>401</v>
      </c>
      <c r="D377" s="19" t="s">
        <v>36</v>
      </c>
      <c r="E377" s="19" t="str">
        <f t="shared" si="86"/>
        <v>F</v>
      </c>
      <c r="F377" s="20" t="str">
        <f>IFERROR(VLOOKUP(C377,'[1]Sofie''s Loppet'!$BM$3:$BP$100,4,FALSE),"")</f>
        <v/>
      </c>
      <c r="G377" s="21">
        <f>IFERROR(VLOOKUP(C377,[1]Rocks!$BF$3:$BH$2000,3,FALSE),"")</f>
        <v>647.46004275679525</v>
      </c>
      <c r="H377" s="22" t="str">
        <f>IFERROR(VLOOKUP(C377,'[1]Walden Bike'!$CB$3:$CE$1000,4,FALSE),"")</f>
        <v/>
      </c>
      <c r="I377" s="23" t="str">
        <f>IFERROR(VLOOKUP(C377,'[1]Paddle Sport'!$BJ$2:$BL$100,3,FALSE),"")</f>
        <v/>
      </c>
      <c r="J377" s="24" t="str">
        <f>IFERROR(VLOOKUP(C377,'[1]Island Swim'!$AX$5:$AZ$74,3,FALSE),"")</f>
        <v/>
      </c>
      <c r="K377" s="25" t="str">
        <f>IFERROR(VLOOKUP(C377,[1]Beaton!$A$4:$B$150,2,FALSE),"")</f>
        <v/>
      </c>
      <c r="L377" s="26" t="str">
        <f>IFERROR(VLOOKUP(C377,'[1]Turkey Gobbler'!$A$2:$B$500,2,FALSE),"")</f>
        <v/>
      </c>
      <c r="M377" s="27">
        <f t="shared" si="87"/>
        <v>647</v>
      </c>
      <c r="N377" s="28"/>
    </row>
    <row r="378" spans="1:24" ht="18.600000000000001" customHeight="1" x14ac:dyDescent="0.3">
      <c r="A378" s="16">
        <f t="shared" si="84"/>
        <v>374</v>
      </c>
      <c r="B378" s="17">
        <f t="shared" si="85"/>
        <v>69</v>
      </c>
      <c r="C378" s="18" t="s">
        <v>402</v>
      </c>
      <c r="D378" s="19" t="s">
        <v>23</v>
      </c>
      <c r="E378" s="19" t="str">
        <f t="shared" si="86"/>
        <v>F</v>
      </c>
      <c r="F378" s="20" t="str">
        <f>IFERROR(VLOOKUP(C378,'[1]Sofie''s Loppet'!$BM$3:$BP$100,4,FALSE),"")</f>
        <v/>
      </c>
      <c r="G378" s="21">
        <f>IFERROR(VLOOKUP(C378,[1]Rocks!$BF$3:$BH$2000,3,FALSE),"")</f>
        <v>646.99898270600204</v>
      </c>
      <c r="H378" s="22" t="str">
        <f>IFERROR(VLOOKUP(C378,'[1]Walden Bike'!$CB$3:$CE$1000,4,FALSE),"")</f>
        <v/>
      </c>
      <c r="I378" s="23" t="str">
        <f>IFERROR(VLOOKUP(C378,'[1]Paddle Sport'!$BJ$2:$BL$100,3,FALSE),"")</f>
        <v/>
      </c>
      <c r="J378" s="24" t="str">
        <f>IFERROR(VLOOKUP(C378,'[1]Island Swim'!$AX$5:$AZ$74,3,FALSE),"")</f>
        <v/>
      </c>
      <c r="K378" s="25" t="str">
        <f>IFERROR(VLOOKUP(C378,[1]Beaton!$A$4:$B$150,2,FALSE),"")</f>
        <v/>
      </c>
      <c r="L378" s="26" t="str">
        <f>IFERROR(VLOOKUP(C378,'[1]Turkey Gobbler'!$A$2:$B$500,2,FALSE),"")</f>
        <v/>
      </c>
      <c r="M378" s="27">
        <f t="shared" si="87"/>
        <v>647</v>
      </c>
      <c r="N378" s="28"/>
      <c r="R378" s="29" t="str" cm="1">
        <f t="array" ref="R378:S378">_xlfn.TEXTSPLIT(C378," ")</f>
        <v>Casement</v>
      </c>
      <c r="S378" s="29" t="str">
        <v>Jen</v>
      </c>
      <c r="U378" s="29" t="str">
        <f>IF(T378="",S378,T378)</f>
        <v>Jen</v>
      </c>
      <c r="V378" s="29" t="str">
        <f>LEFT(R378,1)</f>
        <v>C</v>
      </c>
      <c r="W378" s="29" t="str">
        <f>CONCATENATE(U378,V378,D378)</f>
        <v>JenCF40-49</v>
      </c>
      <c r="X378" s="29" t="str">
        <f>CONCATENATE(U378,V378)</f>
        <v>JenC</v>
      </c>
    </row>
    <row r="379" spans="1:24" ht="18.600000000000001" customHeight="1" x14ac:dyDescent="0.3">
      <c r="A379" s="16">
        <f t="shared" si="84"/>
        <v>374</v>
      </c>
      <c r="B379" s="17">
        <f t="shared" si="85"/>
        <v>10</v>
      </c>
      <c r="C379" s="18" t="s">
        <v>403</v>
      </c>
      <c r="D379" s="19" t="s">
        <v>19</v>
      </c>
      <c r="E379" s="19" t="str">
        <f t="shared" si="86"/>
        <v>F</v>
      </c>
      <c r="F379" s="20" t="str">
        <f>IFERROR(VLOOKUP(C379,'[1]Sofie''s Loppet'!$BM$3:$BP$100,4,FALSE),"")</f>
        <v/>
      </c>
      <c r="G379" s="21">
        <f>IFERROR(VLOOKUP(C379,[1]Rocks!$BF$3:$BH$2000,3,FALSE),"")</f>
        <v>647.26236515367395</v>
      </c>
      <c r="H379" s="22" t="str">
        <f>IFERROR(VLOOKUP(C379,'[1]Walden Bike'!$CB$3:$CE$1000,4,FALSE),"")</f>
        <v/>
      </c>
      <c r="I379" s="23" t="str">
        <f>IFERROR(VLOOKUP(C379,'[1]Paddle Sport'!$BJ$2:$BL$100,3,FALSE),"")</f>
        <v/>
      </c>
      <c r="J379" s="24" t="str">
        <f>IFERROR(VLOOKUP(C379,'[1]Island Swim'!$AX$5:$AZ$74,3,FALSE),"")</f>
        <v/>
      </c>
      <c r="K379" s="25" t="str">
        <f>IFERROR(VLOOKUP(C379,[1]Beaton!$A$4:$B$150,2,FALSE),"")</f>
        <v/>
      </c>
      <c r="L379" s="26" t="str">
        <f>IFERROR(VLOOKUP(C379,'[1]Turkey Gobbler'!$A$2:$B$500,2,FALSE),"")</f>
        <v/>
      </c>
      <c r="M379" s="27">
        <f t="shared" si="87"/>
        <v>647</v>
      </c>
      <c r="N379" s="28"/>
      <c r="R379" s="29" t="str" cm="1">
        <f t="array" ref="R379:S379">_xlfn.TEXTSPLIT(C379," ")</f>
        <v>Stubbings</v>
      </c>
      <c r="S379" s="29" t="str">
        <v>Lynn</v>
      </c>
      <c r="U379" s="29" t="str">
        <f>IF(T379="",S379,T379)</f>
        <v>Lynn</v>
      </c>
      <c r="V379" s="29" t="str">
        <f>LEFT(R379,1)</f>
        <v>S</v>
      </c>
      <c r="W379" s="29" t="str">
        <f>CONCATENATE(U379,V379,D379)</f>
        <v>LynnSF60-69</v>
      </c>
      <c r="X379" s="29" t="str">
        <f>CONCATENATE(U379,V379)</f>
        <v>LynnS</v>
      </c>
    </row>
    <row r="380" spans="1:24" ht="18.600000000000001" customHeight="1" x14ac:dyDescent="0.3">
      <c r="A380" s="16">
        <f t="shared" si="84"/>
        <v>379</v>
      </c>
      <c r="B380" s="17">
        <f t="shared" si="85"/>
        <v>95</v>
      </c>
      <c r="C380" s="18" t="s">
        <v>404</v>
      </c>
      <c r="D380" s="19" t="s">
        <v>36</v>
      </c>
      <c r="E380" s="19" t="str">
        <f t="shared" si="86"/>
        <v>F</v>
      </c>
      <c r="F380" s="20" t="str">
        <f>IFERROR(VLOOKUP(C380,'[1]Sofie''s Loppet'!$BM$3:$BP$100,4,FALSE),"")</f>
        <v/>
      </c>
      <c r="G380" s="21">
        <f>IFERROR(VLOOKUP(C380,[1]Rocks!$BF$3:$BH$2000,3,FALSE),"")</f>
        <v>643.65140936126193</v>
      </c>
      <c r="H380" s="22" t="str">
        <f>IFERROR(VLOOKUP(C380,'[1]Walden Bike'!$CB$3:$CE$1000,4,FALSE),"")</f>
        <v/>
      </c>
      <c r="I380" s="23" t="str">
        <f>IFERROR(VLOOKUP(C380,'[1]Paddle Sport'!$BJ$2:$BL$100,3,FALSE),"")</f>
        <v/>
      </c>
      <c r="J380" s="24" t="str">
        <f>IFERROR(VLOOKUP(C380,'[1]Island Swim'!$AX$5:$AZ$74,3,FALSE),"")</f>
        <v/>
      </c>
      <c r="K380" s="25" t="str">
        <f>IFERROR(VLOOKUP(C380,[1]Beaton!$A$4:$B$150,2,FALSE),"")</f>
        <v/>
      </c>
      <c r="L380" s="26" t="str">
        <f>IFERROR(VLOOKUP(C380,'[1]Turkey Gobbler'!$A$2:$B$500,2,FALSE),"")</f>
        <v/>
      </c>
      <c r="M380" s="27">
        <f t="shared" si="87"/>
        <v>644</v>
      </c>
      <c r="N380" s="28"/>
      <c r="R380" s="29" t="str" cm="1">
        <f t="array" ref="R380:S380">_xlfn.TEXTSPLIT(C380," ")</f>
        <v>Sajatovic</v>
      </c>
      <c r="S380" s="29" t="str">
        <v>Julie</v>
      </c>
      <c r="U380" s="29" t="str">
        <f>IF(T380="",S380,T380)</f>
        <v>Julie</v>
      </c>
      <c r="V380" s="29" t="str">
        <f>LEFT(R380,1)</f>
        <v>S</v>
      </c>
      <c r="W380" s="29" t="str">
        <f>CONCATENATE(U380,V380,D380)</f>
        <v>JulieSF30-39</v>
      </c>
      <c r="X380" s="29" t="str">
        <f>CONCATENATE(U380,V380)</f>
        <v>JulieS</v>
      </c>
    </row>
    <row r="381" spans="1:24" ht="18.600000000000001" customHeight="1" x14ac:dyDescent="0.3">
      <c r="A381" s="16">
        <f t="shared" si="84"/>
        <v>380</v>
      </c>
      <c r="B381" s="17">
        <f t="shared" si="85"/>
        <v>40</v>
      </c>
      <c r="C381" s="18" t="s">
        <v>405</v>
      </c>
      <c r="D381" s="19" t="s">
        <v>21</v>
      </c>
      <c r="E381" s="19" t="str">
        <f t="shared" si="86"/>
        <v>F</v>
      </c>
      <c r="F381" s="20" t="str">
        <f>IFERROR(VLOOKUP(C381,'[1]Sofie''s Loppet'!$BM$3:$BP$100,4,FALSE),"")</f>
        <v/>
      </c>
      <c r="G381" s="21">
        <f>IFERROR(VLOOKUP(C381,[1]Rocks!$BF$3:$BH$2000,3,FALSE),"")</f>
        <v>641.32955423859835</v>
      </c>
      <c r="H381" s="22" t="str">
        <f>IFERROR(VLOOKUP(C381,'[1]Walden Bike'!$CB$3:$CE$1000,4,FALSE),"")</f>
        <v/>
      </c>
      <c r="I381" s="23" t="str">
        <f>IFERROR(VLOOKUP(C381,'[1]Paddle Sport'!$BJ$2:$BL$100,3,FALSE),"")</f>
        <v/>
      </c>
      <c r="J381" s="24" t="str">
        <f>IFERROR(VLOOKUP(C381,'[1]Island Swim'!$AX$5:$AZ$74,3,FALSE),"")</f>
        <v/>
      </c>
      <c r="K381" s="25" t="str">
        <f>IFERROR(VLOOKUP(C381,[1]Beaton!$A$4:$B$150,2,FALSE),"")</f>
        <v/>
      </c>
      <c r="L381" s="26" t="str">
        <f>IFERROR(VLOOKUP(C381,'[1]Turkey Gobbler'!$A$2:$B$500,2,FALSE),"")</f>
        <v/>
      </c>
      <c r="M381" s="27">
        <f t="shared" si="87"/>
        <v>641</v>
      </c>
      <c r="N381" s="28"/>
    </row>
    <row r="382" spans="1:24" ht="18.600000000000001" customHeight="1" x14ac:dyDescent="0.3">
      <c r="A382" s="16">
        <f t="shared" si="84"/>
        <v>380</v>
      </c>
      <c r="B382" s="17">
        <f t="shared" si="85"/>
        <v>130</v>
      </c>
      <c r="C382" s="18" t="s">
        <v>406</v>
      </c>
      <c r="D382" s="19" t="s">
        <v>17</v>
      </c>
      <c r="E382" s="19" t="str">
        <f t="shared" si="86"/>
        <v>F</v>
      </c>
      <c r="F382" s="20" t="str">
        <f>IFERROR(VLOOKUP(C382,'[1]Sofie''s Loppet'!$BM$3:$BP$100,4,FALSE),"")</f>
        <v/>
      </c>
      <c r="G382" s="21">
        <f>IFERROR(VLOOKUP(C382,[1]Rocks!$BF$3:$BH$2000,3,FALSE),"")</f>
        <v>640.99922740149361</v>
      </c>
      <c r="H382" s="22" t="str">
        <f>IFERROR(VLOOKUP(C382,'[1]Walden Bike'!$CB$3:$CE$1000,4,FALSE),"")</f>
        <v/>
      </c>
      <c r="I382" s="23" t="str">
        <f>IFERROR(VLOOKUP(C382,'[1]Paddle Sport'!$BJ$2:$BL$100,3,FALSE),"")</f>
        <v/>
      </c>
      <c r="J382" s="24" t="str">
        <f>IFERROR(VLOOKUP(C382,'[1]Island Swim'!$AX$5:$AZ$74,3,FALSE),"")</f>
        <v/>
      </c>
      <c r="K382" s="25" t="str">
        <f>IFERROR(VLOOKUP(C382,[1]Beaton!$A$4:$B$150,2,FALSE),"")</f>
        <v/>
      </c>
      <c r="L382" s="26" t="str">
        <f>IFERROR(VLOOKUP(C382,'[1]Turkey Gobbler'!$A$2:$B$500,2,FALSE),"")</f>
        <v/>
      </c>
      <c r="M382" s="27">
        <f t="shared" si="87"/>
        <v>641</v>
      </c>
      <c r="N382" s="28"/>
      <c r="R382" s="29" t="str" cm="1">
        <f t="array" ref="R382:S382">_xlfn.TEXTSPLIT(C382," ")</f>
        <v>Breckenridge</v>
      </c>
      <c r="S382" s="29" t="str">
        <v>Cassandra</v>
      </c>
      <c r="U382" s="29" t="str">
        <f t="shared" ref="U382:U399" si="104">IF(T382="",S382,T382)</f>
        <v>Cassandra</v>
      </c>
      <c r="V382" s="29" t="str">
        <f t="shared" ref="V382:V399" si="105">LEFT(R382,1)</f>
        <v>B</v>
      </c>
      <c r="W382" s="29" t="str">
        <f t="shared" ref="W382:W399" si="106">CONCATENATE(U382,V382,D382)</f>
        <v>CassandraBF20-29</v>
      </c>
      <c r="X382" s="29" t="str">
        <f t="shared" ref="X382:X399" si="107">CONCATENATE(U382,V382)</f>
        <v>CassandraB</v>
      </c>
    </row>
    <row r="383" spans="1:24" ht="18.600000000000001" customHeight="1" x14ac:dyDescent="0.3">
      <c r="A383" s="16">
        <f t="shared" si="84"/>
        <v>380</v>
      </c>
      <c r="B383" s="17">
        <f t="shared" si="85"/>
        <v>96</v>
      </c>
      <c r="C383" s="18" t="s">
        <v>407</v>
      </c>
      <c r="D383" s="19" t="s">
        <v>36</v>
      </c>
      <c r="E383" s="19" t="str">
        <f t="shared" si="86"/>
        <v>F</v>
      </c>
      <c r="F383" s="20" t="str">
        <f>IFERROR(VLOOKUP(C383,'[1]Sofie''s Loppet'!$BM$3:$BP$100,4,FALSE),"")</f>
        <v/>
      </c>
      <c r="G383" s="21">
        <f>IFERROR(VLOOKUP(C383,[1]Rocks!$BF$3:$BH$2000,3,FALSE),"")</f>
        <v>640.99922740149361</v>
      </c>
      <c r="H383" s="22" t="str">
        <f>IFERROR(VLOOKUP(C383,'[1]Walden Bike'!$CB$3:$CE$1000,4,FALSE),"")</f>
        <v/>
      </c>
      <c r="I383" s="23" t="str">
        <f>IFERROR(VLOOKUP(C383,'[1]Paddle Sport'!$BJ$2:$BL$100,3,FALSE),"")</f>
        <v/>
      </c>
      <c r="J383" s="24" t="str">
        <f>IFERROR(VLOOKUP(C383,'[1]Island Swim'!$AX$5:$AZ$74,3,FALSE),"")</f>
        <v/>
      </c>
      <c r="K383" s="25" t="str">
        <f>IFERROR(VLOOKUP(C383,[1]Beaton!$A$4:$B$150,2,FALSE),"")</f>
        <v/>
      </c>
      <c r="L383" s="26" t="str">
        <f>IFERROR(VLOOKUP(C383,'[1]Turkey Gobbler'!$A$2:$B$500,2,FALSE),"")</f>
        <v/>
      </c>
      <c r="M383" s="27">
        <f t="shared" si="87"/>
        <v>641</v>
      </c>
      <c r="N383" s="28"/>
      <c r="R383" s="29" t="str" cm="1">
        <f t="array" ref="R383:S383">_xlfn.TEXTSPLIT(C383," ")</f>
        <v>Carriere</v>
      </c>
      <c r="S383" s="29" t="str">
        <v>Jordan</v>
      </c>
      <c r="U383" s="29" t="str">
        <f t="shared" si="104"/>
        <v>Jordan</v>
      </c>
      <c r="V383" s="29" t="str">
        <f t="shared" si="105"/>
        <v>C</v>
      </c>
      <c r="W383" s="29" t="str">
        <f t="shared" si="106"/>
        <v>JordanCF30-39</v>
      </c>
      <c r="X383" s="29" t="str">
        <f t="shared" si="107"/>
        <v>JordanC</v>
      </c>
    </row>
    <row r="384" spans="1:24" ht="18.600000000000001" customHeight="1" x14ac:dyDescent="0.3">
      <c r="A384" s="16">
        <f t="shared" si="84"/>
        <v>380</v>
      </c>
      <c r="B384" s="17">
        <f t="shared" si="85"/>
        <v>70</v>
      </c>
      <c r="C384" s="18" t="s">
        <v>408</v>
      </c>
      <c r="D384" s="19" t="s">
        <v>23</v>
      </c>
      <c r="E384" s="19" t="str">
        <f t="shared" si="86"/>
        <v>F</v>
      </c>
      <c r="F384" s="20" t="str">
        <f>IFERROR(VLOOKUP(C384,'[1]Sofie''s Loppet'!$BM$3:$BP$100,4,FALSE),"")</f>
        <v/>
      </c>
      <c r="G384" s="21">
        <f>IFERROR(VLOOKUP(C384,[1]Rocks!$BF$3:$BH$2000,3,FALSE),"")</f>
        <v>641.16434827408546</v>
      </c>
      <c r="H384" s="22" t="str">
        <f>IFERROR(VLOOKUP(C384,'[1]Walden Bike'!$CB$3:$CE$1000,4,FALSE),"")</f>
        <v/>
      </c>
      <c r="I384" s="23" t="str">
        <f>IFERROR(VLOOKUP(C384,'[1]Paddle Sport'!$BJ$2:$BL$100,3,FALSE),"")</f>
        <v/>
      </c>
      <c r="J384" s="24" t="str">
        <f>IFERROR(VLOOKUP(C384,'[1]Island Swim'!$AX$5:$AZ$74,3,FALSE),"")</f>
        <v/>
      </c>
      <c r="K384" s="25" t="str">
        <f>IFERROR(VLOOKUP(C384,[1]Beaton!$A$4:$B$150,2,FALSE),"")</f>
        <v/>
      </c>
      <c r="L384" s="26" t="str">
        <f>IFERROR(VLOOKUP(C384,'[1]Turkey Gobbler'!$A$2:$B$500,2,FALSE),"")</f>
        <v/>
      </c>
      <c r="M384" s="27">
        <f t="shared" si="87"/>
        <v>641</v>
      </c>
      <c r="N384" s="28"/>
      <c r="R384" s="29" t="str" cm="1">
        <f t="array" ref="R384:S384">_xlfn.TEXTSPLIT(C384," ")</f>
        <v>Vallier</v>
      </c>
      <c r="S384" s="29" t="str">
        <v>Jess</v>
      </c>
      <c r="U384" s="29" t="str">
        <f t="shared" si="104"/>
        <v>Jess</v>
      </c>
      <c r="V384" s="29" t="str">
        <f t="shared" si="105"/>
        <v>V</v>
      </c>
      <c r="W384" s="29" t="str">
        <f t="shared" si="106"/>
        <v>JessVF40-49</v>
      </c>
      <c r="X384" s="29" t="str">
        <f t="shared" si="107"/>
        <v>JessV</v>
      </c>
    </row>
    <row r="385" spans="1:24" ht="18.600000000000001" customHeight="1" x14ac:dyDescent="0.3">
      <c r="A385" s="16">
        <f t="shared" si="84"/>
        <v>380</v>
      </c>
      <c r="B385" s="17">
        <f t="shared" si="85"/>
        <v>20</v>
      </c>
      <c r="C385" s="18" t="s">
        <v>409</v>
      </c>
      <c r="D385" s="19" t="s">
        <v>15</v>
      </c>
      <c r="E385" s="19" t="str">
        <f t="shared" si="86"/>
        <v>F</v>
      </c>
      <c r="F385" s="20" t="str">
        <f>IFERROR(VLOOKUP(C385,'[1]Sofie''s Loppet'!$BM$3:$BP$100,4,FALSE),"")</f>
        <v/>
      </c>
      <c r="G385" s="21">
        <f>IFERROR(VLOOKUP(C385,[1]Rocks!$BF$3:$BH$2000,3,FALSE),"")</f>
        <v>641.4948453608248</v>
      </c>
      <c r="H385" s="22" t="str">
        <f>IFERROR(VLOOKUP(C385,'[1]Walden Bike'!$CB$3:$CE$1000,4,FALSE),"")</f>
        <v/>
      </c>
      <c r="I385" s="23" t="str">
        <f>IFERROR(VLOOKUP(C385,'[1]Paddle Sport'!$BJ$2:$BL$100,3,FALSE),"")</f>
        <v/>
      </c>
      <c r="J385" s="24" t="str">
        <f>IFERROR(VLOOKUP(C385,'[1]Island Swim'!$AX$5:$AZ$74,3,FALSE),"")</f>
        <v/>
      </c>
      <c r="K385" s="25" t="str">
        <f>IFERROR(VLOOKUP(C385,[1]Beaton!$A$4:$B$150,2,FALSE),"")</f>
        <v/>
      </c>
      <c r="L385" s="26" t="str">
        <f>IFERROR(VLOOKUP(C385,'[1]Turkey Gobbler'!$A$2:$B$500,2,FALSE),"")</f>
        <v/>
      </c>
      <c r="M385" s="27">
        <f t="shared" si="87"/>
        <v>641</v>
      </c>
      <c r="N385" s="28"/>
      <c r="R385" s="29" t="str" cm="1">
        <f t="array" ref="R385:S385">_xlfn.TEXTSPLIT(C385," ")</f>
        <v>Maciaszek</v>
      </c>
      <c r="S385" s="29" t="str">
        <v>Ewa</v>
      </c>
      <c r="U385" s="29" t="str">
        <f t="shared" si="104"/>
        <v>Ewa</v>
      </c>
      <c r="V385" s="29" t="str">
        <f t="shared" si="105"/>
        <v>M</v>
      </c>
      <c r="W385" s="29" t="str">
        <f t="shared" si="106"/>
        <v>EwaMF50-59</v>
      </c>
      <c r="X385" s="29" t="str">
        <f t="shared" si="107"/>
        <v>EwaM</v>
      </c>
    </row>
    <row r="386" spans="1:24" ht="18.600000000000001" customHeight="1" x14ac:dyDescent="0.3">
      <c r="A386" s="16">
        <f t="shared" ref="A386:A449" si="108">COUNTIFS($E$2:$E$1843,E386,$M$2:$M$1843,"&gt;"&amp;M386)+1</f>
        <v>385</v>
      </c>
      <c r="B386" s="17">
        <f t="shared" ref="B386:B449" si="109">COUNTIFS($D$2:$D$1843,D386,$M$2:$M$1843,"&gt;"&amp;M386)+1</f>
        <v>11</v>
      </c>
      <c r="C386" s="18" t="s">
        <v>410</v>
      </c>
      <c r="D386" s="19" t="s">
        <v>19</v>
      </c>
      <c r="E386" s="19" t="str">
        <f t="shared" ref="E386:E449" si="110">LEFT(D386,1)</f>
        <v>F</v>
      </c>
      <c r="F386" s="20" t="str">
        <f>IFERROR(VLOOKUP(C386,'[1]Sofie''s Loppet'!$BM$3:$BP$100,4,FALSE),"")</f>
        <v/>
      </c>
      <c r="G386" s="21">
        <f>IFERROR(VLOOKUP(C386,[1]Rocks!$BF$3:$BH$2000,3,FALSE),"")</f>
        <v>639.84575835475584</v>
      </c>
      <c r="H386" s="22" t="str">
        <f>IFERROR(VLOOKUP(C386,'[1]Walden Bike'!$CB$3:$CE$1000,4,FALSE),"")</f>
        <v/>
      </c>
      <c r="I386" s="23" t="str">
        <f>IFERROR(VLOOKUP(C386,'[1]Paddle Sport'!$BJ$2:$BL$100,3,FALSE),"")</f>
        <v/>
      </c>
      <c r="J386" s="24" t="str">
        <f>IFERROR(VLOOKUP(C386,'[1]Island Swim'!$AX$5:$AZ$74,3,FALSE),"")</f>
        <v/>
      </c>
      <c r="K386" s="25">
        <f>IFERROR(VLOOKUP(C386,[1]Beaton!$A$4:$B$150,2,FALSE),"")</f>
        <v>287.54188242461157</v>
      </c>
      <c r="L386" s="26">
        <f>IFERROR(VLOOKUP(C386,'[1]Turkey Gobbler'!$A$2:$B$500,2,FALSE),"")</f>
        <v>635.81833761782343</v>
      </c>
      <c r="M386" s="27">
        <f t="shared" ref="M386:M449" si="111">ROUND(SUM(F386:J386),0)</f>
        <v>640</v>
      </c>
      <c r="N386" s="28"/>
      <c r="R386" s="29" t="str" cm="1">
        <f t="array" ref="R386:S386">_xlfn.TEXTSPLIT(C386," ")</f>
        <v>Smrek</v>
      </c>
      <c r="S386" s="29" t="str">
        <v>Donna</v>
      </c>
      <c r="U386" s="29" t="str">
        <f t="shared" si="104"/>
        <v>Donna</v>
      </c>
      <c r="V386" s="29" t="str">
        <f t="shared" si="105"/>
        <v>S</v>
      </c>
      <c r="W386" s="29" t="str">
        <f t="shared" si="106"/>
        <v>DonnaSF60-69</v>
      </c>
      <c r="X386" s="29" t="str">
        <f t="shared" si="107"/>
        <v>DonnaS</v>
      </c>
    </row>
    <row r="387" spans="1:24" ht="18.600000000000001" customHeight="1" x14ac:dyDescent="0.3">
      <c r="A387" s="16">
        <f t="shared" si="108"/>
        <v>386</v>
      </c>
      <c r="B387" s="17">
        <f t="shared" si="109"/>
        <v>21</v>
      </c>
      <c r="C387" s="18" t="s">
        <v>411</v>
      </c>
      <c r="D387" s="19" t="s">
        <v>15</v>
      </c>
      <c r="E387" s="19" t="str">
        <f t="shared" si="110"/>
        <v>F</v>
      </c>
      <c r="F387" s="20" t="str">
        <f>IFERROR(VLOOKUP(C387,'[1]Sofie''s Loppet'!$BM$3:$BP$100,4,FALSE),"")</f>
        <v/>
      </c>
      <c r="G387" s="21">
        <f>IFERROR(VLOOKUP(C387,[1]Rocks!$BF$3:$BH$2000,3,FALSE),"")</f>
        <v>639.02439024390242</v>
      </c>
      <c r="H387" s="22" t="str">
        <f>IFERROR(VLOOKUP(C387,'[1]Walden Bike'!$CB$3:$CE$1000,4,FALSE),"")</f>
        <v/>
      </c>
      <c r="I387" s="23" t="str">
        <f>IFERROR(VLOOKUP(C387,'[1]Paddle Sport'!$BJ$2:$BL$100,3,FALSE),"")</f>
        <v/>
      </c>
      <c r="J387" s="24" t="str">
        <f>IFERROR(VLOOKUP(C387,'[1]Island Swim'!$AX$5:$AZ$74,3,FALSE),"")</f>
        <v/>
      </c>
      <c r="K387" s="25" t="str">
        <f>IFERROR(VLOOKUP(C387,[1]Beaton!$A$4:$B$150,2,FALSE),"")</f>
        <v/>
      </c>
      <c r="L387" s="26" t="str">
        <f>IFERROR(VLOOKUP(C387,'[1]Turkey Gobbler'!$A$2:$B$500,2,FALSE),"")</f>
        <v/>
      </c>
      <c r="M387" s="27">
        <f t="shared" si="111"/>
        <v>639</v>
      </c>
      <c r="N387" s="28"/>
      <c r="R387" s="29" t="str" cm="1">
        <f t="array" ref="R387:S387">_xlfn.TEXTSPLIT(C387," ")</f>
        <v>Laing</v>
      </c>
      <c r="S387" s="29" t="str">
        <v>Tracy</v>
      </c>
      <c r="U387" s="29" t="str">
        <f t="shared" si="104"/>
        <v>Tracy</v>
      </c>
      <c r="V387" s="29" t="str">
        <f t="shared" si="105"/>
        <v>L</v>
      </c>
      <c r="W387" s="29" t="str">
        <f t="shared" si="106"/>
        <v>TracyLF50-59</v>
      </c>
      <c r="X387" s="29" t="str">
        <f t="shared" si="107"/>
        <v>TracyL</v>
      </c>
    </row>
    <row r="388" spans="1:24" ht="18.600000000000001" customHeight="1" x14ac:dyDescent="0.3">
      <c r="A388" s="16">
        <f t="shared" si="108"/>
        <v>387</v>
      </c>
      <c r="B388" s="17">
        <f t="shared" si="109"/>
        <v>131</v>
      </c>
      <c r="C388" s="18" t="s">
        <v>412</v>
      </c>
      <c r="D388" s="19" t="s">
        <v>17</v>
      </c>
      <c r="E388" s="19" t="str">
        <f t="shared" si="110"/>
        <v>F</v>
      </c>
      <c r="F388" s="20" t="str">
        <f>IFERROR(VLOOKUP(C388,'[1]Sofie''s Loppet'!$BM$3:$BP$100,4,FALSE),"")</f>
        <v/>
      </c>
      <c r="G388" s="21">
        <f>IFERROR(VLOOKUP(C388,[1]Rocks!$BF$3:$BH$2000,3,FALSE),"")</f>
        <v>638.36881251602983</v>
      </c>
      <c r="H388" s="22" t="str">
        <f>IFERROR(VLOOKUP(C388,'[1]Walden Bike'!$CB$3:$CE$1000,4,FALSE),"")</f>
        <v/>
      </c>
      <c r="I388" s="23" t="str">
        <f>IFERROR(VLOOKUP(C388,'[1]Paddle Sport'!$BJ$2:$BL$100,3,FALSE),"")</f>
        <v/>
      </c>
      <c r="J388" s="24" t="str">
        <f>IFERROR(VLOOKUP(C388,'[1]Island Swim'!$AX$5:$AZ$74,3,FALSE),"")</f>
        <v/>
      </c>
      <c r="K388" s="25" t="str">
        <f>IFERROR(VLOOKUP(C388,[1]Beaton!$A$4:$B$150,2,FALSE),"")</f>
        <v/>
      </c>
      <c r="L388" s="26" t="str">
        <f>IFERROR(VLOOKUP(C388,'[1]Turkey Gobbler'!$A$2:$B$500,2,FALSE),"")</f>
        <v/>
      </c>
      <c r="M388" s="27">
        <f t="shared" si="111"/>
        <v>638</v>
      </c>
      <c r="N388" s="28"/>
      <c r="R388" s="29" t="str" cm="1">
        <f t="array" ref="R388:S388">_xlfn.TEXTSPLIT(C388," ")</f>
        <v>Laberge</v>
      </c>
      <c r="S388" s="29" t="str">
        <v>Lela</v>
      </c>
      <c r="U388" s="29" t="str">
        <f t="shared" si="104"/>
        <v>Lela</v>
      </c>
      <c r="V388" s="29" t="str">
        <f t="shared" si="105"/>
        <v>L</v>
      </c>
      <c r="W388" s="29" t="str">
        <f t="shared" si="106"/>
        <v>LelaLF20-29</v>
      </c>
      <c r="X388" s="29" t="str">
        <f t="shared" si="107"/>
        <v>LelaL</v>
      </c>
    </row>
    <row r="389" spans="1:24" ht="18.600000000000001" customHeight="1" x14ac:dyDescent="0.3">
      <c r="A389" s="16">
        <f t="shared" si="108"/>
        <v>387</v>
      </c>
      <c r="B389" s="17">
        <f t="shared" si="109"/>
        <v>22</v>
      </c>
      <c r="C389" s="18" t="s">
        <v>413</v>
      </c>
      <c r="D389" s="19" t="s">
        <v>15</v>
      </c>
      <c r="E389" s="19" t="str">
        <f t="shared" si="110"/>
        <v>F</v>
      </c>
      <c r="F389" s="20" t="str">
        <f>IFERROR(VLOOKUP(C389,'[1]Sofie''s Loppet'!$BM$3:$BP$100,4,FALSE),"")</f>
        <v/>
      </c>
      <c r="G389" s="21">
        <f>IFERROR(VLOOKUP(C389,[1]Rocks!$BF$3:$BH$2000,3,FALSE),"")</f>
        <v>638.36881251602983</v>
      </c>
      <c r="H389" s="22" t="str">
        <f>IFERROR(VLOOKUP(C389,'[1]Walden Bike'!$CB$3:$CE$1000,4,FALSE),"")</f>
        <v/>
      </c>
      <c r="I389" s="23" t="str">
        <f>IFERROR(VLOOKUP(C389,'[1]Paddle Sport'!$BJ$2:$BL$100,3,FALSE),"")</f>
        <v/>
      </c>
      <c r="J389" s="24" t="str">
        <f>IFERROR(VLOOKUP(C389,'[1]Island Swim'!$AX$5:$AZ$74,3,FALSE),"")</f>
        <v/>
      </c>
      <c r="K389" s="25" t="str">
        <f>IFERROR(VLOOKUP(C389,[1]Beaton!$A$4:$B$150,2,FALSE),"")</f>
        <v/>
      </c>
      <c r="L389" s="26" t="str">
        <f>IFERROR(VLOOKUP(C389,'[1]Turkey Gobbler'!$A$2:$B$500,2,FALSE),"")</f>
        <v/>
      </c>
      <c r="M389" s="27">
        <f t="shared" si="111"/>
        <v>638</v>
      </c>
      <c r="N389" s="28"/>
      <c r="R389" s="29" t="str" cm="1">
        <f t="array" ref="R389:S389">_xlfn.TEXTSPLIT(C389," ")</f>
        <v>Lefebvre</v>
      </c>
      <c r="S389" s="29" t="str">
        <v>Carolyn</v>
      </c>
      <c r="U389" s="29" t="str">
        <f t="shared" si="104"/>
        <v>Carolyn</v>
      </c>
      <c r="V389" s="29" t="str">
        <f t="shared" si="105"/>
        <v>L</v>
      </c>
      <c r="W389" s="29" t="str">
        <f t="shared" si="106"/>
        <v>CarolynLF50-59</v>
      </c>
      <c r="X389" s="29" t="str">
        <f t="shared" si="107"/>
        <v>CarolynL</v>
      </c>
    </row>
    <row r="390" spans="1:24" ht="18.600000000000001" customHeight="1" x14ac:dyDescent="0.3">
      <c r="A390" s="16">
        <f t="shared" si="108"/>
        <v>389</v>
      </c>
      <c r="B390" s="17">
        <f t="shared" si="109"/>
        <v>132</v>
      </c>
      <c r="C390" s="18" t="s">
        <v>414</v>
      </c>
      <c r="D390" s="19" t="s">
        <v>17</v>
      </c>
      <c r="E390" s="19" t="str">
        <f t="shared" si="110"/>
        <v>F</v>
      </c>
      <c r="F390" s="20" t="str">
        <f>IFERROR(VLOOKUP(C390,'[1]Sofie''s Loppet'!$BM$3:$BP$100,4,FALSE),"")</f>
        <v/>
      </c>
      <c r="G390" s="21">
        <f>IFERROR(VLOOKUP(C390,[1]Rocks!$BF$3:$BH$2000,3,FALSE),"")</f>
        <v>637.38796414852754</v>
      </c>
      <c r="H390" s="22" t="str">
        <f>IFERROR(VLOOKUP(C390,'[1]Walden Bike'!$CB$3:$CE$1000,4,FALSE),"")</f>
        <v/>
      </c>
      <c r="I390" s="23" t="str">
        <f>IFERROR(VLOOKUP(C390,'[1]Paddle Sport'!$BJ$2:$BL$100,3,FALSE),"")</f>
        <v/>
      </c>
      <c r="J390" s="24" t="str">
        <f>IFERROR(VLOOKUP(C390,'[1]Island Swim'!$AX$5:$AZ$74,3,FALSE),"")</f>
        <v/>
      </c>
      <c r="K390" s="25" t="str">
        <f>IFERROR(VLOOKUP(C390,[1]Beaton!$A$4:$B$150,2,FALSE),"")</f>
        <v/>
      </c>
      <c r="L390" s="26" t="str">
        <f>IFERROR(VLOOKUP(C390,'[1]Turkey Gobbler'!$A$2:$B$500,2,FALSE),"")</f>
        <v/>
      </c>
      <c r="M390" s="27">
        <f t="shared" si="111"/>
        <v>637</v>
      </c>
      <c r="N390" s="28"/>
      <c r="R390" s="29" t="str" cm="1">
        <f t="array" ref="R390:S390">_xlfn.TEXTSPLIT(C390," ")</f>
        <v>MacLean</v>
      </c>
      <c r="S390" s="29" t="str">
        <v>Brynn</v>
      </c>
      <c r="U390" s="29" t="str">
        <f t="shared" si="104"/>
        <v>Brynn</v>
      </c>
      <c r="V390" s="29" t="str">
        <f t="shared" si="105"/>
        <v>M</v>
      </c>
      <c r="W390" s="29" t="str">
        <f t="shared" si="106"/>
        <v>BrynnMF20-29</v>
      </c>
      <c r="X390" s="29" t="str">
        <f t="shared" si="107"/>
        <v>BrynnM</v>
      </c>
    </row>
    <row r="391" spans="1:24" ht="18.600000000000001" customHeight="1" x14ac:dyDescent="0.3">
      <c r="A391" s="16">
        <f t="shared" si="108"/>
        <v>389</v>
      </c>
      <c r="B391" s="17">
        <f t="shared" si="109"/>
        <v>132</v>
      </c>
      <c r="C391" s="18" t="s">
        <v>415</v>
      </c>
      <c r="D391" s="19" t="s">
        <v>17</v>
      </c>
      <c r="E391" s="19" t="str">
        <f t="shared" si="110"/>
        <v>F</v>
      </c>
      <c r="F391" s="20" t="str">
        <f>IFERROR(VLOOKUP(C391,'[1]Sofie''s Loppet'!$BM$3:$BP$100,4,FALSE),"")</f>
        <v/>
      </c>
      <c r="G391" s="21">
        <f>IFERROR(VLOOKUP(C391,[1]Rocks!$BF$3:$BH$2000,3,FALSE),"")</f>
        <v>637.38796414852754</v>
      </c>
      <c r="H391" s="22" t="str">
        <f>IFERROR(VLOOKUP(C391,'[1]Walden Bike'!$CB$3:$CE$1000,4,FALSE),"")</f>
        <v/>
      </c>
      <c r="I391" s="23" t="str">
        <f>IFERROR(VLOOKUP(C391,'[1]Paddle Sport'!$BJ$2:$BL$100,3,FALSE),"")</f>
        <v/>
      </c>
      <c r="J391" s="24" t="str">
        <f>IFERROR(VLOOKUP(C391,'[1]Island Swim'!$AX$5:$AZ$74,3,FALSE),"")</f>
        <v/>
      </c>
      <c r="K391" s="25" t="str">
        <f>IFERROR(VLOOKUP(C391,[1]Beaton!$A$4:$B$150,2,FALSE),"")</f>
        <v/>
      </c>
      <c r="L391" s="26" t="str">
        <f>IFERROR(VLOOKUP(C391,'[1]Turkey Gobbler'!$A$2:$B$500,2,FALSE),"")</f>
        <v/>
      </c>
      <c r="M391" s="27">
        <f t="shared" si="111"/>
        <v>637</v>
      </c>
      <c r="N391" s="28"/>
      <c r="R391" s="29" t="str" cm="1">
        <f t="array" ref="R391:S391">_xlfn.TEXTSPLIT(C391," ")</f>
        <v>Martel</v>
      </c>
      <c r="S391" s="29" t="str">
        <v>Andrea</v>
      </c>
      <c r="U391" s="29" t="str">
        <f t="shared" si="104"/>
        <v>Andrea</v>
      </c>
      <c r="V391" s="29" t="str">
        <f t="shared" si="105"/>
        <v>M</v>
      </c>
      <c r="W391" s="29" t="str">
        <f t="shared" si="106"/>
        <v>AndreaMF20-29</v>
      </c>
      <c r="X391" s="29" t="str">
        <f t="shared" si="107"/>
        <v>AndreaM</v>
      </c>
    </row>
    <row r="392" spans="1:24" ht="18.600000000000001" customHeight="1" x14ac:dyDescent="0.3">
      <c r="A392" s="16">
        <f t="shared" si="108"/>
        <v>389</v>
      </c>
      <c r="B392" s="17">
        <f t="shared" si="109"/>
        <v>97</v>
      </c>
      <c r="C392" s="18" t="s">
        <v>416</v>
      </c>
      <c r="D392" s="19" t="s">
        <v>36</v>
      </c>
      <c r="E392" s="19" t="str">
        <f t="shared" si="110"/>
        <v>F</v>
      </c>
      <c r="F392" s="20" t="str">
        <f>IFERROR(VLOOKUP(C392,'[1]Sofie''s Loppet'!$BM$3:$BP$100,4,FALSE),"")</f>
        <v/>
      </c>
      <c r="G392" s="21">
        <f>IFERROR(VLOOKUP(C392,[1]Rocks!$BF$3:$BH$2000,3,FALSE),"")</f>
        <v>636.57291562406169</v>
      </c>
      <c r="H392" s="22" t="str">
        <f>IFERROR(VLOOKUP(C392,'[1]Walden Bike'!$CB$3:$CE$1000,4,FALSE),"")</f>
        <v/>
      </c>
      <c r="I392" s="23" t="str">
        <f>IFERROR(VLOOKUP(C392,'[1]Paddle Sport'!$BJ$2:$BL$100,3,FALSE),"")</f>
        <v/>
      </c>
      <c r="J392" s="24" t="str">
        <f>IFERROR(VLOOKUP(C392,'[1]Island Swim'!$AX$5:$AZ$74,3,FALSE),"")</f>
        <v/>
      </c>
      <c r="K392" s="25" t="str">
        <f>IFERROR(VLOOKUP(C392,[1]Beaton!$A$4:$B$150,2,FALSE),"")</f>
        <v/>
      </c>
      <c r="L392" s="26" t="str">
        <f>IFERROR(VLOOKUP(C392,'[1]Turkey Gobbler'!$A$2:$B$500,2,FALSE),"")</f>
        <v/>
      </c>
      <c r="M392" s="27">
        <f t="shared" si="111"/>
        <v>637</v>
      </c>
      <c r="N392" s="28"/>
      <c r="R392" s="29" t="str" cm="1">
        <f t="array" ref="R392:S392">_xlfn.TEXTSPLIT(C392," ")</f>
        <v>Moreau</v>
      </c>
      <c r="S392" s="29" t="str">
        <v>Stephanie</v>
      </c>
      <c r="U392" s="29" t="str">
        <f t="shared" si="104"/>
        <v>Stephanie</v>
      </c>
      <c r="V392" s="29" t="str">
        <f t="shared" si="105"/>
        <v>M</v>
      </c>
      <c r="W392" s="29" t="str">
        <f t="shared" si="106"/>
        <v>StephanieMF30-39</v>
      </c>
      <c r="X392" s="29" t="str">
        <f t="shared" si="107"/>
        <v>StephanieM</v>
      </c>
    </row>
    <row r="393" spans="1:24" ht="18.600000000000001" customHeight="1" x14ac:dyDescent="0.3">
      <c r="A393" s="16">
        <f t="shared" si="108"/>
        <v>392</v>
      </c>
      <c r="B393" s="17">
        <f t="shared" si="109"/>
        <v>23</v>
      </c>
      <c r="C393" s="18" t="s">
        <v>417</v>
      </c>
      <c r="D393" s="19" t="s">
        <v>15</v>
      </c>
      <c r="E393" s="19" t="str">
        <f t="shared" si="110"/>
        <v>F</v>
      </c>
      <c r="F393" s="20" t="str">
        <f>IFERROR(VLOOKUP(C393,'[1]Sofie''s Loppet'!$BM$3:$BP$100,4,FALSE),"")</f>
        <v/>
      </c>
      <c r="G393" s="21">
        <f>IFERROR(VLOOKUP(C393,[1]Rocks!$BF$3:$BH$2000,3,FALSE),"")</f>
        <v>634.62519122896481</v>
      </c>
      <c r="H393" s="22" t="str">
        <f>IFERROR(VLOOKUP(C393,'[1]Walden Bike'!$CB$3:$CE$1000,4,FALSE),"")</f>
        <v/>
      </c>
      <c r="I393" s="23" t="str">
        <f>IFERROR(VLOOKUP(C393,'[1]Paddle Sport'!$BJ$2:$BL$100,3,FALSE),"")</f>
        <v/>
      </c>
      <c r="J393" s="24" t="str">
        <f>IFERROR(VLOOKUP(C393,'[1]Island Swim'!$AX$5:$AZ$74,3,FALSE),"")</f>
        <v/>
      </c>
      <c r="K393" s="25" t="str">
        <f>IFERROR(VLOOKUP(C393,[1]Beaton!$A$4:$B$150,2,FALSE),"")</f>
        <v/>
      </c>
      <c r="L393" s="26" t="str">
        <f>IFERROR(VLOOKUP(C393,'[1]Turkey Gobbler'!$A$2:$B$500,2,FALSE),"")</f>
        <v/>
      </c>
      <c r="M393" s="27">
        <f t="shared" si="111"/>
        <v>635</v>
      </c>
      <c r="N393" s="28"/>
      <c r="R393" s="29" t="str" cm="1">
        <f t="array" ref="R393:S393">_xlfn.TEXTSPLIT(C393," ")</f>
        <v>Rancourt</v>
      </c>
      <c r="S393" s="29" t="str">
        <v>Melisa</v>
      </c>
      <c r="U393" s="29" t="str">
        <f t="shared" si="104"/>
        <v>Melisa</v>
      </c>
      <c r="V393" s="29" t="str">
        <f t="shared" si="105"/>
        <v>R</v>
      </c>
      <c r="W393" s="29" t="str">
        <f t="shared" si="106"/>
        <v>MelisaRF50-59</v>
      </c>
      <c r="X393" s="29" t="str">
        <f t="shared" si="107"/>
        <v>MelisaR</v>
      </c>
    </row>
    <row r="394" spans="1:24" ht="18.600000000000001" customHeight="1" x14ac:dyDescent="0.3">
      <c r="A394" s="16">
        <f t="shared" si="108"/>
        <v>393</v>
      </c>
      <c r="B394" s="17">
        <f t="shared" si="109"/>
        <v>98</v>
      </c>
      <c r="C394" s="18" t="s">
        <v>418</v>
      </c>
      <c r="D394" s="19" t="s">
        <v>36</v>
      </c>
      <c r="E394" s="19" t="str">
        <f t="shared" si="110"/>
        <v>F</v>
      </c>
      <c r="F394" s="20" t="str">
        <f>IFERROR(VLOOKUP(C394,'[1]Sofie''s Loppet'!$BM$3:$BP$100,4,FALSE),"")</f>
        <v/>
      </c>
      <c r="G394" s="21">
        <f>IFERROR(VLOOKUP(C394,[1]Rocks!$BF$3:$BH$2000,3,FALSE),"")</f>
        <v>632.68937468225715</v>
      </c>
      <c r="H394" s="22" t="str">
        <f>IFERROR(VLOOKUP(C394,'[1]Walden Bike'!$CB$3:$CE$1000,4,FALSE),"")</f>
        <v/>
      </c>
      <c r="I394" s="23" t="str">
        <f>IFERROR(VLOOKUP(C394,'[1]Paddle Sport'!$BJ$2:$BL$100,3,FALSE),"")</f>
        <v/>
      </c>
      <c r="J394" s="24" t="str">
        <f>IFERROR(VLOOKUP(C394,'[1]Island Swim'!$AX$5:$AZ$74,3,FALSE),"")</f>
        <v/>
      </c>
      <c r="K394" s="25" t="str">
        <f>IFERROR(VLOOKUP(C394,[1]Beaton!$A$4:$B$150,2,FALSE),"")</f>
        <v/>
      </c>
      <c r="L394" s="26" t="str">
        <f>IFERROR(VLOOKUP(C394,'[1]Turkey Gobbler'!$A$2:$B$500,2,FALSE),"")</f>
        <v/>
      </c>
      <c r="M394" s="27">
        <f t="shared" si="111"/>
        <v>633</v>
      </c>
      <c r="N394" s="28"/>
      <c r="R394" s="29" t="str" cm="1">
        <f t="array" ref="R394:S394">_xlfn.TEXTSPLIT(C394," ")</f>
        <v>Richard</v>
      </c>
      <c r="S394" s="29" t="str">
        <v>Laura</v>
      </c>
      <c r="U394" s="29" t="str">
        <f t="shared" si="104"/>
        <v>Laura</v>
      </c>
      <c r="V394" s="29" t="str">
        <f t="shared" si="105"/>
        <v>R</v>
      </c>
      <c r="W394" s="29" t="str">
        <f t="shared" si="106"/>
        <v>LauraRF30-39</v>
      </c>
      <c r="X394" s="29" t="str">
        <f t="shared" si="107"/>
        <v>LauraR</v>
      </c>
    </row>
    <row r="395" spans="1:24" ht="18.600000000000001" customHeight="1" x14ac:dyDescent="0.3">
      <c r="A395" s="16">
        <f t="shared" si="108"/>
        <v>394</v>
      </c>
      <c r="B395" s="17">
        <f t="shared" si="109"/>
        <v>134</v>
      </c>
      <c r="C395" s="18" t="s">
        <v>419</v>
      </c>
      <c r="D395" s="19" t="s">
        <v>17</v>
      </c>
      <c r="E395" s="19" t="str">
        <f t="shared" si="110"/>
        <v>F</v>
      </c>
      <c r="F395" s="20" t="str">
        <f>IFERROR(VLOOKUP(C395,'[1]Sofie''s Loppet'!$BM$3:$BP$100,4,FALSE),"")</f>
        <v/>
      </c>
      <c r="G395" s="21">
        <f>IFERROR(VLOOKUP(C395,[1]Rocks!$BF$3:$BH$2000,3,FALSE),"")</f>
        <v>630.92522179974651</v>
      </c>
      <c r="H395" s="22" t="str">
        <f>IFERROR(VLOOKUP(C395,'[1]Walden Bike'!$CB$3:$CE$1000,4,FALSE),"")</f>
        <v/>
      </c>
      <c r="I395" s="23" t="str">
        <f>IFERROR(VLOOKUP(C395,'[1]Paddle Sport'!$BJ$2:$BL$100,3,FALSE),"")</f>
        <v/>
      </c>
      <c r="J395" s="24" t="str">
        <f>IFERROR(VLOOKUP(C395,'[1]Island Swim'!$AX$5:$AZ$74,3,FALSE),"")</f>
        <v/>
      </c>
      <c r="K395" s="25" t="str">
        <f>IFERROR(VLOOKUP(C395,[1]Beaton!$A$4:$B$150,2,FALSE),"")</f>
        <v/>
      </c>
      <c r="L395" s="26" t="str">
        <f>IFERROR(VLOOKUP(C395,'[1]Turkey Gobbler'!$A$2:$B$500,2,FALSE),"")</f>
        <v/>
      </c>
      <c r="M395" s="27">
        <f t="shared" si="111"/>
        <v>631</v>
      </c>
      <c r="N395" s="28"/>
      <c r="R395" s="29" t="str" cm="1">
        <f t="array" ref="R395:S395">_xlfn.TEXTSPLIT(C395," ")</f>
        <v>Perdue</v>
      </c>
      <c r="S395" s="29" t="str">
        <v>Angela</v>
      </c>
      <c r="U395" s="29" t="str">
        <f t="shared" si="104"/>
        <v>Angela</v>
      </c>
      <c r="V395" s="29" t="str">
        <f t="shared" si="105"/>
        <v>P</v>
      </c>
      <c r="W395" s="29" t="str">
        <f t="shared" si="106"/>
        <v>AngelaPF20-29</v>
      </c>
      <c r="X395" s="29" t="str">
        <f t="shared" si="107"/>
        <v>AngelaP</v>
      </c>
    </row>
    <row r="396" spans="1:24" ht="18.600000000000001" customHeight="1" x14ac:dyDescent="0.3">
      <c r="A396" s="16">
        <f t="shared" si="108"/>
        <v>395</v>
      </c>
      <c r="B396" s="17">
        <f t="shared" si="109"/>
        <v>135</v>
      </c>
      <c r="C396" s="18" t="s">
        <v>420</v>
      </c>
      <c r="D396" s="19" t="s">
        <v>17</v>
      </c>
      <c r="E396" s="19" t="str">
        <f t="shared" si="110"/>
        <v>F</v>
      </c>
      <c r="F396" s="20"/>
      <c r="G396" s="21">
        <f>IFERROR(VLOOKUP(C396,[1]Rocks!$BF$3:$BH$2000,3,FALSE),"")</f>
        <v>628.05955084531922</v>
      </c>
      <c r="H396" s="22"/>
      <c r="I396" s="23" t="str">
        <f>IFERROR(VLOOKUP(C396,'[1]Paddle Sport'!$BJ$2:$BL$100,3,FALSE),"")</f>
        <v/>
      </c>
      <c r="J396" s="24" t="str">
        <f>IFERROR(VLOOKUP(C396,'[1]Island Swim'!$AX$5:$AZ$74,3,FALSE),"")</f>
        <v/>
      </c>
      <c r="K396" s="25" t="str">
        <f>IFERROR(VLOOKUP(C396,[1]Beaton!$A$4:$B$150,2,FALSE),"")</f>
        <v/>
      </c>
      <c r="L396" s="26" t="str">
        <f>IFERROR(VLOOKUP(C396,'[1]Turkey Gobbler'!$A$2:$B$500,2,FALSE),"")</f>
        <v/>
      </c>
      <c r="M396" s="27">
        <f t="shared" si="111"/>
        <v>628</v>
      </c>
      <c r="N396" s="28"/>
      <c r="R396" s="29" t="str" cm="1">
        <f t="array" ref="R396:S396">_xlfn.TEXTSPLIT(C396," ")</f>
        <v>Hunter</v>
      </c>
      <c r="S396" s="29" t="str">
        <v>Briar</v>
      </c>
      <c r="U396" s="29" t="str">
        <f t="shared" si="104"/>
        <v>Briar</v>
      </c>
      <c r="V396" s="29" t="str">
        <f t="shared" si="105"/>
        <v>H</v>
      </c>
      <c r="W396" s="29" t="str">
        <f t="shared" si="106"/>
        <v>BriarHF20-29</v>
      </c>
      <c r="X396" s="29" t="str">
        <f t="shared" si="107"/>
        <v>BriarH</v>
      </c>
    </row>
    <row r="397" spans="1:24" ht="18.600000000000001" customHeight="1" x14ac:dyDescent="0.3">
      <c r="A397" s="16">
        <f t="shared" si="108"/>
        <v>395</v>
      </c>
      <c r="B397" s="17">
        <f t="shared" si="109"/>
        <v>24</v>
      </c>
      <c r="C397" s="18" t="s">
        <v>421</v>
      </c>
      <c r="D397" s="19" t="s">
        <v>15</v>
      </c>
      <c r="E397" s="19" t="str">
        <f t="shared" si="110"/>
        <v>F</v>
      </c>
      <c r="F397" s="20" t="str">
        <f>IFERROR(VLOOKUP(C397,'[1]Sofie''s Loppet'!$BM$3:$BP$100,4,FALSE),"")</f>
        <v/>
      </c>
      <c r="G397" s="21">
        <f>IFERROR(VLOOKUP(C397,[1]Rocks!$BF$3:$BH$2000,3,FALSE),"")</f>
        <v>627.74274905422442</v>
      </c>
      <c r="H397" s="22" t="str">
        <f>IFERROR(VLOOKUP(C397,'[1]Walden Bike'!$CB$3:$CE$1000,4,FALSE),"")</f>
        <v/>
      </c>
      <c r="I397" s="23" t="str">
        <f>IFERROR(VLOOKUP(C397,'[1]Paddle Sport'!$BJ$2:$BL$100,3,FALSE),"")</f>
        <v/>
      </c>
      <c r="J397" s="24" t="str">
        <f>IFERROR(VLOOKUP(C397,'[1]Island Swim'!$AX$5:$AZ$74,3,FALSE),"")</f>
        <v/>
      </c>
      <c r="K397" s="25" t="str">
        <f>IFERROR(VLOOKUP(C397,[1]Beaton!$A$4:$B$150,2,FALSE),"")</f>
        <v/>
      </c>
      <c r="L397" s="26" t="str">
        <f>IFERROR(VLOOKUP(C397,'[1]Turkey Gobbler'!$A$2:$B$500,2,FALSE),"")</f>
        <v/>
      </c>
      <c r="M397" s="27">
        <f t="shared" si="111"/>
        <v>628</v>
      </c>
      <c r="N397" s="28"/>
      <c r="R397" s="29" t="str" cm="1">
        <f t="array" ref="R397:S397">_xlfn.TEXTSPLIT(C397," ")</f>
        <v>Roy</v>
      </c>
      <c r="S397" s="29" t="str">
        <v>Nathalie</v>
      </c>
      <c r="U397" s="29" t="str">
        <f t="shared" si="104"/>
        <v>Nathalie</v>
      </c>
      <c r="V397" s="29" t="str">
        <f t="shared" si="105"/>
        <v>R</v>
      </c>
      <c r="W397" s="29" t="str">
        <f t="shared" si="106"/>
        <v>NathalieRF50-59</v>
      </c>
      <c r="X397" s="29" t="str">
        <f t="shared" si="107"/>
        <v>NathalieR</v>
      </c>
    </row>
    <row r="398" spans="1:24" ht="18.600000000000001" customHeight="1" x14ac:dyDescent="0.3">
      <c r="A398" s="16">
        <f t="shared" si="108"/>
        <v>397</v>
      </c>
      <c r="B398" s="17">
        <f t="shared" si="109"/>
        <v>136</v>
      </c>
      <c r="C398" s="18" t="s">
        <v>422</v>
      </c>
      <c r="D398" s="19" t="s">
        <v>17</v>
      </c>
      <c r="E398" s="19" t="str">
        <f t="shared" si="110"/>
        <v>F</v>
      </c>
      <c r="F398" s="20" t="str">
        <f>IFERROR(VLOOKUP(C398,'[1]Sofie''s Loppet'!$BM$3:$BP$100,4,FALSE),"")</f>
        <v/>
      </c>
      <c r="G398" s="21">
        <f>IFERROR(VLOOKUP(C398,[1]Rocks!$BF$3:$BH$2000,3,FALSE),"")</f>
        <v>627.42626670027732</v>
      </c>
      <c r="H398" s="22" t="str">
        <f>IFERROR(VLOOKUP(C398,'[1]Walden Bike'!$CB$3:$CE$1000,4,FALSE),"")</f>
        <v/>
      </c>
      <c r="I398" s="23" t="str">
        <f>IFERROR(VLOOKUP(C398,'[1]Paddle Sport'!$BJ$2:$BL$100,3,FALSE),"")</f>
        <v/>
      </c>
      <c r="J398" s="24" t="str">
        <f>IFERROR(VLOOKUP(C398,'[1]Island Swim'!$AX$5:$AZ$74,3,FALSE),"")</f>
        <v/>
      </c>
      <c r="K398" s="25" t="str">
        <f>IFERROR(VLOOKUP(C398,[1]Beaton!$A$4:$B$150,2,FALSE),"")</f>
        <v/>
      </c>
      <c r="L398" s="26" t="str">
        <f>IFERROR(VLOOKUP(C398,'[1]Turkey Gobbler'!$A$2:$B$500,2,FALSE),"")</f>
        <v/>
      </c>
      <c r="M398" s="27">
        <f t="shared" si="111"/>
        <v>627</v>
      </c>
      <c r="N398" s="28"/>
      <c r="R398" s="29" t="str" cm="1">
        <f t="array" ref="R398:S398">_xlfn.TEXTSPLIT(C398," ")</f>
        <v>Thibault</v>
      </c>
      <c r="S398" s="29" t="str">
        <v>Kelsey</v>
      </c>
      <c r="U398" s="29" t="str">
        <f t="shared" si="104"/>
        <v>Kelsey</v>
      </c>
      <c r="V398" s="29" t="str">
        <f t="shared" si="105"/>
        <v>T</v>
      </c>
      <c r="W398" s="29" t="str">
        <f t="shared" si="106"/>
        <v>KelseyTF20-29</v>
      </c>
      <c r="X398" s="29" t="str">
        <f t="shared" si="107"/>
        <v>KelseyT</v>
      </c>
    </row>
    <row r="399" spans="1:24" ht="18.600000000000001" customHeight="1" x14ac:dyDescent="0.3">
      <c r="A399" s="16">
        <f t="shared" si="108"/>
        <v>398</v>
      </c>
      <c r="B399" s="17">
        <f t="shared" si="109"/>
        <v>137</v>
      </c>
      <c r="C399" s="18" t="s">
        <v>423</v>
      </c>
      <c r="D399" s="19" t="s">
        <v>17</v>
      </c>
      <c r="E399" s="19" t="str">
        <f t="shared" si="110"/>
        <v>F</v>
      </c>
      <c r="F399" s="20" t="str">
        <f>IFERROR(VLOOKUP(C399,'[1]Sofie''s Loppet'!$BM$3:$BP$100,4,FALSE),"")</f>
        <v/>
      </c>
      <c r="G399" s="21">
        <f>IFERROR(VLOOKUP(C399,[1]Rocks!$BF$3:$BH$2000,3,FALSE),"")</f>
        <v>624.59222082810538</v>
      </c>
      <c r="H399" s="22" t="str">
        <f>IFERROR(VLOOKUP(C399,'[1]Walden Bike'!$CB$3:$CE$1000,4,FALSE),"")</f>
        <v/>
      </c>
      <c r="I399" s="23" t="str">
        <f>IFERROR(VLOOKUP(C399,'[1]Paddle Sport'!$BJ$2:$BL$100,3,FALSE),"")</f>
        <v/>
      </c>
      <c r="J399" s="24" t="str">
        <f>IFERROR(VLOOKUP(C399,'[1]Island Swim'!$AX$5:$AZ$74,3,FALSE),"")</f>
        <v/>
      </c>
      <c r="K399" s="25" t="str">
        <f>IFERROR(VLOOKUP(C399,[1]Beaton!$A$4:$B$150,2,FALSE),"")</f>
        <v/>
      </c>
      <c r="L399" s="26" t="str">
        <f>IFERROR(VLOOKUP(C399,'[1]Turkey Gobbler'!$A$2:$B$500,2,FALSE),"")</f>
        <v/>
      </c>
      <c r="M399" s="27">
        <f t="shared" si="111"/>
        <v>625</v>
      </c>
      <c r="N399" s="28"/>
      <c r="R399" s="29" t="str" cm="1">
        <f t="array" ref="R399:S399">_xlfn.TEXTSPLIT(C399," ")</f>
        <v>Jhansal</v>
      </c>
      <c r="S399" s="29" t="str">
        <v>Nirmolak</v>
      </c>
      <c r="U399" s="29" t="str">
        <f t="shared" si="104"/>
        <v>Nirmolak</v>
      </c>
      <c r="V399" s="29" t="str">
        <f t="shared" si="105"/>
        <v>J</v>
      </c>
      <c r="W399" s="29" t="str">
        <f t="shared" si="106"/>
        <v>NirmolakJF20-29</v>
      </c>
      <c r="X399" s="29" t="str">
        <f t="shared" si="107"/>
        <v>NirmolakJ</v>
      </c>
    </row>
    <row r="400" spans="1:24" ht="18.600000000000001" customHeight="1" x14ac:dyDescent="0.3">
      <c r="A400" s="16">
        <f t="shared" si="108"/>
        <v>399</v>
      </c>
      <c r="B400" s="17">
        <f t="shared" si="109"/>
        <v>71</v>
      </c>
      <c r="C400" s="18" t="s">
        <v>424</v>
      </c>
      <c r="D400" s="19" t="s">
        <v>23</v>
      </c>
      <c r="E400" s="19" t="str">
        <f t="shared" si="110"/>
        <v>F</v>
      </c>
      <c r="F400" s="20" t="str">
        <f>IFERROR(VLOOKUP(C400,'[1]Sofie''s Loppet'!$BM$3:$BP$100,4,FALSE),"")</f>
        <v/>
      </c>
      <c r="G400" s="21">
        <f>IFERROR(VLOOKUP(C400,[1]Rocks!$BF$3:$BH$2000,3,FALSE),"")</f>
        <v>623.05986696230593</v>
      </c>
      <c r="H400" s="22" t="str">
        <f>IFERROR(VLOOKUP(C400,'[1]Walden Bike'!$CB$3:$CE$1000,4,FALSE),"")</f>
        <v/>
      </c>
      <c r="I400" s="23" t="str">
        <f>IFERROR(VLOOKUP(C400,'[1]Paddle Sport'!$BJ$2:$BL$100,3,FALSE),"")</f>
        <v/>
      </c>
      <c r="J400" s="24" t="str">
        <f>IFERROR(VLOOKUP(C400,'[1]Island Swim'!$AX$5:$AZ$74,3,FALSE),"")</f>
        <v/>
      </c>
      <c r="K400" s="25" t="str">
        <f>IFERROR(VLOOKUP(C400,[1]Beaton!$A$4:$B$150,2,FALSE),"")</f>
        <v/>
      </c>
      <c r="L400" s="26" t="str">
        <f>IFERROR(VLOOKUP(C400,'[1]Turkey Gobbler'!$A$2:$B$500,2,FALSE),"")</f>
        <v/>
      </c>
      <c r="M400" s="27">
        <f t="shared" si="111"/>
        <v>623</v>
      </c>
      <c r="N400" s="28"/>
    </row>
    <row r="401" spans="1:24" ht="18.600000000000001" customHeight="1" x14ac:dyDescent="0.3">
      <c r="A401" s="16">
        <f t="shared" si="108"/>
        <v>399</v>
      </c>
      <c r="B401" s="17">
        <f t="shared" si="109"/>
        <v>2</v>
      </c>
      <c r="C401" s="18" t="s">
        <v>425</v>
      </c>
      <c r="D401" s="19" t="s">
        <v>311</v>
      </c>
      <c r="E401" s="19" t="str">
        <f t="shared" si="110"/>
        <v>F</v>
      </c>
      <c r="F401" s="20" t="str">
        <f>IFERROR(VLOOKUP(C401,'[1]Sofie''s Loppet'!$BM$3:$BP$100,4,FALSE),"")</f>
        <v/>
      </c>
      <c r="G401" s="21">
        <f>IFERROR(VLOOKUP(C401,[1]Rocks!$BF$3:$BH$2000,3,FALSE),"")</f>
        <v>403.14220926465822</v>
      </c>
      <c r="H401" s="22" t="str">
        <f>IFERROR(VLOOKUP(C401,'[1]Walden Bike'!$CB$3:$CE$1000,4,FALSE),"")</f>
        <v/>
      </c>
      <c r="I401" s="23" t="str">
        <f>IFERROR(VLOOKUP(C401,'[1]Paddle Sport'!$BJ$2:$BL$100,3,FALSE),"")</f>
        <v/>
      </c>
      <c r="J401" s="24">
        <f>IFERROR(VLOOKUP(C401,'[1]Island Swim'!$AX$5:$AZ$74,3,FALSE),"")</f>
        <v>219.78361669242656</v>
      </c>
      <c r="K401" s="25" t="str">
        <f>IFERROR(VLOOKUP(C401,[1]Beaton!$A$4:$B$150,2,FALSE),"")</f>
        <v/>
      </c>
      <c r="L401" s="26">
        <f>IFERROR(VLOOKUP(C401,'[1]Turkey Gobbler'!$A$2:$B$500,2,FALSE),"")</f>
        <v>251.01050929668551</v>
      </c>
      <c r="M401" s="27">
        <f t="shared" si="111"/>
        <v>623</v>
      </c>
      <c r="N401" s="28"/>
      <c r="R401" s="29" t="str" cm="1">
        <f t="array" ref="R401:S401">_xlfn.TEXTSPLIT(C401," ")</f>
        <v>Moustgaard</v>
      </c>
      <c r="S401" s="29" t="str">
        <v>Maureen</v>
      </c>
      <c r="U401" s="29" t="str">
        <f t="shared" ref="U401:U406" si="112">IF(T401="",S401,T401)</f>
        <v>Maureen</v>
      </c>
      <c r="V401" s="29" t="str">
        <f t="shared" ref="V401:V406" si="113">LEFT(R401,1)</f>
        <v>M</v>
      </c>
      <c r="W401" s="29" t="str">
        <f t="shared" ref="W401:W406" si="114">CONCATENATE(U401,V401,D401)</f>
        <v>MaureenMF70+</v>
      </c>
      <c r="X401" s="29" t="str">
        <f t="shared" ref="X401:X406" si="115">CONCATENATE(U401,V401)</f>
        <v>MaureenM</v>
      </c>
    </row>
    <row r="402" spans="1:24" ht="18.600000000000001" customHeight="1" x14ac:dyDescent="0.3">
      <c r="A402" s="16">
        <f t="shared" si="108"/>
        <v>401</v>
      </c>
      <c r="B402" s="17">
        <f t="shared" si="109"/>
        <v>41</v>
      </c>
      <c r="C402" s="18" t="s">
        <v>426</v>
      </c>
      <c r="D402" s="19" t="s">
        <v>21</v>
      </c>
      <c r="E402" s="19" t="str">
        <f t="shared" si="110"/>
        <v>F</v>
      </c>
      <c r="F402" s="20" t="str">
        <f>IFERROR(VLOOKUP(C402,'[1]Sofie''s Loppet'!$BM$3:$BP$100,4,FALSE),"")</f>
        <v/>
      </c>
      <c r="G402" s="21">
        <f>IFERROR(VLOOKUP(C402,[1]Rocks!$BF$3:$BH$2000,3,FALSE),"")</f>
        <v>622.14022140221402</v>
      </c>
      <c r="H402" s="22" t="str">
        <f>IFERROR(VLOOKUP(C402,'[1]Walden Bike'!$CB$3:$CE$1000,4,FALSE),"")</f>
        <v/>
      </c>
      <c r="I402" s="23" t="str">
        <f>IFERROR(VLOOKUP(C402,'[1]Paddle Sport'!$BJ$2:$BL$100,3,FALSE),"")</f>
        <v/>
      </c>
      <c r="J402" s="24" t="str">
        <f>IFERROR(VLOOKUP(C402,'[1]Island Swim'!$AX$5:$AZ$74,3,FALSE),"")</f>
        <v/>
      </c>
      <c r="K402" s="25" t="str">
        <f>IFERROR(VLOOKUP(C402,[1]Beaton!$A$4:$B$150,2,FALSE),"")</f>
        <v/>
      </c>
      <c r="L402" s="26" t="str">
        <f>IFERROR(VLOOKUP(C402,'[1]Turkey Gobbler'!$A$2:$B$500,2,FALSE),"")</f>
        <v/>
      </c>
      <c r="M402" s="27">
        <f t="shared" si="111"/>
        <v>622</v>
      </c>
      <c r="N402" s="28"/>
      <c r="R402" s="29" t="str" cm="1">
        <f t="array" ref="R402:S402">_xlfn.TEXTSPLIT(C402," ")</f>
        <v>leLamarche</v>
      </c>
      <c r="S402" s="29" t="str">
        <v>Ad</v>
      </c>
      <c r="U402" s="29" t="str">
        <f t="shared" si="112"/>
        <v>Ad</v>
      </c>
      <c r="V402" s="29" t="str">
        <f t="shared" si="113"/>
        <v>l</v>
      </c>
      <c r="W402" s="29" t="str">
        <f t="shared" si="114"/>
        <v>AdlF13-19</v>
      </c>
      <c r="X402" s="29" t="str">
        <f t="shared" si="115"/>
        <v>Adl</v>
      </c>
    </row>
    <row r="403" spans="1:24" ht="18.600000000000001" customHeight="1" x14ac:dyDescent="0.3">
      <c r="A403" s="16">
        <f t="shared" si="108"/>
        <v>401</v>
      </c>
      <c r="B403" s="17">
        <f t="shared" si="109"/>
        <v>138</v>
      </c>
      <c r="C403" s="18" t="s">
        <v>427</v>
      </c>
      <c r="D403" s="19" t="s">
        <v>17</v>
      </c>
      <c r="E403" s="19" t="str">
        <f t="shared" si="110"/>
        <v>F</v>
      </c>
      <c r="F403" s="20" t="str">
        <f>IFERROR(VLOOKUP(C403,'[1]Sofie''s Loppet'!$BM$3:$BP$100,4,FALSE),"")</f>
        <v/>
      </c>
      <c r="G403" s="21">
        <f>IFERROR(VLOOKUP(C403,[1]Rocks!$BF$3:$BH$2000,3,FALSE),"")</f>
        <v>621.78366225331001</v>
      </c>
      <c r="H403" s="22" t="str">
        <f>IFERROR(VLOOKUP(C403,'[1]Walden Bike'!$CB$3:$CE$1000,4,FALSE),"")</f>
        <v/>
      </c>
      <c r="I403" s="23" t="str">
        <f>IFERROR(VLOOKUP(C403,'[1]Paddle Sport'!$BJ$2:$BL$100,3,FALSE),"")</f>
        <v/>
      </c>
      <c r="J403" s="24" t="str">
        <f>IFERROR(VLOOKUP(C403,'[1]Island Swim'!$AX$5:$AZ$74,3,FALSE),"")</f>
        <v/>
      </c>
      <c r="K403" s="25" t="str">
        <f>IFERROR(VLOOKUP(C403,[1]Beaton!$A$4:$B$150,2,FALSE),"")</f>
        <v/>
      </c>
      <c r="L403" s="26" t="str">
        <f>IFERROR(VLOOKUP(C403,'[1]Turkey Gobbler'!$A$2:$B$500,2,FALSE),"")</f>
        <v/>
      </c>
      <c r="M403" s="27">
        <f t="shared" si="111"/>
        <v>622</v>
      </c>
      <c r="N403" s="28"/>
      <c r="R403" s="29" t="str" cm="1">
        <f t="array" ref="R403:S403">_xlfn.TEXTSPLIT(C403," ")</f>
        <v>Bisaillon</v>
      </c>
      <c r="S403" s="29" t="str">
        <v>Celine</v>
      </c>
      <c r="U403" s="29" t="str">
        <f t="shared" si="112"/>
        <v>Celine</v>
      </c>
      <c r="V403" s="29" t="str">
        <f t="shared" si="113"/>
        <v>B</v>
      </c>
      <c r="W403" s="29" t="str">
        <f t="shared" si="114"/>
        <v>CelineBF20-29</v>
      </c>
      <c r="X403" s="29" t="str">
        <f t="shared" si="115"/>
        <v>CelineB</v>
      </c>
    </row>
    <row r="404" spans="1:24" ht="18.600000000000001" customHeight="1" x14ac:dyDescent="0.3">
      <c r="A404" s="16">
        <f t="shared" si="108"/>
        <v>403</v>
      </c>
      <c r="B404" s="17">
        <f t="shared" si="109"/>
        <v>99</v>
      </c>
      <c r="C404" s="18" t="s">
        <v>428</v>
      </c>
      <c r="D404" s="19" t="s">
        <v>36</v>
      </c>
      <c r="E404" s="19" t="str">
        <f t="shared" si="110"/>
        <v>F</v>
      </c>
      <c r="F404" s="20" t="str">
        <f>IFERROR(VLOOKUP(C404,'[1]Sofie''s Loppet'!$BM$3:$BP$100,4,FALSE),"")</f>
        <v/>
      </c>
      <c r="G404" s="21">
        <f>IFERROR(VLOOKUP(C404,[1]Rocks!$BF$3:$BH$2000,3,FALSE),"")</f>
        <v>620.30625182873302</v>
      </c>
      <c r="H404" s="22" t="str">
        <f>IFERROR(VLOOKUP(C404,'[1]Walden Bike'!$CB$3:$CE$1000,4,FALSE),"")</f>
        <v/>
      </c>
      <c r="I404" s="23" t="str">
        <f>IFERROR(VLOOKUP(C404,'[1]Paddle Sport'!$BJ$2:$BL$100,3,FALSE),"")</f>
        <v/>
      </c>
      <c r="J404" s="24" t="str">
        <f>IFERROR(VLOOKUP(C404,'[1]Island Swim'!$AX$5:$AZ$74,3,FALSE),"")</f>
        <v/>
      </c>
      <c r="K404" s="25" t="str">
        <f>IFERROR(VLOOKUP(C404,[1]Beaton!$A$4:$B$150,2,FALSE),"")</f>
        <v/>
      </c>
      <c r="L404" s="26" t="str">
        <f>IFERROR(VLOOKUP(C404,'[1]Turkey Gobbler'!$A$2:$B$500,2,FALSE),"")</f>
        <v/>
      </c>
      <c r="M404" s="27">
        <f t="shared" si="111"/>
        <v>620</v>
      </c>
      <c r="N404" s="28"/>
      <c r="R404" s="29" t="str" cm="1">
        <f t="array" ref="R404:S404">_xlfn.TEXTSPLIT(C404," ")</f>
        <v>Graveline</v>
      </c>
      <c r="S404" s="29" t="str">
        <v>Julianne</v>
      </c>
      <c r="U404" s="29" t="str">
        <f t="shared" si="112"/>
        <v>Julianne</v>
      </c>
      <c r="V404" s="29" t="str">
        <f t="shared" si="113"/>
        <v>G</v>
      </c>
      <c r="W404" s="29" t="str">
        <f t="shared" si="114"/>
        <v>JulianneGF30-39</v>
      </c>
      <c r="X404" s="29" t="str">
        <f t="shared" si="115"/>
        <v>JulianneG</v>
      </c>
    </row>
    <row r="405" spans="1:24" ht="18.600000000000001" customHeight="1" x14ac:dyDescent="0.3">
      <c r="A405" s="16">
        <f t="shared" si="108"/>
        <v>403</v>
      </c>
      <c r="B405" s="17">
        <f t="shared" si="109"/>
        <v>99</v>
      </c>
      <c r="C405" s="18" t="s">
        <v>429</v>
      </c>
      <c r="D405" s="19" t="s">
        <v>36</v>
      </c>
      <c r="E405" s="19" t="str">
        <f t="shared" si="110"/>
        <v>F</v>
      </c>
      <c r="F405" s="20" t="str">
        <f>IFERROR(VLOOKUP(C405,'[1]Sofie''s Loppet'!$BM$3:$BP$100,4,FALSE),"")</f>
        <v/>
      </c>
      <c r="G405" s="21">
        <f>IFERROR(VLOOKUP(C405,[1]Rocks!$BF$3:$BH$2000,3,FALSE),"")</f>
        <v>619.77091633466136</v>
      </c>
      <c r="H405" s="22" t="str">
        <f>IFERROR(VLOOKUP(C405,'[1]Walden Bike'!$CB$3:$CE$1000,4,FALSE),"")</f>
        <v/>
      </c>
      <c r="I405" s="23" t="str">
        <f>IFERROR(VLOOKUP(C405,'[1]Paddle Sport'!$BJ$2:$BL$100,3,FALSE),"")</f>
        <v/>
      </c>
      <c r="J405" s="24" t="str">
        <f>IFERROR(VLOOKUP(C405,'[1]Island Swim'!$AX$5:$AZ$74,3,FALSE),"")</f>
        <v/>
      </c>
      <c r="K405" s="25" t="str">
        <f>IFERROR(VLOOKUP(C405,[1]Beaton!$A$4:$B$150,2,FALSE),"")</f>
        <v/>
      </c>
      <c r="L405" s="26">
        <f>IFERROR(VLOOKUP(C405,'[1]Turkey Gobbler'!$A$2:$B$500,2,FALSE),"")</f>
        <v>465.16853932584263</v>
      </c>
      <c r="M405" s="27">
        <f t="shared" si="111"/>
        <v>620</v>
      </c>
      <c r="N405" s="28"/>
      <c r="R405" s="29" t="str" cm="1">
        <f t="array" ref="R405:S405">_xlfn.TEXTSPLIT(C405," ")</f>
        <v>Haring</v>
      </c>
      <c r="S405" s="29" t="str">
        <v>Michaela</v>
      </c>
      <c r="U405" s="29" t="str">
        <f t="shared" si="112"/>
        <v>Michaela</v>
      </c>
      <c r="V405" s="29" t="str">
        <f t="shared" si="113"/>
        <v>H</v>
      </c>
      <c r="W405" s="29" t="str">
        <f t="shared" si="114"/>
        <v>MichaelaHF30-39</v>
      </c>
      <c r="X405" s="29" t="str">
        <f t="shared" si="115"/>
        <v>MichaelaH</v>
      </c>
    </row>
    <row r="406" spans="1:24" ht="18.600000000000001" customHeight="1" x14ac:dyDescent="0.3">
      <c r="A406" s="16">
        <f t="shared" si="108"/>
        <v>403</v>
      </c>
      <c r="B406" s="17">
        <f t="shared" si="109"/>
        <v>12</v>
      </c>
      <c r="C406" s="18" t="s">
        <v>430</v>
      </c>
      <c r="D406" s="19" t="s">
        <v>19</v>
      </c>
      <c r="E406" s="19" t="str">
        <f t="shared" si="110"/>
        <v>F</v>
      </c>
      <c r="F406" s="20" t="str">
        <f>IFERROR(VLOOKUP(C406,'[1]Sofie''s Loppet'!$BM$3:$BP$100,4,FALSE),"")</f>
        <v/>
      </c>
      <c r="G406" s="21">
        <f>IFERROR(VLOOKUP(C406,[1]Rocks!$BF$3:$BH$2000,3,FALSE),"")</f>
        <v>620.30625182873302</v>
      </c>
      <c r="H406" s="22" t="str">
        <f>IFERROR(VLOOKUP(C406,'[1]Walden Bike'!$CB$3:$CE$1000,4,FALSE),"")</f>
        <v/>
      </c>
      <c r="I406" s="23" t="str">
        <f>IFERROR(VLOOKUP(C406,'[1]Paddle Sport'!$BJ$2:$BL$100,3,FALSE),"")</f>
        <v/>
      </c>
      <c r="J406" s="24" t="str">
        <f>IFERROR(VLOOKUP(C406,'[1]Island Swim'!$AX$5:$AZ$74,3,FALSE),"")</f>
        <v/>
      </c>
      <c r="K406" s="25" t="str">
        <f>IFERROR(VLOOKUP(C406,[1]Beaton!$A$4:$B$150,2,FALSE),"")</f>
        <v/>
      </c>
      <c r="L406" s="26" t="str">
        <f>IFERROR(VLOOKUP(C406,'[1]Turkey Gobbler'!$A$2:$B$500,2,FALSE),"")</f>
        <v/>
      </c>
      <c r="M406" s="27">
        <f t="shared" si="111"/>
        <v>620</v>
      </c>
      <c r="N406" s="28"/>
      <c r="R406" s="29" t="str" cm="1">
        <f t="array" ref="R406:S406">_xlfn.TEXTSPLIT(C406," ")</f>
        <v>Foisy</v>
      </c>
      <c r="S406" s="29" t="str">
        <v>Jeannine</v>
      </c>
      <c r="U406" s="29" t="str">
        <f t="shared" si="112"/>
        <v>Jeannine</v>
      </c>
      <c r="V406" s="29" t="str">
        <f t="shared" si="113"/>
        <v>F</v>
      </c>
      <c r="W406" s="29" t="str">
        <f t="shared" si="114"/>
        <v>JeannineFF60-69</v>
      </c>
      <c r="X406" s="29" t="str">
        <f t="shared" si="115"/>
        <v>JeannineF</v>
      </c>
    </row>
    <row r="407" spans="1:24" ht="18.600000000000001" customHeight="1" x14ac:dyDescent="0.3">
      <c r="A407" s="16">
        <f t="shared" si="108"/>
        <v>406</v>
      </c>
      <c r="B407" s="17">
        <f t="shared" si="109"/>
        <v>101</v>
      </c>
      <c r="C407" s="18" t="s">
        <v>431</v>
      </c>
      <c r="D407" s="19" t="s">
        <v>36</v>
      </c>
      <c r="E407" s="19" t="str">
        <f t="shared" si="110"/>
        <v>F</v>
      </c>
      <c r="F407" s="20" t="str">
        <f>IFERROR(VLOOKUP(C407,'[1]Sofie''s Loppet'!$BM$3:$BP$100,4,FALSE),"")</f>
        <v/>
      </c>
      <c r="G407" s="21">
        <f>IFERROR(VLOOKUP(C407,[1]Rocks!$BF$3:$BH$2000,3,FALSE),"")</f>
        <v>619.15887850467288</v>
      </c>
      <c r="H407" s="22" t="str">
        <f>IFERROR(VLOOKUP(C407,'[1]Walden Bike'!$CB$3:$CE$1000,4,FALSE),"")</f>
        <v/>
      </c>
      <c r="I407" s="23" t="str">
        <f>IFERROR(VLOOKUP(C407,'[1]Paddle Sport'!$BJ$2:$BL$100,3,FALSE),"")</f>
        <v/>
      </c>
      <c r="J407" s="24" t="str">
        <f>IFERROR(VLOOKUP(C407,'[1]Island Swim'!$AX$5:$AZ$74,3,FALSE),"")</f>
        <v/>
      </c>
      <c r="K407" s="25" t="str">
        <f>IFERROR(VLOOKUP(C407,[1]Beaton!$A$4:$B$150,2,FALSE),"")</f>
        <v/>
      </c>
      <c r="L407" s="26" t="str">
        <f>IFERROR(VLOOKUP(C407,'[1]Turkey Gobbler'!$A$2:$B$500,2,FALSE),"")</f>
        <v/>
      </c>
      <c r="M407" s="27">
        <f t="shared" si="111"/>
        <v>619</v>
      </c>
      <c r="N407" s="28"/>
    </row>
    <row r="408" spans="1:24" ht="18.600000000000001" customHeight="1" x14ac:dyDescent="0.3">
      <c r="A408" s="16">
        <f t="shared" si="108"/>
        <v>407</v>
      </c>
      <c r="B408" s="17">
        <f t="shared" si="109"/>
        <v>139</v>
      </c>
      <c r="C408" s="18" t="s">
        <v>432</v>
      </c>
      <c r="D408" s="19" t="s">
        <v>17</v>
      </c>
      <c r="E408" s="19" t="str">
        <f t="shared" si="110"/>
        <v>F</v>
      </c>
      <c r="F408" s="20" t="str">
        <f>IFERROR(VLOOKUP(C408,'[1]Sofie''s Loppet'!$BM$3:$BP$100,4,FALSE),"")</f>
        <v/>
      </c>
      <c r="G408" s="21">
        <f>IFERROR(VLOOKUP(C408,[1]Rocks!$BF$3:$BH$2000,3,FALSE),"")</f>
        <v>617.77115909655004</v>
      </c>
      <c r="H408" s="22" t="str">
        <f>IFERROR(VLOOKUP(C408,'[1]Walden Bike'!$CB$3:$CE$1000,4,FALSE),"")</f>
        <v/>
      </c>
      <c r="I408" s="23" t="str">
        <f>IFERROR(VLOOKUP(C408,'[1]Paddle Sport'!$BJ$2:$BL$100,3,FALSE),"")</f>
        <v/>
      </c>
      <c r="J408" s="24" t="str">
        <f>IFERROR(VLOOKUP(C408,'[1]Island Swim'!$AX$5:$AZ$74,3,FALSE),"")</f>
        <v/>
      </c>
      <c r="K408" s="25" t="str">
        <f>IFERROR(VLOOKUP(C408,[1]Beaton!$A$4:$B$150,2,FALSE),"")</f>
        <v/>
      </c>
      <c r="L408" s="26" t="str">
        <f>IFERROR(VLOOKUP(C408,'[1]Turkey Gobbler'!$A$2:$B$500,2,FALSE),"")</f>
        <v/>
      </c>
      <c r="M408" s="27">
        <f t="shared" si="111"/>
        <v>618</v>
      </c>
      <c r="N408" s="28"/>
      <c r="R408" s="29" t="str" cm="1">
        <f t="array" ref="R408:S408">_xlfn.TEXTSPLIT(C408," ")</f>
        <v>Whyte</v>
      </c>
      <c r="S408" s="29" t="str">
        <v>Bailey</v>
      </c>
      <c r="U408" s="29" t="str">
        <f>IF(T408="",S408,T408)</f>
        <v>Bailey</v>
      </c>
      <c r="V408" s="29" t="str">
        <f>LEFT(R408,1)</f>
        <v>W</v>
      </c>
      <c r="W408" s="29" t="str">
        <f>CONCATENATE(U408,V408,D408)</f>
        <v>BaileyWF20-29</v>
      </c>
      <c r="X408" s="29" t="str">
        <f>CONCATENATE(U408,V408)</f>
        <v>BaileyW</v>
      </c>
    </row>
    <row r="409" spans="1:24" ht="18.600000000000001" customHeight="1" x14ac:dyDescent="0.3">
      <c r="A409" s="16">
        <f t="shared" si="108"/>
        <v>408</v>
      </c>
      <c r="B409" s="17">
        <f t="shared" si="109"/>
        <v>102</v>
      </c>
      <c r="C409" s="18" t="s">
        <v>433</v>
      </c>
      <c r="D409" s="19" t="s">
        <v>36</v>
      </c>
      <c r="E409" s="19" t="str">
        <f t="shared" si="110"/>
        <v>F</v>
      </c>
      <c r="F409" s="20" t="str">
        <f>IFERROR(VLOOKUP(C409,'[1]Sofie''s Loppet'!$BM$3:$BP$100,4,FALSE),"")</f>
        <v/>
      </c>
      <c r="G409" s="21">
        <f>IFERROR(VLOOKUP(C409,[1]Rocks!$BF$3:$BH$2000,3,FALSE),"")</f>
        <v>617.13030746705704</v>
      </c>
      <c r="H409" s="22" t="str">
        <f>IFERROR(VLOOKUP(C409,'[1]Walden Bike'!$CB$3:$CE$1000,4,FALSE),"")</f>
        <v/>
      </c>
      <c r="I409" s="23" t="str">
        <f>IFERROR(VLOOKUP(C409,'[1]Paddle Sport'!$BJ$2:$BL$100,3,FALSE),"")</f>
        <v/>
      </c>
      <c r="J409" s="24" t="str">
        <f>IFERROR(VLOOKUP(C409,'[1]Island Swim'!$AX$5:$AZ$74,3,FALSE),"")</f>
        <v/>
      </c>
      <c r="K409" s="25" t="str">
        <f>IFERROR(VLOOKUP(C409,[1]Beaton!$A$4:$B$150,2,FALSE),"")</f>
        <v/>
      </c>
      <c r="L409" s="26" t="str">
        <f>IFERROR(VLOOKUP(C409,'[1]Turkey Gobbler'!$A$2:$B$500,2,FALSE),"")</f>
        <v/>
      </c>
      <c r="M409" s="27">
        <f t="shared" si="111"/>
        <v>617</v>
      </c>
      <c r="N409" s="28"/>
      <c r="R409" s="29" t="str" cm="1">
        <f t="array" ref="R409:S409">_xlfn.TEXTSPLIT(C409," ")</f>
        <v>Langevin</v>
      </c>
      <c r="S409" s="29" t="str">
        <v>Breena</v>
      </c>
      <c r="U409" s="29" t="str">
        <f>IF(T409="",S409,T409)</f>
        <v>Breena</v>
      </c>
      <c r="V409" s="29" t="str">
        <f>LEFT(R409,1)</f>
        <v>L</v>
      </c>
      <c r="W409" s="29" t="str">
        <f>CONCATENATE(U409,V409,D409)</f>
        <v>BreenaLF30-39</v>
      </c>
      <c r="X409" s="29" t="str">
        <f>CONCATENATE(U409,V409)</f>
        <v>BreenaL</v>
      </c>
    </row>
    <row r="410" spans="1:24" ht="18.600000000000001" customHeight="1" x14ac:dyDescent="0.3">
      <c r="A410" s="16">
        <f t="shared" si="108"/>
        <v>409</v>
      </c>
      <c r="B410" s="17">
        <f t="shared" si="109"/>
        <v>103</v>
      </c>
      <c r="C410" s="18" t="s">
        <v>434</v>
      </c>
      <c r="D410" s="19" t="s">
        <v>36</v>
      </c>
      <c r="E410" s="19" t="str">
        <f t="shared" si="110"/>
        <v>F</v>
      </c>
      <c r="F410" s="20" t="str">
        <f>IFERROR(VLOOKUP(C410,'[1]Sofie''s Loppet'!$BM$3:$BP$100,4,FALSE),"")</f>
        <v/>
      </c>
      <c r="G410" s="21">
        <f>IFERROR(VLOOKUP(C410,[1]Rocks!$BF$3:$BH$2000,3,FALSE),"")</f>
        <v>616.39425458147593</v>
      </c>
      <c r="H410" s="22" t="str">
        <f>IFERROR(VLOOKUP(C410,'[1]Walden Bike'!$CB$3:$CE$1000,4,FALSE),"")</f>
        <v/>
      </c>
      <c r="I410" s="23" t="str">
        <f>IFERROR(VLOOKUP(C410,'[1]Paddle Sport'!$BJ$2:$BL$100,3,FALSE),"")</f>
        <v/>
      </c>
      <c r="J410" s="24" t="str">
        <f>IFERROR(VLOOKUP(C410,'[1]Island Swim'!$AX$5:$AZ$74,3,FALSE),"")</f>
        <v/>
      </c>
      <c r="K410" s="25" t="str">
        <f>IFERROR(VLOOKUP(C410,[1]Beaton!$A$4:$B$150,2,FALSE),"")</f>
        <v/>
      </c>
      <c r="L410" s="26" t="str">
        <f>IFERROR(VLOOKUP(C410,'[1]Turkey Gobbler'!$A$2:$B$500,2,FALSE),"")</f>
        <v/>
      </c>
      <c r="M410" s="27">
        <f t="shared" si="111"/>
        <v>616</v>
      </c>
      <c r="N410" s="28"/>
      <c r="R410" s="29" t="str" cm="1">
        <f t="array" ref="R410:S410">_xlfn.TEXTSPLIT(C410," ")</f>
        <v>Bourque</v>
      </c>
      <c r="S410" s="29" t="str">
        <v>Caitlyn</v>
      </c>
      <c r="U410" s="29" t="str">
        <f>IF(T410="",S410,T410)</f>
        <v>Caitlyn</v>
      </c>
      <c r="V410" s="29" t="str">
        <f>LEFT(R410,1)</f>
        <v>B</v>
      </c>
      <c r="W410" s="29" t="str">
        <f>CONCATENATE(U410,V410,D410)</f>
        <v>CaitlynBF30-39</v>
      </c>
      <c r="X410" s="29" t="str">
        <f>CONCATENATE(U410,V410)</f>
        <v>CaitlynB</v>
      </c>
    </row>
    <row r="411" spans="1:24" ht="18.600000000000001" customHeight="1" x14ac:dyDescent="0.3">
      <c r="A411" s="16">
        <f t="shared" si="108"/>
        <v>410</v>
      </c>
      <c r="B411" s="17">
        <f t="shared" si="109"/>
        <v>72</v>
      </c>
      <c r="C411" s="18" t="s">
        <v>435</v>
      </c>
      <c r="D411" s="19" t="s">
        <v>23</v>
      </c>
      <c r="E411" s="19" t="str">
        <f t="shared" si="110"/>
        <v>F</v>
      </c>
      <c r="F411" s="20" t="str">
        <f>IFERROR(VLOOKUP(C411,'[1]Sofie''s Loppet'!$BM$3:$BP$100,4,FALSE),"")</f>
        <v/>
      </c>
      <c r="G411" s="21">
        <f>IFERROR(VLOOKUP(C411,[1]Rocks!$BF$3:$BH$2000,3,FALSE),"")</f>
        <v>614.43148688046654</v>
      </c>
      <c r="H411" s="22" t="str">
        <f>IFERROR(VLOOKUP(C411,'[1]Walden Bike'!$CB$3:$CE$1000,4,FALSE),"")</f>
        <v/>
      </c>
      <c r="I411" s="23" t="str">
        <f>IFERROR(VLOOKUP(C411,'[1]Paddle Sport'!$BJ$2:$BL$100,3,FALSE),"")</f>
        <v/>
      </c>
      <c r="J411" s="24" t="str">
        <f>IFERROR(VLOOKUP(C411,'[1]Island Swim'!$AX$5:$AZ$74,3,FALSE),"")</f>
        <v/>
      </c>
      <c r="K411" s="25" t="str">
        <f>IFERROR(VLOOKUP(C411,[1]Beaton!$A$4:$B$150,2,FALSE),"")</f>
        <v/>
      </c>
      <c r="L411" s="26" t="str">
        <f>IFERROR(VLOOKUP(C411,'[1]Turkey Gobbler'!$A$2:$B$500,2,FALSE),"")</f>
        <v/>
      </c>
      <c r="M411" s="27">
        <f t="shared" si="111"/>
        <v>614</v>
      </c>
      <c r="N411" s="28"/>
      <c r="R411" s="29" t="str" cm="1">
        <f t="array" ref="R411:S411">_xlfn.TEXTSPLIT(C411," ")</f>
        <v>Snider</v>
      </c>
      <c r="S411" s="29" t="str">
        <v>Amanda</v>
      </c>
      <c r="U411" s="29" t="str">
        <f>IF(T411="",S411,T411)</f>
        <v>Amanda</v>
      </c>
      <c r="V411" s="29" t="str">
        <f>LEFT(R411,1)</f>
        <v>S</v>
      </c>
      <c r="W411" s="29" t="str">
        <f>CONCATENATE(U411,V411,D411)</f>
        <v>AmandaSF40-49</v>
      </c>
      <c r="X411" s="29" t="str">
        <f>CONCATENATE(U411,V411)</f>
        <v>AmandaS</v>
      </c>
    </row>
    <row r="412" spans="1:24" ht="18.600000000000001" customHeight="1" x14ac:dyDescent="0.3">
      <c r="A412" s="16">
        <f t="shared" si="108"/>
        <v>411</v>
      </c>
      <c r="B412" s="17">
        <f t="shared" si="109"/>
        <v>140</v>
      </c>
      <c r="C412" s="18" t="s">
        <v>436</v>
      </c>
      <c r="D412" s="19" t="s">
        <v>17</v>
      </c>
      <c r="E412" s="19" t="str">
        <f t="shared" si="110"/>
        <v>F</v>
      </c>
      <c r="F412" s="20" t="str">
        <f>IFERROR(VLOOKUP(C412,'[1]Sofie''s Loppet'!$BM$3:$BP$100,4,FALSE),"")</f>
        <v/>
      </c>
      <c r="G412" s="21">
        <f>IFERROR(VLOOKUP(C412,[1]Rocks!$BF$3:$BH$2000,3,FALSE),"")</f>
        <v>611.09747115148537</v>
      </c>
      <c r="H412" s="22" t="str">
        <f>IFERROR(VLOOKUP(C412,'[1]Walden Bike'!$CB$3:$CE$1000,4,FALSE),"")</f>
        <v/>
      </c>
      <c r="I412" s="23" t="str">
        <f>IFERROR(VLOOKUP(C412,'[1]Paddle Sport'!$BJ$2:$BL$100,3,FALSE),"")</f>
        <v/>
      </c>
      <c r="J412" s="24" t="str">
        <f>IFERROR(VLOOKUP(C412,'[1]Island Swim'!$AX$5:$AZ$74,3,FALSE),"")</f>
        <v/>
      </c>
      <c r="K412" s="25" t="str">
        <f>IFERROR(VLOOKUP(C412,[1]Beaton!$A$4:$B$150,2,FALSE),"")</f>
        <v/>
      </c>
      <c r="L412" s="26" t="str">
        <f>IFERROR(VLOOKUP(C412,'[1]Turkey Gobbler'!$A$2:$B$500,2,FALSE),"")</f>
        <v/>
      </c>
      <c r="M412" s="27">
        <f t="shared" si="111"/>
        <v>611</v>
      </c>
      <c r="N412" s="28"/>
    </row>
    <row r="413" spans="1:24" ht="18.600000000000001" customHeight="1" x14ac:dyDescent="0.3">
      <c r="A413" s="16">
        <f t="shared" si="108"/>
        <v>411</v>
      </c>
      <c r="B413" s="17">
        <f t="shared" si="109"/>
        <v>140</v>
      </c>
      <c r="C413" s="18" t="s">
        <v>437</v>
      </c>
      <c r="D413" s="19" t="s">
        <v>17</v>
      </c>
      <c r="E413" s="19" t="str">
        <f t="shared" si="110"/>
        <v>F</v>
      </c>
      <c r="F413" s="20" t="str">
        <f>IFERROR(VLOOKUP(C413,'[1]Sofie''s Loppet'!$BM$3:$BP$100,4,FALSE),"")</f>
        <v/>
      </c>
      <c r="G413" s="21">
        <f>IFERROR(VLOOKUP(C413,[1]Rocks!$BF$3:$BH$2000,3,FALSE),"")</f>
        <v>611.24754420432225</v>
      </c>
      <c r="H413" s="22" t="str">
        <f>IFERROR(VLOOKUP(C413,'[1]Walden Bike'!$CB$3:$CE$1000,4,FALSE),"")</f>
        <v/>
      </c>
      <c r="I413" s="23" t="str">
        <f>IFERROR(VLOOKUP(C413,'[1]Paddle Sport'!$BJ$2:$BL$100,3,FALSE),"")</f>
        <v/>
      </c>
      <c r="J413" s="24" t="str">
        <f>IFERROR(VLOOKUP(C413,'[1]Island Swim'!$AX$5:$AZ$74,3,FALSE),"")</f>
        <v/>
      </c>
      <c r="K413" s="25" t="str">
        <f>IFERROR(VLOOKUP(C413,[1]Beaton!$A$4:$B$150,2,FALSE),"")</f>
        <v/>
      </c>
      <c r="L413" s="26" t="str">
        <f>IFERROR(VLOOKUP(C413,'[1]Turkey Gobbler'!$A$2:$B$500,2,FALSE),"")</f>
        <v/>
      </c>
      <c r="M413" s="27">
        <f t="shared" si="111"/>
        <v>611</v>
      </c>
      <c r="N413" s="28"/>
      <c r="R413" s="29" t="str" cm="1">
        <f t="array" ref="R413:S413">_xlfn.TEXTSPLIT(C413," ")</f>
        <v>Fecteau</v>
      </c>
      <c r="S413" s="29" t="str">
        <v>Paige</v>
      </c>
      <c r="U413" s="29" t="str">
        <f t="shared" ref="U413:U421" si="116">IF(T413="",S413,T413)</f>
        <v>Paige</v>
      </c>
      <c r="V413" s="29" t="str">
        <f t="shared" ref="V413:V421" si="117">LEFT(R413,1)</f>
        <v>F</v>
      </c>
      <c r="W413" s="29" t="str">
        <f t="shared" ref="W413:W421" si="118">CONCATENATE(U413,V413,D413)</f>
        <v>PaigeFF20-29</v>
      </c>
      <c r="X413" s="29" t="str">
        <f t="shared" ref="X413:X421" si="119">CONCATENATE(U413,V413)</f>
        <v>PaigeF</v>
      </c>
    </row>
    <row r="414" spans="1:24" ht="18.600000000000001" customHeight="1" x14ac:dyDescent="0.3">
      <c r="A414" s="16">
        <f t="shared" si="108"/>
        <v>411</v>
      </c>
      <c r="B414" s="17">
        <f t="shared" si="109"/>
        <v>140</v>
      </c>
      <c r="C414" s="18" t="s">
        <v>438</v>
      </c>
      <c r="D414" s="19" t="s">
        <v>17</v>
      </c>
      <c r="E414" s="19" t="str">
        <f t="shared" si="110"/>
        <v>F</v>
      </c>
      <c r="F414" s="20" t="str">
        <f>IFERROR(VLOOKUP(C414,'[1]Sofie''s Loppet'!$BM$3:$BP$100,4,FALSE),"")</f>
        <v/>
      </c>
      <c r="G414" s="21">
        <f>IFERROR(VLOOKUP(C414,[1]Rocks!$BF$3:$BH$2000,3,FALSE),"")</f>
        <v>611.39769098501597</v>
      </c>
      <c r="H414" s="22" t="str">
        <f>IFERROR(VLOOKUP(C414,'[1]Walden Bike'!$CB$3:$CE$1000,4,FALSE),"")</f>
        <v/>
      </c>
      <c r="I414" s="23" t="str">
        <f>IFERROR(VLOOKUP(C414,'[1]Paddle Sport'!$BJ$2:$BL$100,3,FALSE),"")</f>
        <v/>
      </c>
      <c r="J414" s="24" t="str">
        <f>IFERROR(VLOOKUP(C414,'[1]Island Swim'!$AX$5:$AZ$74,3,FALSE),"")</f>
        <v/>
      </c>
      <c r="K414" s="25" t="str">
        <f>IFERROR(VLOOKUP(C414,[1]Beaton!$A$4:$B$150,2,FALSE),"")</f>
        <v/>
      </c>
      <c r="L414" s="26" t="str">
        <f>IFERROR(VLOOKUP(C414,'[1]Turkey Gobbler'!$A$2:$B$500,2,FALSE),"")</f>
        <v/>
      </c>
      <c r="M414" s="27">
        <f t="shared" si="111"/>
        <v>611</v>
      </c>
      <c r="N414" s="28"/>
      <c r="R414" s="29" t="str" cm="1">
        <f t="array" ref="R414:S414">_xlfn.TEXTSPLIT(C414," ")</f>
        <v>Hampel</v>
      </c>
      <c r="S414" s="29" t="str">
        <v>Ali</v>
      </c>
      <c r="U414" s="29" t="str">
        <f t="shared" si="116"/>
        <v>Ali</v>
      </c>
      <c r="V414" s="29" t="str">
        <f t="shared" si="117"/>
        <v>H</v>
      </c>
      <c r="W414" s="29" t="str">
        <f t="shared" si="118"/>
        <v>AliHF20-29</v>
      </c>
      <c r="X414" s="29" t="str">
        <f t="shared" si="119"/>
        <v>AliH</v>
      </c>
    </row>
    <row r="415" spans="1:24" ht="18.600000000000001" customHeight="1" x14ac:dyDescent="0.3">
      <c r="A415" s="16">
        <f t="shared" si="108"/>
        <v>414</v>
      </c>
      <c r="B415" s="17">
        <f t="shared" si="109"/>
        <v>143</v>
      </c>
      <c r="C415" s="18" t="s">
        <v>439</v>
      </c>
      <c r="D415" s="19" t="s">
        <v>17</v>
      </c>
      <c r="E415" s="19" t="str">
        <f t="shared" si="110"/>
        <v>F</v>
      </c>
      <c r="F415" s="20" t="str">
        <f>IFERROR(VLOOKUP(C415,'[1]Sofie''s Loppet'!$BM$3:$BP$100,4,FALSE),"")</f>
        <v/>
      </c>
      <c r="G415" s="21">
        <f>IFERROR(VLOOKUP(C415,[1]Rocks!$BF$3:$BH$2000,3,FALSE),"")</f>
        <v>609.60078373744795</v>
      </c>
      <c r="H415" s="22" t="str">
        <f>IFERROR(VLOOKUP(C415,'[1]Walden Bike'!$CB$3:$CE$1000,4,FALSE),"")</f>
        <v/>
      </c>
      <c r="I415" s="23" t="str">
        <f>IFERROR(VLOOKUP(C415,'[1]Paddle Sport'!$BJ$2:$BL$100,3,FALSE),"")</f>
        <v/>
      </c>
      <c r="J415" s="24" t="str">
        <f>IFERROR(VLOOKUP(C415,'[1]Island Swim'!$AX$5:$AZ$74,3,FALSE),"")</f>
        <v/>
      </c>
      <c r="K415" s="25" t="str">
        <f>IFERROR(VLOOKUP(C415,[1]Beaton!$A$4:$B$150,2,FALSE),"")</f>
        <v/>
      </c>
      <c r="L415" s="26" t="str">
        <f>IFERROR(VLOOKUP(C415,'[1]Turkey Gobbler'!$A$2:$B$500,2,FALSE),"")</f>
        <v/>
      </c>
      <c r="M415" s="27">
        <f t="shared" si="111"/>
        <v>610</v>
      </c>
      <c r="N415" s="28"/>
      <c r="R415" s="29" t="str" cm="1">
        <f t="array" ref="R415:S415">_xlfn.TEXTSPLIT(C415," ")</f>
        <v>Chevalier</v>
      </c>
      <c r="S415" s="29" t="str">
        <v>Coralie</v>
      </c>
      <c r="U415" s="29" t="str">
        <f t="shared" si="116"/>
        <v>Coralie</v>
      </c>
      <c r="V415" s="29" t="str">
        <f t="shared" si="117"/>
        <v>C</v>
      </c>
      <c r="W415" s="29" t="str">
        <f t="shared" si="118"/>
        <v>CoralieCF20-29</v>
      </c>
      <c r="X415" s="29" t="str">
        <f t="shared" si="119"/>
        <v>CoralieC</v>
      </c>
    </row>
    <row r="416" spans="1:24" ht="18.600000000000001" customHeight="1" x14ac:dyDescent="0.3">
      <c r="A416" s="16">
        <f t="shared" si="108"/>
        <v>415</v>
      </c>
      <c r="B416" s="17">
        <f t="shared" si="109"/>
        <v>144</v>
      </c>
      <c r="C416" s="18" t="s">
        <v>440</v>
      </c>
      <c r="D416" s="19" t="s">
        <v>17</v>
      </c>
      <c r="E416" s="19" t="str">
        <f t="shared" si="110"/>
        <v>F</v>
      </c>
      <c r="F416" s="20" t="str">
        <f>IFERROR(VLOOKUP(C416,'[1]Sofie''s Loppet'!$BM$3:$BP$100,4,FALSE),"")</f>
        <v/>
      </c>
      <c r="G416" s="21">
        <f>IFERROR(VLOOKUP(C416,[1]Rocks!$BF$3:$BH$2000,3,FALSE),"")</f>
        <v>607.9628724963361</v>
      </c>
      <c r="H416" s="22" t="str">
        <f>IFERROR(VLOOKUP(C416,'[1]Walden Bike'!$CB$3:$CE$1000,4,FALSE),"")</f>
        <v/>
      </c>
      <c r="I416" s="23" t="str">
        <f>IFERROR(VLOOKUP(C416,'[1]Paddle Sport'!$BJ$2:$BL$100,3,FALSE),"")</f>
        <v/>
      </c>
      <c r="J416" s="24" t="str">
        <f>IFERROR(VLOOKUP(C416,'[1]Island Swim'!$AX$5:$AZ$74,3,FALSE),"")</f>
        <v/>
      </c>
      <c r="K416" s="25" t="str">
        <f>IFERROR(VLOOKUP(C416,[1]Beaton!$A$4:$B$150,2,FALSE),"")</f>
        <v/>
      </c>
      <c r="L416" s="26" t="str">
        <f>IFERROR(VLOOKUP(C416,'[1]Turkey Gobbler'!$A$2:$B$500,2,FALSE),"")</f>
        <v/>
      </c>
      <c r="M416" s="27">
        <f t="shared" si="111"/>
        <v>608</v>
      </c>
      <c r="N416" s="28"/>
      <c r="R416" s="29" t="str" cm="1">
        <f t="array" ref="R416:S416">_xlfn.TEXTSPLIT(C416," ")</f>
        <v>Roussel</v>
      </c>
      <c r="S416" s="29" t="str">
        <v>Émilie-Rose</v>
      </c>
      <c r="U416" s="29" t="str">
        <f t="shared" si="116"/>
        <v>Émilie-Rose</v>
      </c>
      <c r="V416" s="29" t="str">
        <f t="shared" si="117"/>
        <v>R</v>
      </c>
      <c r="W416" s="29" t="str">
        <f t="shared" si="118"/>
        <v>Émilie-RoseRF20-29</v>
      </c>
      <c r="X416" s="29" t="str">
        <f t="shared" si="119"/>
        <v>Émilie-RoseR</v>
      </c>
    </row>
    <row r="417" spans="1:33" ht="18.600000000000001" customHeight="1" x14ac:dyDescent="0.3">
      <c r="A417" s="16">
        <f t="shared" si="108"/>
        <v>415</v>
      </c>
      <c r="B417" s="17">
        <f t="shared" si="109"/>
        <v>1</v>
      </c>
      <c r="C417" s="18" t="s">
        <v>441</v>
      </c>
      <c r="D417" s="19" t="s">
        <v>442</v>
      </c>
      <c r="E417" s="19" t="str">
        <f t="shared" si="110"/>
        <v>F</v>
      </c>
      <c r="F417" s="20">
        <f>IFERROR(VLOOKUP(C417,'[1]Sofie''s Loppet'!$BM$3:$BP$100,4,FALSE),"")</f>
        <v>607.55078201051333</v>
      </c>
      <c r="G417" s="21" t="str">
        <f>IFERROR(VLOOKUP(C417,[1]Rocks!$BF$3:$BH$2000,3,FALSE),"")</f>
        <v/>
      </c>
      <c r="H417" s="22" t="str">
        <f>IFERROR(VLOOKUP(C417,'[1]Walden Bike'!$CB$3:$CE$1000,4,FALSE),"")</f>
        <v/>
      </c>
      <c r="I417" s="23" t="str">
        <f>IFERROR(VLOOKUP(C417,'[1]Paddle Sport'!$BJ$2:$BL$100,3,FALSE),"")</f>
        <v/>
      </c>
      <c r="J417" s="24" t="str">
        <f>IFERROR(VLOOKUP(C417,'[1]Island Swim'!$AX$5:$AZ$74,3,FALSE),"")</f>
        <v/>
      </c>
      <c r="K417" s="25" t="str">
        <f>IFERROR(VLOOKUP(C417,[1]Beaton!$A$4:$B$150,2,FALSE),"")</f>
        <v/>
      </c>
      <c r="L417" s="26" t="str">
        <f>IFERROR(VLOOKUP(C417,'[1]Turkey Gobbler'!$A$2:$B$500,2,FALSE),"")</f>
        <v/>
      </c>
      <c r="M417" s="27">
        <f t="shared" si="111"/>
        <v>608</v>
      </c>
      <c r="N417" s="28"/>
      <c r="R417" s="29" t="str" cm="1">
        <f t="array" ref="R417:T417">_xlfn.TEXTSPLIT(C417," ")</f>
        <v>Moenting</v>
      </c>
      <c r="S417" s="29" t="str">
        <v>Edwards</v>
      </c>
      <c r="T417" s="29" t="str">
        <v>Alissa</v>
      </c>
      <c r="U417" s="29" t="str">
        <f t="shared" si="116"/>
        <v>Alissa</v>
      </c>
      <c r="V417" s="29" t="str">
        <f t="shared" si="117"/>
        <v>M</v>
      </c>
      <c r="W417" s="29" t="str">
        <f t="shared" si="118"/>
        <v>AlissaMF40-48</v>
      </c>
      <c r="X417" s="29" t="str">
        <f t="shared" si="119"/>
        <v>AlissaM</v>
      </c>
    </row>
    <row r="418" spans="1:33" ht="18.600000000000001" customHeight="1" x14ac:dyDescent="0.3">
      <c r="A418" s="16">
        <f t="shared" si="108"/>
        <v>415</v>
      </c>
      <c r="B418" s="17">
        <f t="shared" si="109"/>
        <v>3</v>
      </c>
      <c r="C418" s="18" t="s">
        <v>443</v>
      </c>
      <c r="D418" s="19" t="s">
        <v>311</v>
      </c>
      <c r="E418" s="19" t="str">
        <f t="shared" si="110"/>
        <v>F</v>
      </c>
      <c r="F418" s="20" t="str">
        <f>IFERROR(VLOOKUP(C418,'[1]Sofie''s Loppet'!$BM$3:$BP$100,4,FALSE),"")</f>
        <v/>
      </c>
      <c r="G418" s="21">
        <f>IFERROR(VLOOKUP(C418,[1]Rocks!$BF$3:$BH$2000,3,FALSE),"")</f>
        <v>607.62396102034973</v>
      </c>
      <c r="H418" s="22" t="str">
        <f>IFERROR(VLOOKUP(C418,'[1]Walden Bike'!$CB$3:$CE$1000,4,FALSE),"")</f>
        <v/>
      </c>
      <c r="I418" s="23" t="str">
        <f>IFERROR(VLOOKUP(C418,'[1]Paddle Sport'!$BJ$2:$BL$100,3,FALSE),"")</f>
        <v/>
      </c>
      <c r="J418" s="24" t="str">
        <f>IFERROR(VLOOKUP(C418,'[1]Island Swim'!$AX$5:$AZ$74,3,FALSE),"")</f>
        <v/>
      </c>
      <c r="K418" s="25" t="str">
        <f>IFERROR(VLOOKUP(C418,[1]Beaton!$A$4:$B$150,2,FALSE),"")</f>
        <v/>
      </c>
      <c r="L418" s="26" t="str">
        <f>IFERROR(VLOOKUP(C418,'[1]Turkey Gobbler'!$A$2:$B$500,2,FALSE),"")</f>
        <v/>
      </c>
      <c r="M418" s="27">
        <f t="shared" si="111"/>
        <v>608</v>
      </c>
      <c r="N418" s="28"/>
      <c r="R418" s="29" t="str" cm="1">
        <f t="array" ref="R418:S418">_xlfn.TEXTSPLIT(C418," ")</f>
        <v>Sheppard</v>
      </c>
      <c r="S418" s="29" t="str">
        <v>Karen</v>
      </c>
      <c r="U418" s="29" t="str">
        <f t="shared" si="116"/>
        <v>Karen</v>
      </c>
      <c r="V418" s="29" t="str">
        <f t="shared" si="117"/>
        <v>S</v>
      </c>
      <c r="W418" s="29" t="str">
        <f t="shared" si="118"/>
        <v>KarenSF70+</v>
      </c>
      <c r="X418" s="29" t="str">
        <f t="shared" si="119"/>
        <v>KarenS</v>
      </c>
    </row>
    <row r="419" spans="1:33" ht="18.600000000000001" customHeight="1" x14ac:dyDescent="0.3">
      <c r="A419" s="16">
        <f t="shared" si="108"/>
        <v>418</v>
      </c>
      <c r="B419" s="17">
        <f t="shared" si="109"/>
        <v>8</v>
      </c>
      <c r="C419" s="18" t="s">
        <v>444</v>
      </c>
      <c r="D419" s="19" t="s">
        <v>38</v>
      </c>
      <c r="E419" s="19" t="str">
        <f t="shared" si="110"/>
        <v>F</v>
      </c>
      <c r="F419" s="20" t="str">
        <f>IFERROR(VLOOKUP(C419,'[1]Sofie''s Loppet'!$BM$3:$BP$100,4,FALSE),"")</f>
        <v/>
      </c>
      <c r="G419" s="21">
        <f>IFERROR(VLOOKUP(C419,[1]Rocks!$BF$3:$BH$2000,3,FALSE),"")</f>
        <v>606.47482014388493</v>
      </c>
      <c r="H419" s="22" t="str">
        <f>IFERROR(VLOOKUP(C419,'[1]Walden Bike'!$CB$3:$CE$1000,4,FALSE),"")</f>
        <v/>
      </c>
      <c r="I419" s="23" t="str">
        <f>IFERROR(VLOOKUP(C419,'[1]Paddle Sport'!$BJ$2:$BL$100,3,FALSE),"")</f>
        <v/>
      </c>
      <c r="J419" s="24" t="str">
        <f>IFERROR(VLOOKUP(C419,'[1]Island Swim'!$AX$5:$AZ$74,3,FALSE),"")</f>
        <v/>
      </c>
      <c r="K419" s="25" t="str">
        <f>IFERROR(VLOOKUP(C419,[1]Beaton!$A$4:$B$150,2,FALSE),"")</f>
        <v/>
      </c>
      <c r="L419" s="26">
        <f>IFERROR(VLOOKUP(C419,'[1]Turkey Gobbler'!$A$2:$B$500,2,FALSE),"")</f>
        <v>723.77622377622379</v>
      </c>
      <c r="M419" s="27">
        <f t="shared" si="111"/>
        <v>606</v>
      </c>
      <c r="N419" s="28"/>
      <c r="R419" s="29" t="str" cm="1">
        <f t="array" ref="R419:S419">_xlfn.TEXTSPLIT(C419," ")</f>
        <v>Wilson</v>
      </c>
      <c r="S419" s="29" t="str">
        <v>Zoé</v>
      </c>
      <c r="U419" s="29" t="str">
        <f t="shared" si="116"/>
        <v>Zoé</v>
      </c>
      <c r="V419" s="29" t="str">
        <f t="shared" si="117"/>
        <v>W</v>
      </c>
      <c r="W419" s="29" t="str">
        <f t="shared" si="118"/>
        <v>ZoéWF12 Under</v>
      </c>
      <c r="X419" s="29" t="str">
        <f t="shared" si="119"/>
        <v>ZoéW</v>
      </c>
      <c r="AC419" s="13"/>
      <c r="AE419" s="13"/>
      <c r="AG419" s="13"/>
    </row>
    <row r="420" spans="1:33" ht="18.600000000000001" customHeight="1" x14ac:dyDescent="0.3">
      <c r="A420" s="16">
        <f t="shared" si="108"/>
        <v>418</v>
      </c>
      <c r="B420" s="17">
        <f t="shared" si="109"/>
        <v>104</v>
      </c>
      <c r="C420" s="18" t="s">
        <v>445</v>
      </c>
      <c r="D420" s="19" t="s">
        <v>36</v>
      </c>
      <c r="E420" s="19" t="str">
        <f t="shared" si="110"/>
        <v>F</v>
      </c>
      <c r="F420" s="20" t="str">
        <f>IFERROR(VLOOKUP(C420,'[1]Sofie''s Loppet'!$BM$3:$BP$100,4,FALSE),"")</f>
        <v/>
      </c>
      <c r="G420" s="21">
        <f>IFERROR(VLOOKUP(C420,[1]Rocks!$BF$3:$BH$2000,3,FALSE),"")</f>
        <v>605.60344827586209</v>
      </c>
      <c r="H420" s="22" t="str">
        <f>IFERROR(VLOOKUP(C420,'[1]Walden Bike'!$CB$3:$CE$1000,4,FALSE),"")</f>
        <v/>
      </c>
      <c r="I420" s="23" t="str">
        <f>IFERROR(VLOOKUP(C420,'[1]Paddle Sport'!$BJ$2:$BL$100,3,FALSE),"")</f>
        <v/>
      </c>
      <c r="J420" s="24" t="str">
        <f>IFERROR(VLOOKUP(C420,'[1]Island Swim'!$AX$5:$AZ$74,3,FALSE),"")</f>
        <v/>
      </c>
      <c r="K420" s="25" t="str">
        <f>IFERROR(VLOOKUP(C420,[1]Beaton!$A$4:$B$150,2,FALSE),"")</f>
        <v/>
      </c>
      <c r="L420" s="26" t="str">
        <f>IFERROR(VLOOKUP(C420,'[1]Turkey Gobbler'!$A$2:$B$500,2,FALSE),"")</f>
        <v/>
      </c>
      <c r="M420" s="27">
        <f t="shared" si="111"/>
        <v>606</v>
      </c>
      <c r="N420" s="28"/>
      <c r="R420" s="29" t="str" cm="1">
        <f t="array" ref="R420:S420">_xlfn.TEXTSPLIT(C420," ")</f>
        <v>Romanyszyn</v>
      </c>
      <c r="S420" s="29" t="str">
        <v>Lisa</v>
      </c>
      <c r="U420" s="29" t="str">
        <f t="shared" si="116"/>
        <v>Lisa</v>
      </c>
      <c r="V420" s="29" t="str">
        <f t="shared" si="117"/>
        <v>R</v>
      </c>
      <c r="W420" s="29" t="str">
        <f t="shared" si="118"/>
        <v>LisaRF30-39</v>
      </c>
      <c r="X420" s="29" t="str">
        <f t="shared" si="119"/>
        <v>LisaR</v>
      </c>
    </row>
    <row r="421" spans="1:33" ht="18.600000000000001" customHeight="1" x14ac:dyDescent="0.3">
      <c r="A421" s="16">
        <f t="shared" si="108"/>
        <v>418</v>
      </c>
      <c r="B421" s="17">
        <f t="shared" si="109"/>
        <v>104</v>
      </c>
      <c r="C421" s="18" t="s">
        <v>446</v>
      </c>
      <c r="D421" s="19" t="s">
        <v>36</v>
      </c>
      <c r="E421" s="19" t="str">
        <f t="shared" si="110"/>
        <v>F</v>
      </c>
      <c r="F421" s="20" t="str">
        <f>IFERROR(VLOOKUP(C421,'[1]Sofie''s Loppet'!$BM$3:$BP$100,4,FALSE),"")</f>
        <v/>
      </c>
      <c r="G421" s="21">
        <f>IFERROR(VLOOKUP(C421,[1]Rocks!$BF$3:$BH$2000,3,FALSE),"")</f>
        <v>606.33373934226552</v>
      </c>
      <c r="H421" s="22" t="str">
        <f>IFERROR(VLOOKUP(C421,'[1]Walden Bike'!$CB$3:$CE$1000,4,FALSE),"")</f>
        <v/>
      </c>
      <c r="I421" s="23" t="str">
        <f>IFERROR(VLOOKUP(C421,'[1]Paddle Sport'!$BJ$2:$BL$100,3,FALSE),"")</f>
        <v/>
      </c>
      <c r="J421" s="24" t="str">
        <f>IFERROR(VLOOKUP(C421,'[1]Island Swim'!$AX$5:$AZ$74,3,FALSE),"")</f>
        <v/>
      </c>
      <c r="K421" s="25" t="str">
        <f>IFERROR(VLOOKUP(C421,[1]Beaton!$A$4:$B$150,2,FALSE),"")</f>
        <v/>
      </c>
      <c r="L421" s="26" t="str">
        <f>IFERROR(VLOOKUP(C421,'[1]Turkey Gobbler'!$A$2:$B$500,2,FALSE),"")</f>
        <v/>
      </c>
      <c r="M421" s="27">
        <f t="shared" si="111"/>
        <v>606</v>
      </c>
      <c r="N421" s="28"/>
      <c r="R421" s="29" t="str" cm="1">
        <f t="array" ref="R421:S421">_xlfn.TEXTSPLIT(C421," ")</f>
        <v>Sheffield-Henri</v>
      </c>
      <c r="S421" s="29" t="str">
        <v>Kristen</v>
      </c>
      <c r="U421" s="29" t="str">
        <f t="shared" si="116"/>
        <v>Kristen</v>
      </c>
      <c r="V421" s="29" t="str">
        <f t="shared" si="117"/>
        <v>S</v>
      </c>
      <c r="W421" s="29" t="str">
        <f t="shared" si="118"/>
        <v>KristenSF30-39</v>
      </c>
      <c r="X421" s="29" t="str">
        <f t="shared" si="119"/>
        <v>KristenS</v>
      </c>
    </row>
    <row r="422" spans="1:33" ht="18.600000000000001" customHeight="1" x14ac:dyDescent="0.3">
      <c r="A422" s="16">
        <f t="shared" si="108"/>
        <v>421</v>
      </c>
      <c r="B422" s="17">
        <f t="shared" si="109"/>
        <v>42</v>
      </c>
      <c r="C422" s="18" t="s">
        <v>447</v>
      </c>
      <c r="D422" s="19" t="s">
        <v>21</v>
      </c>
      <c r="E422" s="19" t="str">
        <f t="shared" si="110"/>
        <v>F</v>
      </c>
      <c r="F422" s="20" t="str">
        <f>IFERROR(VLOOKUP(C422,'[1]Sofie''s Loppet'!$BM$3:$BP$100,4,FALSE),"")</f>
        <v/>
      </c>
      <c r="G422" s="21">
        <f>IFERROR(VLOOKUP(C422,[1]Rocks!$BF$3:$BH$2000,3,FALSE),"")</f>
        <v>603.43593414459554</v>
      </c>
      <c r="H422" s="22" t="str">
        <f>IFERROR(VLOOKUP(C422,'[1]Walden Bike'!$CB$3:$CE$1000,4,FALSE),"")</f>
        <v/>
      </c>
      <c r="I422" s="23" t="str">
        <f>IFERROR(VLOOKUP(C422,'[1]Paddle Sport'!$BJ$2:$BL$100,3,FALSE),"")</f>
        <v/>
      </c>
      <c r="J422" s="24" t="str">
        <f>IFERROR(VLOOKUP(C422,'[1]Island Swim'!$AX$5:$AZ$74,3,FALSE),"")</f>
        <v/>
      </c>
      <c r="K422" s="25" t="str">
        <f>IFERROR(VLOOKUP(C422,[1]Beaton!$A$4:$B$150,2,FALSE),"")</f>
        <v/>
      </c>
      <c r="L422" s="26" t="str">
        <f>IFERROR(VLOOKUP(C422,'[1]Turkey Gobbler'!$A$2:$B$500,2,FALSE),"")</f>
        <v/>
      </c>
      <c r="M422" s="27">
        <f t="shared" si="111"/>
        <v>603</v>
      </c>
      <c r="N422" s="28"/>
    </row>
    <row r="423" spans="1:33" ht="18.600000000000001" customHeight="1" x14ac:dyDescent="0.3">
      <c r="A423" s="16">
        <f t="shared" si="108"/>
        <v>422</v>
      </c>
      <c r="B423" s="17">
        <f t="shared" si="109"/>
        <v>106</v>
      </c>
      <c r="C423" s="18" t="s">
        <v>448</v>
      </c>
      <c r="D423" s="19" t="s">
        <v>36</v>
      </c>
      <c r="E423" s="19" t="str">
        <f t="shared" si="110"/>
        <v>F</v>
      </c>
      <c r="F423" s="20" t="str">
        <f>IFERROR(VLOOKUP(C423,'[1]Sofie''s Loppet'!$BM$3:$BP$100,4,FALSE),"")</f>
        <v/>
      </c>
      <c r="G423" s="21">
        <f>IFERROR(VLOOKUP(C423,[1]Rocks!$BF$3:$BH$2000,3,FALSE),"")</f>
        <v>598.60509860509865</v>
      </c>
      <c r="H423" s="22" t="str">
        <f>IFERROR(VLOOKUP(C423,'[1]Walden Bike'!$CB$3:$CE$1000,4,FALSE),"")</f>
        <v/>
      </c>
      <c r="I423" s="23" t="str">
        <f>IFERROR(VLOOKUP(C423,'[1]Paddle Sport'!$BJ$2:$BL$100,3,FALSE),"")</f>
        <v/>
      </c>
      <c r="J423" s="24" t="str">
        <f>IFERROR(VLOOKUP(C423,'[1]Island Swim'!$AX$5:$AZ$74,3,FALSE),"")</f>
        <v/>
      </c>
      <c r="K423" s="25" t="str">
        <f>IFERROR(VLOOKUP(C423,[1]Beaton!$A$4:$B$150,2,FALSE),"")</f>
        <v/>
      </c>
      <c r="L423" s="26">
        <f>IFERROR(VLOOKUP(C423,'[1]Turkey Gobbler'!$A$2:$B$500,2,FALSE),"")</f>
        <v>477.3251345119138</v>
      </c>
      <c r="M423" s="27">
        <f t="shared" si="111"/>
        <v>599</v>
      </c>
      <c r="N423" s="28"/>
      <c r="R423" s="29" t="str" cm="1">
        <f t="array" ref="R423:S423">_xlfn.TEXTSPLIT(C423," ")</f>
        <v>McAllister</v>
      </c>
      <c r="S423" s="29" t="str">
        <v>Emily</v>
      </c>
      <c r="U423" s="29" t="str">
        <f>IF(T423="",S423,T423)</f>
        <v>Emily</v>
      </c>
      <c r="V423" s="29" t="str">
        <f>LEFT(R423,1)</f>
        <v>M</v>
      </c>
      <c r="W423" s="29" t="str">
        <f>CONCATENATE(U423,V423,D423)</f>
        <v>EmilyMF30-39</v>
      </c>
      <c r="X423" s="29" t="str">
        <f>CONCATENATE(U423,V423)</f>
        <v>EmilyM</v>
      </c>
    </row>
    <row r="424" spans="1:33" ht="18.600000000000001" customHeight="1" x14ac:dyDescent="0.3">
      <c r="A424" s="16">
        <f t="shared" si="108"/>
        <v>422</v>
      </c>
      <c r="B424" s="17">
        <f t="shared" si="109"/>
        <v>73</v>
      </c>
      <c r="C424" s="18" t="s">
        <v>449</v>
      </c>
      <c r="D424" s="19" t="s">
        <v>23</v>
      </c>
      <c r="E424" s="19" t="str">
        <f t="shared" si="110"/>
        <v>F</v>
      </c>
      <c r="F424" s="20" t="str">
        <f>IFERROR(VLOOKUP(C424,'[1]Sofie''s Loppet'!$BM$3:$BP$100,4,FALSE),"")</f>
        <v/>
      </c>
      <c r="G424" s="21">
        <f>IFERROR(VLOOKUP(C424,[1]Rocks!$BF$3:$BH$2000,3,FALSE),"")</f>
        <v>599.03730445246697</v>
      </c>
      <c r="H424" s="22" t="str">
        <f>IFERROR(VLOOKUP(C424,'[1]Walden Bike'!$CB$3:$CE$1000,4,FALSE),"")</f>
        <v/>
      </c>
      <c r="I424" s="23" t="str">
        <f>IFERROR(VLOOKUP(C424,'[1]Paddle Sport'!$BJ$2:$BL$100,3,FALSE),"")</f>
        <v/>
      </c>
      <c r="J424" s="24" t="str">
        <f>IFERROR(VLOOKUP(C424,'[1]Island Swim'!$AX$5:$AZ$74,3,FALSE),"")</f>
        <v/>
      </c>
      <c r="K424" s="25" t="str">
        <f>IFERROR(VLOOKUP(C424,[1]Beaton!$A$4:$B$150,2,FALSE),"")</f>
        <v/>
      </c>
      <c r="L424" s="26" t="str">
        <f>IFERROR(VLOOKUP(C424,'[1]Turkey Gobbler'!$A$2:$B$500,2,FALSE),"")</f>
        <v/>
      </c>
      <c r="M424" s="27">
        <f t="shared" si="111"/>
        <v>599</v>
      </c>
      <c r="N424" s="28"/>
      <c r="R424" s="29" t="str" cm="1">
        <f t="array" ref="R424:S424">_xlfn.TEXTSPLIT(C424," ")</f>
        <v>Plouffe</v>
      </c>
      <c r="S424" s="29" t="str">
        <v>Tammy</v>
      </c>
      <c r="U424" s="29" t="str">
        <f>IF(T424="",S424,T424)</f>
        <v>Tammy</v>
      </c>
      <c r="V424" s="29" t="str">
        <f>LEFT(R424,1)</f>
        <v>P</v>
      </c>
      <c r="W424" s="29" t="str">
        <f>CONCATENATE(U424,V424,D424)</f>
        <v>TammyPF40-49</v>
      </c>
      <c r="X424" s="29" t="str">
        <f>CONCATENATE(U424,V424)</f>
        <v>TammyP</v>
      </c>
    </row>
    <row r="425" spans="1:33" ht="18.600000000000001" customHeight="1" x14ac:dyDescent="0.3">
      <c r="A425" s="16">
        <f t="shared" si="108"/>
        <v>424</v>
      </c>
      <c r="B425" s="17">
        <f t="shared" si="109"/>
        <v>107</v>
      </c>
      <c r="C425" s="18" t="s">
        <v>450</v>
      </c>
      <c r="D425" s="19" t="s">
        <v>36</v>
      </c>
      <c r="E425" s="19" t="str">
        <f t="shared" si="110"/>
        <v>F</v>
      </c>
      <c r="F425" s="20" t="str">
        <f>IFERROR(VLOOKUP(C425,'[1]Sofie''s Loppet'!$BM$3:$BP$100,4,FALSE),"")</f>
        <v/>
      </c>
      <c r="G425" s="21">
        <f>IFERROR(VLOOKUP(C425,[1]Rocks!$BF$3:$BH$2000,3,FALSE),"")</f>
        <v>597.59903961584632</v>
      </c>
      <c r="H425" s="22" t="str">
        <f>IFERROR(VLOOKUP(C425,'[1]Walden Bike'!$CB$3:$CE$1000,4,FALSE),"")</f>
        <v/>
      </c>
      <c r="I425" s="23" t="str">
        <f>IFERROR(VLOOKUP(C425,'[1]Paddle Sport'!$BJ$2:$BL$100,3,FALSE),"")</f>
        <v/>
      </c>
      <c r="J425" s="24" t="str">
        <f>IFERROR(VLOOKUP(C425,'[1]Island Swim'!$AX$5:$AZ$74,3,FALSE),"")</f>
        <v/>
      </c>
      <c r="K425" s="25" t="str">
        <f>IFERROR(VLOOKUP(C425,[1]Beaton!$A$4:$B$150,2,FALSE),"")</f>
        <v/>
      </c>
      <c r="L425" s="26" t="str">
        <f>IFERROR(VLOOKUP(C425,'[1]Turkey Gobbler'!$A$2:$B$500,2,FALSE),"")</f>
        <v/>
      </c>
      <c r="M425" s="27">
        <f t="shared" si="111"/>
        <v>598</v>
      </c>
      <c r="N425" s="28"/>
      <c r="R425" s="29" t="str" cm="1">
        <f t="array" ref="R425:S425">_xlfn.TEXTSPLIT(C425," ")</f>
        <v>Belanger</v>
      </c>
      <c r="S425" s="29" t="str">
        <v>Kaycee</v>
      </c>
      <c r="U425" s="29" t="str">
        <f>IF(T425="",S425,T425)</f>
        <v>Kaycee</v>
      </c>
      <c r="V425" s="29" t="str">
        <f>LEFT(R425,1)</f>
        <v>B</v>
      </c>
      <c r="W425" s="29" t="str">
        <f>CONCATENATE(U425,V425,D425)</f>
        <v>KayceeBF30-39</v>
      </c>
      <c r="X425" s="29" t="str">
        <f>CONCATENATE(U425,V425)</f>
        <v>KayceeB</v>
      </c>
    </row>
    <row r="426" spans="1:33" ht="18.600000000000001" customHeight="1" x14ac:dyDescent="0.3">
      <c r="A426" s="16">
        <f t="shared" si="108"/>
        <v>425</v>
      </c>
      <c r="B426" s="17">
        <f t="shared" si="109"/>
        <v>108</v>
      </c>
      <c r="C426" s="18" t="s">
        <v>451</v>
      </c>
      <c r="D426" s="19" t="s">
        <v>36</v>
      </c>
      <c r="E426" s="19" t="str">
        <f t="shared" si="110"/>
        <v>F</v>
      </c>
      <c r="F426" s="20" t="str">
        <f>IFERROR(VLOOKUP(C426,'[1]Sofie''s Loppet'!$BM$3:$BP$100,4,FALSE),"")</f>
        <v/>
      </c>
      <c r="G426" s="21">
        <f>IFERROR(VLOOKUP(C426,[1]Rocks!$BF$3:$BH$2000,3,FALSE),"")</f>
        <v>597.45559289486312</v>
      </c>
      <c r="H426" s="22" t="str">
        <f>IFERROR(VLOOKUP(C426,'[1]Walden Bike'!$CB$3:$CE$1000,4,FALSE),"")</f>
        <v/>
      </c>
      <c r="I426" s="23" t="str">
        <f>IFERROR(VLOOKUP(C426,'[1]Paddle Sport'!$BJ$2:$BL$100,3,FALSE),"")</f>
        <v/>
      </c>
      <c r="J426" s="24" t="str">
        <f>IFERROR(VLOOKUP(C426,'[1]Island Swim'!$AX$5:$AZ$74,3,FALSE),"")</f>
        <v/>
      </c>
      <c r="K426" s="25" t="str">
        <f>IFERROR(VLOOKUP(C426,[1]Beaton!$A$4:$B$150,2,FALSE),"")</f>
        <v/>
      </c>
      <c r="L426" s="26" t="str">
        <f>IFERROR(VLOOKUP(C426,'[1]Turkey Gobbler'!$A$2:$B$500,2,FALSE),"")</f>
        <v/>
      </c>
      <c r="M426" s="27">
        <f t="shared" si="111"/>
        <v>597</v>
      </c>
      <c r="N426" s="28"/>
      <c r="R426" s="29" t="str" cm="1">
        <f t="array" ref="R426:S426">_xlfn.TEXTSPLIT(C426," ")</f>
        <v>Carveth</v>
      </c>
      <c r="S426" s="29" t="str">
        <v>Becky</v>
      </c>
      <c r="U426" s="29" t="str">
        <f>IF(T426="",S426,T426)</f>
        <v>Becky</v>
      </c>
      <c r="V426" s="29" t="str">
        <f>LEFT(R426,1)</f>
        <v>C</v>
      </c>
      <c r="W426" s="29" t="str">
        <f>CONCATENATE(U426,V426,D426)</f>
        <v>BeckyCF30-39</v>
      </c>
      <c r="X426" s="29" t="str">
        <f>CONCATENATE(U426,V426)</f>
        <v>BeckyC</v>
      </c>
    </row>
    <row r="427" spans="1:33" ht="18.600000000000001" customHeight="1" x14ac:dyDescent="0.3">
      <c r="A427" s="16">
        <f t="shared" si="108"/>
        <v>426</v>
      </c>
      <c r="B427" s="17">
        <f t="shared" si="109"/>
        <v>145</v>
      </c>
      <c r="C427" s="18" t="s">
        <v>452</v>
      </c>
      <c r="D427" s="19" t="s">
        <v>17</v>
      </c>
      <c r="E427" s="19" t="str">
        <f t="shared" si="110"/>
        <v>F</v>
      </c>
      <c r="F427" s="20" t="str">
        <f>IFERROR(VLOOKUP(C427,'[1]Sofie''s Loppet'!$BM$3:$BP$100,4,FALSE),"")</f>
        <v/>
      </c>
      <c r="G427" s="21">
        <f>IFERROR(VLOOKUP(C427,[1]Rocks!$BF$3:$BH$2000,3,FALSE),"")</f>
        <v>595.89618663918304</v>
      </c>
      <c r="H427" s="22" t="str">
        <f>IFERROR(VLOOKUP(C427,'[1]Walden Bike'!$CB$3:$CE$1000,4,FALSE),"")</f>
        <v/>
      </c>
      <c r="I427" s="23" t="str">
        <f>IFERROR(VLOOKUP(C427,'[1]Paddle Sport'!$BJ$2:$BL$100,3,FALSE),"")</f>
        <v/>
      </c>
      <c r="J427" s="24" t="str">
        <f>IFERROR(VLOOKUP(C427,'[1]Island Swim'!$AX$5:$AZ$74,3,FALSE),"")</f>
        <v/>
      </c>
      <c r="K427" s="25" t="str">
        <f>IFERROR(VLOOKUP(C427,[1]Beaton!$A$4:$B$150,2,FALSE),"")</f>
        <v/>
      </c>
      <c r="L427" s="26" t="str">
        <f>IFERROR(VLOOKUP(C427,'[1]Turkey Gobbler'!$A$2:$B$500,2,FALSE),"")</f>
        <v/>
      </c>
      <c r="M427" s="27">
        <f t="shared" si="111"/>
        <v>596</v>
      </c>
      <c r="N427" s="28"/>
      <c r="R427" s="29" t="str" cm="1">
        <f t="array" ref="R427:S427">_xlfn.TEXTSPLIT(C427," ")</f>
        <v>Hewitt</v>
      </c>
      <c r="S427" s="29" t="str">
        <v>Emily</v>
      </c>
      <c r="U427" s="29" t="str">
        <f>IF(T427="",S427,T427)</f>
        <v>Emily</v>
      </c>
      <c r="V427" s="29" t="str">
        <f>LEFT(R427,1)</f>
        <v>H</v>
      </c>
      <c r="W427" s="29" t="str">
        <f>CONCATENATE(U427,V427,D427)</f>
        <v>EmilyHF20-29</v>
      </c>
      <c r="X427" s="29" t="str">
        <f>CONCATENATE(U427,V427)</f>
        <v>EmilyH</v>
      </c>
    </row>
    <row r="428" spans="1:33" ht="18.600000000000001" customHeight="1" x14ac:dyDescent="0.3">
      <c r="A428" s="16">
        <f t="shared" si="108"/>
        <v>426</v>
      </c>
      <c r="B428" s="17">
        <f t="shared" si="109"/>
        <v>74</v>
      </c>
      <c r="C428" s="18" t="s">
        <v>453</v>
      </c>
      <c r="D428" s="19" t="s">
        <v>23</v>
      </c>
      <c r="E428" s="19" t="str">
        <f t="shared" si="110"/>
        <v>F</v>
      </c>
      <c r="F428" s="20" t="str">
        <f>IFERROR(VLOOKUP(C428,'[1]Sofie''s Loppet'!$BM$3:$BP$100,4,FALSE),"")</f>
        <v/>
      </c>
      <c r="G428" s="21">
        <f>IFERROR(VLOOKUP(C428,[1]Rocks!$BF$3:$BH$2000,3,FALSE),"")</f>
        <v>595.59703278296251</v>
      </c>
      <c r="H428" s="22" t="str">
        <f>IFERROR(VLOOKUP(C428,'[1]Walden Bike'!$CB$3:$CE$1000,4,FALSE),"")</f>
        <v/>
      </c>
      <c r="I428" s="23" t="str">
        <f>IFERROR(VLOOKUP(C428,'[1]Paddle Sport'!$BJ$2:$BL$100,3,FALSE),"")</f>
        <v/>
      </c>
      <c r="J428" s="24" t="str">
        <f>IFERROR(VLOOKUP(C428,'[1]Island Swim'!$AX$5:$AZ$74,3,FALSE),"")</f>
        <v/>
      </c>
      <c r="K428" s="25" t="str">
        <f>IFERROR(VLOOKUP(C428,[1]Beaton!$A$4:$B$150,2,FALSE),"")</f>
        <v/>
      </c>
      <c r="L428" s="26" t="str">
        <f>IFERROR(VLOOKUP(C428,'[1]Turkey Gobbler'!$A$2:$B$500,2,FALSE),"")</f>
        <v/>
      </c>
      <c r="M428" s="27">
        <f t="shared" si="111"/>
        <v>596</v>
      </c>
      <c r="N428" s="28"/>
    </row>
    <row r="429" spans="1:33" ht="18.600000000000001" customHeight="1" x14ac:dyDescent="0.3">
      <c r="A429" s="16">
        <f t="shared" si="108"/>
        <v>426</v>
      </c>
      <c r="B429" s="17">
        <f t="shared" si="109"/>
        <v>2</v>
      </c>
      <c r="C429" s="18" t="s">
        <v>454</v>
      </c>
      <c r="D429" s="19" t="s">
        <v>334</v>
      </c>
      <c r="E429" s="19" t="str">
        <f t="shared" si="110"/>
        <v>F</v>
      </c>
      <c r="F429" s="20" t="str">
        <f>IFERROR(VLOOKUP(C429,'[1]Sofie''s Loppet'!$BM$3:$BP$100,4,FALSE),"")</f>
        <v/>
      </c>
      <c r="G429" s="21" t="str">
        <f>IFERROR(VLOOKUP(C429,[1]Rocks!$BF$3:$BH$2000,3,FALSE),"")</f>
        <v/>
      </c>
      <c r="H429" s="22" t="str">
        <f>IFERROR(VLOOKUP(C429,'[1]Walden Bike'!$CB$3:$CE$1000,4,FALSE),"")</f>
        <v/>
      </c>
      <c r="I429" s="23" t="str">
        <f>IFERROR(VLOOKUP(C429,'[1]Paddle Sport'!$BJ$2:$BL$100,3,FALSE),"")</f>
        <v/>
      </c>
      <c r="J429" s="24">
        <f>IFERROR(VLOOKUP(C429,'[1]Island Swim'!$AX$5:$AZ$74,3,FALSE),"")</f>
        <v>595.9765297569154</v>
      </c>
      <c r="K429" s="25" t="str">
        <f>IFERROR(VLOOKUP(C429,[1]Beaton!$A$4:$B$150,2,FALSE),"")</f>
        <v/>
      </c>
      <c r="L429" s="26" t="str">
        <f>IFERROR(VLOOKUP(C429,'[1]Turkey Gobbler'!$A$2:$B$500,2,FALSE),"")</f>
        <v/>
      </c>
      <c r="M429" s="27">
        <f t="shared" si="111"/>
        <v>596</v>
      </c>
      <c r="N429" s="28"/>
    </row>
    <row r="430" spans="1:33" ht="18.600000000000001" customHeight="1" x14ac:dyDescent="0.3">
      <c r="A430" s="16">
        <f t="shared" si="108"/>
        <v>429</v>
      </c>
      <c r="B430" s="17">
        <f t="shared" si="109"/>
        <v>109</v>
      </c>
      <c r="C430" s="18" t="s">
        <v>455</v>
      </c>
      <c r="D430" s="19" t="s">
        <v>36</v>
      </c>
      <c r="E430" s="19" t="str">
        <f t="shared" si="110"/>
        <v>F</v>
      </c>
      <c r="F430" s="20" t="str">
        <f>IFERROR(VLOOKUP(C430,'[1]Sofie''s Loppet'!$BM$3:$BP$100,4,FALSE),"")</f>
        <v/>
      </c>
      <c r="G430" s="21">
        <f>IFERROR(VLOOKUP(C430,[1]Rocks!$BF$3:$BH$2000,3,FALSE),"")</f>
        <v>594.88527724665391</v>
      </c>
      <c r="H430" s="22" t="str">
        <f>IFERROR(VLOOKUP(C430,'[1]Walden Bike'!$CB$3:$CE$1000,4,FALSE),"")</f>
        <v/>
      </c>
      <c r="I430" s="23" t="str">
        <f>IFERROR(VLOOKUP(C430,'[1]Paddle Sport'!$BJ$2:$BL$100,3,FALSE),"")</f>
        <v/>
      </c>
      <c r="J430" s="24" t="str">
        <f>IFERROR(VLOOKUP(C430,'[1]Island Swim'!$AX$5:$AZ$74,3,FALSE),"")</f>
        <v/>
      </c>
      <c r="K430" s="25" t="str">
        <f>IFERROR(VLOOKUP(C430,[1]Beaton!$A$4:$B$150,2,FALSE),"")</f>
        <v/>
      </c>
      <c r="L430" s="26" t="str">
        <f>IFERROR(VLOOKUP(C430,'[1]Turkey Gobbler'!$A$2:$B$500,2,FALSE),"")</f>
        <v/>
      </c>
      <c r="M430" s="27">
        <f t="shared" si="111"/>
        <v>595</v>
      </c>
      <c r="N430" s="28"/>
      <c r="R430" s="29" t="str" cm="1">
        <f t="array" ref="R430:S430">_xlfn.TEXTSPLIT(C430," ")</f>
        <v>Bonis</v>
      </c>
      <c r="S430" s="29" t="str">
        <v>Stephanie</v>
      </c>
      <c r="U430" s="29" t="str">
        <f>IF(T430="",S430,T430)</f>
        <v>Stephanie</v>
      </c>
      <c r="V430" s="29" t="str">
        <f>LEFT(R430,1)</f>
        <v>B</v>
      </c>
      <c r="W430" s="29" t="str">
        <f>CONCATENATE(U430,V430,D430)</f>
        <v>StephanieBF30-39</v>
      </c>
      <c r="X430" s="29" t="str">
        <f>CONCATENATE(U430,V430)</f>
        <v>StephanieB</v>
      </c>
    </row>
    <row r="431" spans="1:33" ht="18.600000000000001" customHeight="1" x14ac:dyDescent="0.3">
      <c r="A431" s="16">
        <f t="shared" si="108"/>
        <v>429</v>
      </c>
      <c r="B431" s="17">
        <f t="shared" si="109"/>
        <v>75</v>
      </c>
      <c r="C431" s="18" t="s">
        <v>456</v>
      </c>
      <c r="D431" s="19" t="s">
        <v>23</v>
      </c>
      <c r="E431" s="19" t="str">
        <f t="shared" si="110"/>
        <v>F</v>
      </c>
      <c r="F431" s="20" t="str">
        <f>IFERROR(VLOOKUP(C431,'[1]Sofie''s Loppet'!$BM$3:$BP$100,4,FALSE),"")</f>
        <v/>
      </c>
      <c r="G431" s="21">
        <f>IFERROR(VLOOKUP(C431,[1]Rocks!$BF$3:$BH$2000,3,FALSE),"")</f>
        <v>594.88527724665391</v>
      </c>
      <c r="H431" s="22" t="str">
        <f>IFERROR(VLOOKUP(C431,'[1]Walden Bike'!$CB$3:$CE$1000,4,FALSE),"")</f>
        <v/>
      </c>
      <c r="I431" s="23" t="str">
        <f>IFERROR(VLOOKUP(C431,'[1]Paddle Sport'!$BJ$2:$BL$100,3,FALSE),"")</f>
        <v/>
      </c>
      <c r="J431" s="24" t="str">
        <f>IFERROR(VLOOKUP(C431,'[1]Island Swim'!$AX$5:$AZ$74,3,FALSE),"")</f>
        <v/>
      </c>
      <c r="K431" s="25" t="str">
        <f>IFERROR(VLOOKUP(C431,[1]Beaton!$A$4:$B$150,2,FALSE),"")</f>
        <v/>
      </c>
      <c r="L431" s="26" t="str">
        <f>IFERROR(VLOOKUP(C431,'[1]Turkey Gobbler'!$A$2:$B$500,2,FALSE),"")</f>
        <v/>
      </c>
      <c r="M431" s="27">
        <f t="shared" si="111"/>
        <v>595</v>
      </c>
      <c r="N431" s="28"/>
      <c r="R431" s="29" t="str" cm="1">
        <f t="array" ref="R431:S431">_xlfn.TEXTSPLIT(C431," ")</f>
        <v>Lanktree</v>
      </c>
      <c r="S431" s="29" t="str">
        <v>Tanya</v>
      </c>
      <c r="U431" s="29" t="str">
        <f>IF(T431="",S431,T431)</f>
        <v>Tanya</v>
      </c>
      <c r="V431" s="29" t="str">
        <f>LEFT(R431,1)</f>
        <v>L</v>
      </c>
      <c r="W431" s="29" t="str">
        <f>CONCATENATE(U431,V431,D431)</f>
        <v>TanyaLF40-49</v>
      </c>
      <c r="X431" s="29" t="str">
        <f>CONCATENATE(U431,V431)</f>
        <v>TanyaL</v>
      </c>
    </row>
    <row r="432" spans="1:33" ht="18.600000000000001" customHeight="1" x14ac:dyDescent="0.3">
      <c r="A432" s="16">
        <f t="shared" si="108"/>
        <v>431</v>
      </c>
      <c r="B432" s="17">
        <f t="shared" si="109"/>
        <v>110</v>
      </c>
      <c r="C432" s="18" t="s">
        <v>457</v>
      </c>
      <c r="D432" s="19" t="s">
        <v>36</v>
      </c>
      <c r="E432" s="19" t="str">
        <f t="shared" si="110"/>
        <v>F</v>
      </c>
      <c r="F432" s="20" t="str">
        <f>IFERROR(VLOOKUP(C432,'[1]Sofie''s Loppet'!$BM$3:$BP$100,4,FALSE),"")</f>
        <v/>
      </c>
      <c r="G432" s="21">
        <f>IFERROR(VLOOKUP(C432,[1]Rocks!$BF$3:$BH$2000,3,FALSE),"")</f>
        <v>593.60839494395418</v>
      </c>
      <c r="H432" s="22" t="str">
        <f>IFERROR(VLOOKUP(C432,'[1]Walden Bike'!$CB$3:$CE$1000,4,FALSE),"")</f>
        <v/>
      </c>
      <c r="I432" s="23" t="str">
        <f>IFERROR(VLOOKUP(C432,'[1]Paddle Sport'!$BJ$2:$BL$100,3,FALSE),"")</f>
        <v/>
      </c>
      <c r="J432" s="24" t="str">
        <f>IFERROR(VLOOKUP(C432,'[1]Island Swim'!$AX$5:$AZ$74,3,FALSE),"")</f>
        <v/>
      </c>
      <c r="K432" s="25" t="str">
        <f>IFERROR(VLOOKUP(C432,[1]Beaton!$A$4:$B$150,2,FALSE),"")</f>
        <v/>
      </c>
      <c r="L432" s="26" t="str">
        <f>IFERROR(VLOOKUP(C432,'[1]Turkey Gobbler'!$A$2:$B$500,2,FALSE),"")</f>
        <v/>
      </c>
      <c r="M432" s="27">
        <f t="shared" si="111"/>
        <v>594</v>
      </c>
      <c r="N432" s="28"/>
      <c r="R432" s="29" t="str" cm="1">
        <f t="array" ref="R432:S432">_xlfn.TEXTSPLIT(C432," ")</f>
        <v>Lanteigne</v>
      </c>
      <c r="S432" s="29" t="str">
        <v>Chantal</v>
      </c>
      <c r="U432" s="29" t="str">
        <f>IF(T432="",S432,T432)</f>
        <v>Chantal</v>
      </c>
      <c r="V432" s="29" t="str">
        <f>LEFT(R432,1)</f>
        <v>L</v>
      </c>
      <c r="W432" s="29" t="str">
        <f>CONCATENATE(U432,V432,D432)</f>
        <v>ChantalLF30-39</v>
      </c>
      <c r="X432" s="29" t="str">
        <f>CONCATENATE(U432,V432)</f>
        <v>ChantalL</v>
      </c>
    </row>
    <row r="433" spans="1:24" ht="18.600000000000001" customHeight="1" x14ac:dyDescent="0.3">
      <c r="A433" s="16">
        <f t="shared" si="108"/>
        <v>432</v>
      </c>
      <c r="B433" s="17">
        <f t="shared" si="109"/>
        <v>146</v>
      </c>
      <c r="C433" s="18" t="s">
        <v>458</v>
      </c>
      <c r="D433" s="19" t="s">
        <v>17</v>
      </c>
      <c r="E433" s="19" t="str">
        <f t="shared" si="110"/>
        <v>F</v>
      </c>
      <c r="F433" s="20" t="str">
        <f>IFERROR(VLOOKUP(C433,'[1]Sofie''s Loppet'!$BM$3:$BP$100,4,FALSE),"")</f>
        <v/>
      </c>
      <c r="G433" s="21">
        <f>IFERROR(VLOOKUP(C433,[1]Rocks!$BF$3:$BH$2000,3,FALSE),"")</f>
        <v>593.46685741535532</v>
      </c>
      <c r="H433" s="22" t="str">
        <f>IFERROR(VLOOKUP(C433,'[1]Walden Bike'!$CB$3:$CE$1000,4,FALSE),"")</f>
        <v/>
      </c>
      <c r="I433" s="23" t="str">
        <f>IFERROR(VLOOKUP(C433,'[1]Paddle Sport'!$BJ$2:$BL$100,3,FALSE),"")</f>
        <v/>
      </c>
      <c r="J433" s="24" t="str">
        <f>IFERROR(VLOOKUP(C433,'[1]Island Swim'!$AX$5:$AZ$74,3,FALSE),"")</f>
        <v/>
      </c>
      <c r="K433" s="25" t="str">
        <f>IFERROR(VLOOKUP(C433,[1]Beaton!$A$4:$B$150,2,FALSE),"")</f>
        <v/>
      </c>
      <c r="L433" s="26" t="str">
        <f>IFERROR(VLOOKUP(C433,'[1]Turkey Gobbler'!$A$2:$B$500,2,FALSE),"")</f>
        <v/>
      </c>
      <c r="M433" s="27">
        <f t="shared" si="111"/>
        <v>593</v>
      </c>
      <c r="N433" s="28"/>
    </row>
    <row r="434" spans="1:24" ht="18.600000000000001" customHeight="1" x14ac:dyDescent="0.3">
      <c r="A434" s="16">
        <f t="shared" si="108"/>
        <v>433</v>
      </c>
      <c r="B434" s="17">
        <f t="shared" si="109"/>
        <v>111</v>
      </c>
      <c r="C434" s="18" t="s">
        <v>459</v>
      </c>
      <c r="D434" s="19" t="s">
        <v>36</v>
      </c>
      <c r="E434" s="19" t="str">
        <f t="shared" si="110"/>
        <v>F</v>
      </c>
      <c r="F434" s="20" t="str">
        <f>IFERROR(VLOOKUP(C434,'[1]Sofie''s Loppet'!$BM$3:$BP$100,4,FALSE),"")</f>
        <v/>
      </c>
      <c r="G434" s="21">
        <f>IFERROR(VLOOKUP(C434,[1]Rocks!$BF$3:$BH$2000,3,FALSE),"")</f>
        <v>591.77365668093205</v>
      </c>
      <c r="H434" s="22" t="str">
        <f>IFERROR(VLOOKUP(C434,'[1]Walden Bike'!$CB$3:$CE$1000,4,FALSE),"")</f>
        <v/>
      </c>
      <c r="I434" s="23" t="str">
        <f>IFERROR(VLOOKUP(C434,'[1]Paddle Sport'!$BJ$2:$BL$100,3,FALSE),"")</f>
        <v/>
      </c>
      <c r="J434" s="24" t="str">
        <f>IFERROR(VLOOKUP(C434,'[1]Island Swim'!$AX$5:$AZ$74,3,FALSE),"")</f>
        <v/>
      </c>
      <c r="K434" s="25" t="str">
        <f>IFERROR(VLOOKUP(C434,[1]Beaton!$A$4:$B$150,2,FALSE),"")</f>
        <v/>
      </c>
      <c r="L434" s="26" t="str">
        <f>IFERROR(VLOOKUP(C434,'[1]Turkey Gobbler'!$A$2:$B$500,2,FALSE),"")</f>
        <v/>
      </c>
      <c r="M434" s="27">
        <f t="shared" si="111"/>
        <v>592</v>
      </c>
      <c r="N434" s="28"/>
      <c r="R434" s="29" t="str" cm="1">
        <f t="array" ref="R434:S434">_xlfn.TEXTSPLIT(C434," ")</f>
        <v>Rouleau</v>
      </c>
      <c r="S434" s="29" t="str">
        <v>Vanessa</v>
      </c>
      <c r="U434" s="29" t="str">
        <f t="shared" ref="U434:U444" si="120">IF(T434="",S434,T434)</f>
        <v>Vanessa</v>
      </c>
      <c r="V434" s="29" t="str">
        <f t="shared" ref="V434:V444" si="121">LEFT(R434,1)</f>
        <v>R</v>
      </c>
      <c r="W434" s="29" t="str">
        <f t="shared" ref="W434:W444" si="122">CONCATENATE(U434,V434,D434)</f>
        <v>VanessaRF30-39</v>
      </c>
      <c r="X434" s="29" t="str">
        <f t="shared" ref="X434:X444" si="123">CONCATENATE(U434,V434)</f>
        <v>VanessaR</v>
      </c>
    </row>
    <row r="435" spans="1:24" ht="18.600000000000001" customHeight="1" x14ac:dyDescent="0.3">
      <c r="A435" s="16">
        <f t="shared" si="108"/>
        <v>433</v>
      </c>
      <c r="B435" s="17">
        <f t="shared" si="109"/>
        <v>76</v>
      </c>
      <c r="C435" s="18" t="s">
        <v>460</v>
      </c>
      <c r="D435" s="19" t="s">
        <v>23</v>
      </c>
      <c r="E435" s="19" t="str">
        <f t="shared" si="110"/>
        <v>F</v>
      </c>
      <c r="F435" s="20" t="str">
        <f>IFERROR(VLOOKUP(C435,'[1]Sofie''s Loppet'!$BM$3:$BP$100,4,FALSE),"")</f>
        <v/>
      </c>
      <c r="G435" s="21">
        <f>IFERROR(VLOOKUP(C435,[1]Rocks!$BF$3:$BH$2000,3,FALSE),"")</f>
        <v>592.05518553758327</v>
      </c>
      <c r="H435" s="22" t="str">
        <f>IFERROR(VLOOKUP(C435,'[1]Walden Bike'!$CB$3:$CE$1000,4,FALSE),"")</f>
        <v/>
      </c>
      <c r="I435" s="23" t="str">
        <f>IFERROR(VLOOKUP(C435,'[1]Paddle Sport'!$BJ$2:$BL$100,3,FALSE),"")</f>
        <v/>
      </c>
      <c r="J435" s="24" t="str">
        <f>IFERROR(VLOOKUP(C435,'[1]Island Swim'!$AX$5:$AZ$74,3,FALSE),"")</f>
        <v/>
      </c>
      <c r="K435" s="25" t="str">
        <f>IFERROR(VLOOKUP(C435,[1]Beaton!$A$4:$B$150,2,FALSE),"")</f>
        <v/>
      </c>
      <c r="L435" s="26" t="str">
        <f>IFERROR(VLOOKUP(C435,'[1]Turkey Gobbler'!$A$2:$B$500,2,FALSE),"")</f>
        <v/>
      </c>
      <c r="M435" s="27">
        <f t="shared" si="111"/>
        <v>592</v>
      </c>
      <c r="N435" s="28"/>
      <c r="R435" s="29" t="str" cm="1">
        <f t="array" ref="R435:S435">_xlfn.TEXTSPLIT(C435," ")</f>
        <v>Charbonneau</v>
      </c>
      <c r="S435" s="29" t="str">
        <v>Johanne</v>
      </c>
      <c r="U435" s="29" t="str">
        <f t="shared" si="120"/>
        <v>Johanne</v>
      </c>
      <c r="V435" s="29" t="str">
        <f t="shared" si="121"/>
        <v>C</v>
      </c>
      <c r="W435" s="29" t="str">
        <f t="shared" si="122"/>
        <v>JohanneCF40-49</v>
      </c>
      <c r="X435" s="29" t="str">
        <f t="shared" si="123"/>
        <v>JohanneC</v>
      </c>
    </row>
    <row r="436" spans="1:24" ht="18.600000000000001" customHeight="1" x14ac:dyDescent="0.3">
      <c r="A436" s="16">
        <f t="shared" si="108"/>
        <v>435</v>
      </c>
      <c r="B436" s="17">
        <f t="shared" si="109"/>
        <v>25</v>
      </c>
      <c r="C436" s="18" t="s">
        <v>461</v>
      </c>
      <c r="D436" s="19" t="s">
        <v>15</v>
      </c>
      <c r="E436" s="19" t="str">
        <f t="shared" si="110"/>
        <v>F</v>
      </c>
      <c r="F436" s="20" t="str">
        <f>IFERROR(VLOOKUP(C436,'[1]Sofie''s Loppet'!$BM$3:$BP$100,4,FALSE),"")</f>
        <v/>
      </c>
      <c r="G436" s="21">
        <f>IFERROR(VLOOKUP(C436,[1]Rocks!$BF$3:$BH$2000,3,FALSE),"")</f>
        <v>591.18795315114335</v>
      </c>
      <c r="H436" s="22" t="str">
        <f>IFERROR(VLOOKUP(C436,'[1]Walden Bike'!$CB$3:$CE$1000,4,FALSE),"")</f>
        <v/>
      </c>
      <c r="I436" s="23" t="str">
        <f>IFERROR(VLOOKUP(C436,'[1]Paddle Sport'!$BJ$2:$BL$100,3,FALSE),"")</f>
        <v/>
      </c>
      <c r="J436" s="24" t="str">
        <f>IFERROR(VLOOKUP(C436,'[1]Island Swim'!$AX$5:$AZ$74,3,FALSE),"")</f>
        <v/>
      </c>
      <c r="K436" s="25" t="str">
        <f>IFERROR(VLOOKUP(C436,[1]Beaton!$A$4:$B$150,2,FALSE),"")</f>
        <v/>
      </c>
      <c r="L436" s="26" t="str">
        <f>IFERROR(VLOOKUP(C436,'[1]Turkey Gobbler'!$A$2:$B$500,2,FALSE),"")</f>
        <v/>
      </c>
      <c r="M436" s="27">
        <f t="shared" si="111"/>
        <v>591</v>
      </c>
      <c r="N436" s="28"/>
      <c r="R436" s="29" t="str" cm="1">
        <f t="array" ref="R436:S436">_xlfn.TEXTSPLIT(C436," ")</f>
        <v>Booth</v>
      </c>
      <c r="S436" s="29" t="str">
        <v>Sherry</v>
      </c>
      <c r="U436" s="29" t="str">
        <f t="shared" si="120"/>
        <v>Sherry</v>
      </c>
      <c r="V436" s="29" t="str">
        <f t="shared" si="121"/>
        <v>B</v>
      </c>
      <c r="W436" s="29" t="str">
        <f t="shared" si="122"/>
        <v>SherryBF50-59</v>
      </c>
      <c r="X436" s="29" t="str">
        <f t="shared" si="123"/>
        <v>SherryB</v>
      </c>
    </row>
    <row r="437" spans="1:24" ht="18.600000000000001" customHeight="1" x14ac:dyDescent="0.3">
      <c r="A437" s="16">
        <f t="shared" si="108"/>
        <v>436</v>
      </c>
      <c r="B437" s="17">
        <f t="shared" si="109"/>
        <v>147</v>
      </c>
      <c r="C437" s="18" t="s">
        <v>462</v>
      </c>
      <c r="D437" s="19" t="s">
        <v>17</v>
      </c>
      <c r="E437" s="19" t="str">
        <f t="shared" si="110"/>
        <v>F</v>
      </c>
      <c r="F437" s="20" t="str">
        <f>IFERROR(VLOOKUP(C437,'[1]Sofie''s Loppet'!$BM$3:$BP$100,4,FALSE),"")</f>
        <v/>
      </c>
      <c r="G437" s="21">
        <f>IFERROR(VLOOKUP(C437,[1]Rocks!$BF$3:$BH$2000,3,FALSE),"")</f>
        <v>588.27700307255975</v>
      </c>
      <c r="H437" s="22" t="str">
        <f>IFERROR(VLOOKUP(C437,'[1]Walden Bike'!$CB$3:$CE$1000,4,FALSE),"")</f>
        <v/>
      </c>
      <c r="I437" s="23" t="str">
        <f>IFERROR(VLOOKUP(C437,'[1]Paddle Sport'!$BJ$2:$BL$100,3,FALSE),"")</f>
        <v/>
      </c>
      <c r="J437" s="24" t="str">
        <f>IFERROR(VLOOKUP(C437,'[1]Island Swim'!$AX$5:$AZ$74,3,FALSE),"")</f>
        <v/>
      </c>
      <c r="K437" s="25" t="str">
        <f>IFERROR(VLOOKUP(C437,[1]Beaton!$A$4:$B$150,2,FALSE),"")</f>
        <v/>
      </c>
      <c r="L437" s="26" t="str">
        <f>IFERROR(VLOOKUP(C437,'[1]Turkey Gobbler'!$A$2:$B$500,2,FALSE),"")</f>
        <v/>
      </c>
      <c r="M437" s="27">
        <f t="shared" si="111"/>
        <v>588</v>
      </c>
      <c r="N437" s="28"/>
      <c r="R437" s="29" t="str" cm="1">
        <f t="array" ref="R437:S437">_xlfn.TEXTSPLIT(C437," ")</f>
        <v>Cassidy</v>
      </c>
      <c r="S437" s="29" t="str">
        <v>Sidney</v>
      </c>
      <c r="U437" s="29" t="str">
        <f t="shared" si="120"/>
        <v>Sidney</v>
      </c>
      <c r="V437" s="29" t="str">
        <f t="shared" si="121"/>
        <v>C</v>
      </c>
      <c r="W437" s="29" t="str">
        <f t="shared" si="122"/>
        <v>SidneyCF20-29</v>
      </c>
      <c r="X437" s="29" t="str">
        <f t="shared" si="123"/>
        <v>SidneyC</v>
      </c>
    </row>
    <row r="438" spans="1:24" ht="18.600000000000001" customHeight="1" x14ac:dyDescent="0.3">
      <c r="A438" s="16">
        <f t="shared" si="108"/>
        <v>437</v>
      </c>
      <c r="B438" s="17">
        <f t="shared" si="109"/>
        <v>148</v>
      </c>
      <c r="C438" s="18" t="s">
        <v>463</v>
      </c>
      <c r="D438" s="19" t="s">
        <v>17</v>
      </c>
      <c r="E438" s="19" t="str">
        <f t="shared" si="110"/>
        <v>F</v>
      </c>
      <c r="F438" s="20" t="str">
        <f>IFERROR(VLOOKUP(C438,'[1]Sofie''s Loppet'!$BM$3:$BP$100,4,FALSE),"")</f>
        <v/>
      </c>
      <c r="G438" s="21">
        <f>IFERROR(VLOOKUP(C438,[1]Rocks!$BF$3:$BH$2000,3,FALSE),"")</f>
        <v>587.44394618834076</v>
      </c>
      <c r="H438" s="22" t="str">
        <f>IFERROR(VLOOKUP(C438,'[1]Walden Bike'!$CB$3:$CE$1000,4,FALSE),"")</f>
        <v/>
      </c>
      <c r="I438" s="23" t="str">
        <f>IFERROR(VLOOKUP(C438,'[1]Paddle Sport'!$BJ$2:$BL$100,3,FALSE),"")</f>
        <v/>
      </c>
      <c r="J438" s="24" t="str">
        <f>IFERROR(VLOOKUP(C438,'[1]Island Swim'!$AX$5:$AZ$74,3,FALSE),"")</f>
        <v/>
      </c>
      <c r="K438" s="25" t="str">
        <f>IFERROR(VLOOKUP(C438,[1]Beaton!$A$4:$B$150,2,FALSE),"")</f>
        <v/>
      </c>
      <c r="L438" s="26" t="str">
        <f>IFERROR(VLOOKUP(C438,'[1]Turkey Gobbler'!$A$2:$B$500,2,FALSE),"")</f>
        <v/>
      </c>
      <c r="M438" s="27">
        <f t="shared" si="111"/>
        <v>587</v>
      </c>
      <c r="N438" s="28"/>
      <c r="R438" s="29" t="str" cm="1">
        <f t="array" ref="R438:S438">_xlfn.TEXTSPLIT(C438," ")</f>
        <v>Olkkonen</v>
      </c>
      <c r="S438" s="29" t="str">
        <v>Riley</v>
      </c>
      <c r="U438" s="29" t="str">
        <f t="shared" si="120"/>
        <v>Riley</v>
      </c>
      <c r="V438" s="29" t="str">
        <f t="shared" si="121"/>
        <v>O</v>
      </c>
      <c r="W438" s="29" t="str">
        <f t="shared" si="122"/>
        <v>RileyOF20-29</v>
      </c>
      <c r="X438" s="29" t="str">
        <f t="shared" si="123"/>
        <v>RileyO</v>
      </c>
    </row>
    <row r="439" spans="1:24" ht="18.600000000000001" customHeight="1" x14ac:dyDescent="0.3">
      <c r="A439" s="16">
        <f t="shared" si="108"/>
        <v>437</v>
      </c>
      <c r="B439" s="17">
        <f t="shared" si="109"/>
        <v>112</v>
      </c>
      <c r="C439" s="18" t="s">
        <v>464</v>
      </c>
      <c r="D439" s="19" t="s">
        <v>36</v>
      </c>
      <c r="E439" s="19" t="str">
        <f t="shared" si="110"/>
        <v>F</v>
      </c>
      <c r="F439" s="20" t="str">
        <f>IFERROR(VLOOKUP(C439,'[1]Sofie''s Loppet'!$BM$3:$BP$100,4,FALSE),"")</f>
        <v/>
      </c>
      <c r="G439" s="21">
        <f>IFERROR(VLOOKUP(C439,[1]Rocks!$BF$3:$BH$2000,3,FALSE),"")</f>
        <v>587.16678461901392</v>
      </c>
      <c r="H439" s="22" t="str">
        <f>IFERROR(VLOOKUP(C439,'[1]Walden Bike'!$CB$3:$CE$1000,4,FALSE),"")</f>
        <v/>
      </c>
      <c r="I439" s="23" t="str">
        <f>IFERROR(VLOOKUP(C439,'[1]Paddle Sport'!$BJ$2:$BL$100,3,FALSE),"")</f>
        <v/>
      </c>
      <c r="J439" s="24" t="str">
        <f>IFERROR(VLOOKUP(C439,'[1]Island Swim'!$AX$5:$AZ$74,3,FALSE),"")</f>
        <v/>
      </c>
      <c r="K439" s="25" t="str">
        <f>IFERROR(VLOOKUP(C439,[1]Beaton!$A$4:$B$150,2,FALSE),"")</f>
        <v/>
      </c>
      <c r="L439" s="26" t="str">
        <f>IFERROR(VLOOKUP(C439,'[1]Turkey Gobbler'!$A$2:$B$500,2,FALSE),"")</f>
        <v/>
      </c>
      <c r="M439" s="27">
        <f t="shared" si="111"/>
        <v>587</v>
      </c>
      <c r="N439" s="28"/>
      <c r="R439" s="29" t="str" cm="1">
        <f t="array" ref="R439:S439">_xlfn.TEXTSPLIT(C439," ")</f>
        <v>Recoskie</v>
      </c>
      <c r="S439" s="29" t="str">
        <v>Julie</v>
      </c>
      <c r="U439" s="29" t="str">
        <f t="shared" si="120"/>
        <v>Julie</v>
      </c>
      <c r="V439" s="29" t="str">
        <f t="shared" si="121"/>
        <v>R</v>
      </c>
      <c r="W439" s="29" t="str">
        <f t="shared" si="122"/>
        <v>JulieRF30-39</v>
      </c>
      <c r="X439" s="29" t="str">
        <f t="shared" si="123"/>
        <v>JulieR</v>
      </c>
    </row>
    <row r="440" spans="1:24" ht="18.600000000000001" customHeight="1" x14ac:dyDescent="0.3">
      <c r="A440" s="16">
        <f t="shared" si="108"/>
        <v>439</v>
      </c>
      <c r="B440" s="17">
        <f t="shared" si="109"/>
        <v>77</v>
      </c>
      <c r="C440" s="18" t="s">
        <v>465</v>
      </c>
      <c r="D440" s="19" t="s">
        <v>23</v>
      </c>
      <c r="E440" s="19" t="str">
        <f t="shared" si="110"/>
        <v>F</v>
      </c>
      <c r="F440" s="20" t="str">
        <f>IFERROR(VLOOKUP(C440,'[1]Sofie''s Loppet'!$BM$3:$BP$100,4,FALSE),"")</f>
        <v/>
      </c>
      <c r="G440" s="21">
        <f>IFERROR(VLOOKUP(C440,[1]Rocks!$BF$3:$BH$2000,3,FALSE),"")</f>
        <v>586.33686690223794</v>
      </c>
      <c r="H440" s="22" t="str">
        <f>IFERROR(VLOOKUP(C440,'[1]Walden Bike'!$CB$3:$CE$1000,4,FALSE),"")</f>
        <v/>
      </c>
      <c r="I440" s="23" t="str">
        <f>IFERROR(VLOOKUP(C440,'[1]Paddle Sport'!$BJ$2:$BL$100,3,FALSE),"")</f>
        <v/>
      </c>
      <c r="J440" s="24" t="str">
        <f>IFERROR(VLOOKUP(C440,'[1]Island Swim'!$AX$5:$AZ$74,3,FALSE),"")</f>
        <v/>
      </c>
      <c r="K440" s="25">
        <f>IFERROR(VLOOKUP(C440,[1]Beaton!$A$4:$B$150,2,FALSE),"")</f>
        <v>289.56324446965397</v>
      </c>
      <c r="L440" s="26">
        <f>IFERROR(VLOOKUP(C440,'[1]Turkey Gobbler'!$A$2:$B$500,2,FALSE),"")</f>
        <v>260.59588753671841</v>
      </c>
      <c r="M440" s="27">
        <f t="shared" si="111"/>
        <v>586</v>
      </c>
      <c r="N440" s="28"/>
      <c r="R440" s="29" t="str" cm="1">
        <f t="array" ref="R440:S440">_xlfn.TEXTSPLIT(C440," ")</f>
        <v>Marrello</v>
      </c>
      <c r="S440" s="29" t="str">
        <v>Yvonne</v>
      </c>
      <c r="U440" s="29" t="str">
        <f t="shared" si="120"/>
        <v>Yvonne</v>
      </c>
      <c r="V440" s="29" t="str">
        <f t="shared" si="121"/>
        <v>M</v>
      </c>
      <c r="W440" s="29" t="str">
        <f t="shared" si="122"/>
        <v>YvonneMF40-49</v>
      </c>
      <c r="X440" s="29" t="str">
        <f t="shared" si="123"/>
        <v>YvonneM</v>
      </c>
    </row>
    <row r="441" spans="1:24" ht="18.600000000000001" customHeight="1" x14ac:dyDescent="0.3">
      <c r="A441" s="16">
        <f t="shared" si="108"/>
        <v>440</v>
      </c>
      <c r="B441" s="17">
        <f t="shared" si="109"/>
        <v>149</v>
      </c>
      <c r="C441" s="18" t="s">
        <v>466</v>
      </c>
      <c r="D441" s="19" t="s">
        <v>17</v>
      </c>
      <c r="E441" s="19" t="str">
        <f t="shared" si="110"/>
        <v>F</v>
      </c>
      <c r="F441" s="20" t="str">
        <f>IFERROR(VLOOKUP(C441,'[1]Sofie''s Loppet'!$BM$3:$BP$100,4,FALSE),"")</f>
        <v/>
      </c>
      <c r="G441" s="21">
        <f>IFERROR(VLOOKUP(C441,[1]Rocks!$BF$3:$BH$2000,3,FALSE),"")</f>
        <v>585.09637987776216</v>
      </c>
      <c r="H441" s="22" t="str">
        <f>IFERROR(VLOOKUP(C441,'[1]Walden Bike'!$CB$3:$CE$1000,4,FALSE),"")</f>
        <v/>
      </c>
      <c r="I441" s="23" t="str">
        <f>IFERROR(VLOOKUP(C441,'[1]Paddle Sport'!$BJ$2:$BL$100,3,FALSE),"")</f>
        <v/>
      </c>
      <c r="J441" s="24" t="str">
        <f>IFERROR(VLOOKUP(C441,'[1]Island Swim'!$AX$5:$AZ$74,3,FALSE),"")</f>
        <v/>
      </c>
      <c r="K441" s="25" t="str">
        <f>IFERROR(VLOOKUP(C441,[1]Beaton!$A$4:$B$150,2,FALSE),"")</f>
        <v/>
      </c>
      <c r="L441" s="26" t="str">
        <f>IFERROR(VLOOKUP(C441,'[1]Turkey Gobbler'!$A$2:$B$500,2,FALSE),"")</f>
        <v/>
      </c>
      <c r="M441" s="27">
        <f t="shared" si="111"/>
        <v>585</v>
      </c>
      <c r="N441" s="28"/>
      <c r="R441" s="29" t="str" cm="1">
        <f t="array" ref="R441:S441">_xlfn.TEXTSPLIT(C441," ")</f>
        <v>Danis</v>
      </c>
      <c r="S441" s="29" t="str">
        <v>Jasmine</v>
      </c>
      <c r="U441" s="29" t="str">
        <f t="shared" si="120"/>
        <v>Jasmine</v>
      </c>
      <c r="V441" s="29" t="str">
        <f t="shared" si="121"/>
        <v>D</v>
      </c>
      <c r="W441" s="29" t="str">
        <f t="shared" si="122"/>
        <v>JasmineDF20-29</v>
      </c>
      <c r="X441" s="29" t="str">
        <f t="shared" si="123"/>
        <v>JasmineD</v>
      </c>
    </row>
    <row r="442" spans="1:24" ht="18.600000000000001" customHeight="1" x14ac:dyDescent="0.3">
      <c r="A442" s="16">
        <f t="shared" si="108"/>
        <v>441</v>
      </c>
      <c r="B442" s="17">
        <f t="shared" si="109"/>
        <v>113</v>
      </c>
      <c r="C442" s="18" t="s">
        <v>467</v>
      </c>
      <c r="D442" s="19" t="s">
        <v>36</v>
      </c>
      <c r="E442" s="19" t="str">
        <f t="shared" si="110"/>
        <v>F</v>
      </c>
      <c r="F442" s="20" t="str">
        <f>IFERROR(VLOOKUP(C442,'[1]Sofie''s Loppet'!$BM$3:$BP$100,4,FALSE),"")</f>
        <v/>
      </c>
      <c r="G442" s="21">
        <f>IFERROR(VLOOKUP(C442,[1]Rocks!$BF$3:$BH$2000,3,FALSE),"")</f>
        <v>582.04447698361855</v>
      </c>
      <c r="H442" s="22" t="str">
        <f>IFERROR(VLOOKUP(C442,'[1]Walden Bike'!$CB$3:$CE$1000,4,FALSE),"")</f>
        <v/>
      </c>
      <c r="I442" s="23" t="str">
        <f>IFERROR(VLOOKUP(C442,'[1]Paddle Sport'!$BJ$2:$BL$100,3,FALSE),"")</f>
        <v/>
      </c>
      <c r="J442" s="24" t="str">
        <f>IFERROR(VLOOKUP(C442,'[1]Island Swim'!$AX$5:$AZ$74,3,FALSE),"")</f>
        <v/>
      </c>
      <c r="K442" s="25" t="str">
        <f>IFERROR(VLOOKUP(C442,[1]Beaton!$A$4:$B$150,2,FALSE),"")</f>
        <v/>
      </c>
      <c r="L442" s="26" t="str">
        <f>IFERROR(VLOOKUP(C442,'[1]Turkey Gobbler'!$A$2:$B$500,2,FALSE),"")</f>
        <v/>
      </c>
      <c r="M442" s="27">
        <f t="shared" si="111"/>
        <v>582</v>
      </c>
      <c r="N442" s="28"/>
      <c r="R442" s="29" t="str" cm="1">
        <f t="array" ref="R442:S442">_xlfn.TEXTSPLIT(C442," ")</f>
        <v>Demaj</v>
      </c>
      <c r="S442" s="29" t="str">
        <v>Enida</v>
      </c>
      <c r="U442" s="29" t="str">
        <f t="shared" si="120"/>
        <v>Enida</v>
      </c>
      <c r="V442" s="29" t="str">
        <f t="shared" si="121"/>
        <v>D</v>
      </c>
      <c r="W442" s="29" t="str">
        <f t="shared" si="122"/>
        <v>EnidaDF30-39</v>
      </c>
      <c r="X442" s="29" t="str">
        <f t="shared" si="123"/>
        <v>EnidaD</v>
      </c>
    </row>
    <row r="443" spans="1:24" ht="18.600000000000001" customHeight="1" x14ac:dyDescent="0.3">
      <c r="A443" s="16">
        <f t="shared" si="108"/>
        <v>441</v>
      </c>
      <c r="B443" s="17">
        <f t="shared" si="109"/>
        <v>113</v>
      </c>
      <c r="C443" s="18" t="s">
        <v>468</v>
      </c>
      <c r="D443" s="19" t="s">
        <v>36</v>
      </c>
      <c r="E443" s="19" t="str">
        <f t="shared" si="110"/>
        <v>F</v>
      </c>
      <c r="F443" s="20" t="str">
        <f>IFERROR(VLOOKUP(C443,'[1]Sofie''s Loppet'!$BM$3:$BP$100,4,FALSE),"")</f>
        <v/>
      </c>
      <c r="G443" s="21">
        <f>IFERROR(VLOOKUP(C443,[1]Rocks!$BF$3:$BH$2000,3,FALSE),"")</f>
        <v>581.99121522693997</v>
      </c>
      <c r="H443" s="22" t="str">
        <f>IFERROR(VLOOKUP(C443,'[1]Walden Bike'!$CB$3:$CE$1000,4,FALSE),"")</f>
        <v/>
      </c>
      <c r="I443" s="23" t="str">
        <f>IFERROR(VLOOKUP(C443,'[1]Paddle Sport'!$BJ$2:$BL$100,3,FALSE),"")</f>
        <v/>
      </c>
      <c r="J443" s="24" t="str">
        <f>IFERROR(VLOOKUP(C443,'[1]Island Swim'!$AX$5:$AZ$74,3,FALSE),"")</f>
        <v/>
      </c>
      <c r="K443" s="25" t="str">
        <f>IFERROR(VLOOKUP(C443,[1]Beaton!$A$4:$B$150,2,FALSE),"")</f>
        <v/>
      </c>
      <c r="L443" s="26">
        <f>IFERROR(VLOOKUP(C443,'[1]Turkey Gobbler'!$A$2:$B$500,2,FALSE),"")</f>
        <v>592.33634912187324</v>
      </c>
      <c r="M443" s="27">
        <f t="shared" si="111"/>
        <v>582</v>
      </c>
      <c r="N443" s="28"/>
      <c r="R443" s="29" t="str" cm="1">
        <f t="array" ref="R443:S443">_xlfn.TEXTSPLIT(C443," ")</f>
        <v>Joudrey</v>
      </c>
      <c r="S443" s="29" t="str">
        <v>Alysha</v>
      </c>
      <c r="U443" s="29" t="str">
        <f t="shared" si="120"/>
        <v>Alysha</v>
      </c>
      <c r="V443" s="29" t="str">
        <f t="shared" si="121"/>
        <v>J</v>
      </c>
      <c r="W443" s="29" t="str">
        <f t="shared" si="122"/>
        <v>AlyshaJF30-39</v>
      </c>
      <c r="X443" s="29" t="str">
        <f t="shared" si="123"/>
        <v>AlyshaJ</v>
      </c>
    </row>
    <row r="444" spans="1:24" ht="18.600000000000001" customHeight="1" x14ac:dyDescent="0.3">
      <c r="A444" s="16">
        <f t="shared" si="108"/>
        <v>441</v>
      </c>
      <c r="B444" s="17">
        <f t="shared" si="109"/>
        <v>113</v>
      </c>
      <c r="C444" s="18" t="s">
        <v>469</v>
      </c>
      <c r="D444" s="19" t="s">
        <v>36</v>
      </c>
      <c r="E444" s="19" t="str">
        <f t="shared" si="110"/>
        <v>F</v>
      </c>
      <c r="F444" s="20" t="str">
        <f>IFERROR(VLOOKUP(C444,'[1]Sofie''s Loppet'!$BM$3:$BP$100,4,FALSE),"")</f>
        <v/>
      </c>
      <c r="G444" s="21">
        <f>IFERROR(VLOOKUP(C444,[1]Rocks!$BF$3:$BH$2000,3,FALSE),"")</f>
        <v>582.04447698361855</v>
      </c>
      <c r="H444" s="22" t="str">
        <f>IFERROR(VLOOKUP(C444,'[1]Walden Bike'!$CB$3:$CE$1000,4,FALSE),"")</f>
        <v/>
      </c>
      <c r="I444" s="23" t="str">
        <f>IFERROR(VLOOKUP(C444,'[1]Paddle Sport'!$BJ$2:$BL$100,3,FALSE),"")</f>
        <v/>
      </c>
      <c r="J444" s="24" t="str">
        <f>IFERROR(VLOOKUP(C444,'[1]Island Swim'!$AX$5:$AZ$74,3,FALSE),"")</f>
        <v/>
      </c>
      <c r="K444" s="25" t="str">
        <f>IFERROR(VLOOKUP(C444,[1]Beaton!$A$4:$B$150,2,FALSE),"")</f>
        <v/>
      </c>
      <c r="L444" s="26" t="str">
        <f>IFERROR(VLOOKUP(C444,'[1]Turkey Gobbler'!$A$2:$B$500,2,FALSE),"")</f>
        <v/>
      </c>
      <c r="M444" s="27">
        <f t="shared" si="111"/>
        <v>582</v>
      </c>
      <c r="N444" s="28"/>
      <c r="R444" s="29" t="str" cm="1">
        <f t="array" ref="R444:S444">_xlfn.TEXTSPLIT(C444," ")</f>
        <v>Padilla</v>
      </c>
      <c r="S444" s="29" t="str">
        <v>Andrea</v>
      </c>
      <c r="U444" s="29" t="str">
        <f t="shared" si="120"/>
        <v>Andrea</v>
      </c>
      <c r="V444" s="29" t="str">
        <f t="shared" si="121"/>
        <v>P</v>
      </c>
      <c r="W444" s="29" t="str">
        <f t="shared" si="122"/>
        <v>AndreaPF30-39</v>
      </c>
      <c r="X444" s="29" t="str">
        <f t="shared" si="123"/>
        <v>AndreaP</v>
      </c>
    </row>
    <row r="445" spans="1:24" ht="18.600000000000001" customHeight="1" x14ac:dyDescent="0.3">
      <c r="A445" s="16">
        <f t="shared" si="108"/>
        <v>444</v>
      </c>
      <c r="B445" s="17">
        <f t="shared" si="109"/>
        <v>150</v>
      </c>
      <c r="C445" s="18" t="s">
        <v>470</v>
      </c>
      <c r="D445" s="19" t="s">
        <v>17</v>
      </c>
      <c r="E445" s="19" t="str">
        <f t="shared" si="110"/>
        <v>F</v>
      </c>
      <c r="F445" s="20" t="str">
        <f>IFERROR(VLOOKUP(C445,'[1]Sofie''s Loppet'!$BM$3:$BP$100,4,FALSE),"")</f>
        <v/>
      </c>
      <c r="G445" s="21">
        <f>IFERROR(VLOOKUP(C445,[1]Rocks!$BF$3:$BH$2000,3,FALSE),"")</f>
        <v>580.727951469902</v>
      </c>
      <c r="H445" s="22" t="str">
        <f>IFERROR(VLOOKUP(C445,'[1]Walden Bike'!$CB$3:$CE$1000,4,FALSE),"")</f>
        <v/>
      </c>
      <c r="I445" s="23" t="str">
        <f>IFERROR(VLOOKUP(C445,'[1]Paddle Sport'!$BJ$2:$BL$100,3,FALSE),"")</f>
        <v/>
      </c>
      <c r="J445" s="24" t="str">
        <f>IFERROR(VLOOKUP(C445,'[1]Island Swim'!$AX$5:$AZ$74,3,FALSE),"")</f>
        <v/>
      </c>
      <c r="K445" s="25" t="str">
        <f>IFERROR(VLOOKUP(C445,[1]Beaton!$A$4:$B$150,2,FALSE),"")</f>
        <v/>
      </c>
      <c r="L445" s="26" t="str">
        <f>IFERROR(VLOOKUP(C445,'[1]Turkey Gobbler'!$A$2:$B$500,2,FALSE),"")</f>
        <v/>
      </c>
      <c r="M445" s="27">
        <f t="shared" si="111"/>
        <v>581</v>
      </c>
      <c r="N445" s="28"/>
    </row>
    <row r="446" spans="1:24" ht="18.600000000000001" customHeight="1" x14ac:dyDescent="0.3">
      <c r="A446" s="16">
        <f t="shared" si="108"/>
        <v>444</v>
      </c>
      <c r="B446" s="17">
        <f t="shared" si="109"/>
        <v>78</v>
      </c>
      <c r="C446" s="18" t="s">
        <v>471</v>
      </c>
      <c r="D446" s="19" t="s">
        <v>23</v>
      </c>
      <c r="E446" s="19" t="str">
        <f t="shared" si="110"/>
        <v>F</v>
      </c>
      <c r="F446" s="20" t="str">
        <f>IFERROR(VLOOKUP(C446,'[1]Sofie''s Loppet'!$BM$3:$BP$100,4,FALSE),"")</f>
        <v/>
      </c>
      <c r="G446" s="21">
        <f>IFERROR(VLOOKUP(C446,[1]Rocks!$BF$3:$BH$2000,3,FALSE),"")</f>
        <v>581.27043437645955</v>
      </c>
      <c r="H446" s="22" t="str">
        <f>IFERROR(VLOOKUP(C446,'[1]Walden Bike'!$CB$3:$CE$1000,4,FALSE),"")</f>
        <v/>
      </c>
      <c r="I446" s="23" t="str">
        <f>IFERROR(VLOOKUP(C446,'[1]Paddle Sport'!$BJ$2:$BL$100,3,FALSE),"")</f>
        <v/>
      </c>
      <c r="J446" s="24" t="str">
        <f>IFERROR(VLOOKUP(C446,'[1]Island Swim'!$AX$5:$AZ$74,3,FALSE),"")</f>
        <v/>
      </c>
      <c r="K446" s="25" t="str">
        <f>IFERROR(VLOOKUP(C446,[1]Beaton!$A$4:$B$150,2,FALSE),"")</f>
        <v/>
      </c>
      <c r="L446" s="26" t="str">
        <f>IFERROR(VLOOKUP(C446,'[1]Turkey Gobbler'!$A$2:$B$500,2,FALSE),"")</f>
        <v/>
      </c>
      <c r="M446" s="27">
        <f t="shared" si="111"/>
        <v>581</v>
      </c>
      <c r="N446" s="28"/>
      <c r="R446" s="29" t="str" cm="1">
        <f t="array" ref="R446:S446">_xlfn.TEXTSPLIT(C446," ")</f>
        <v>Rainville</v>
      </c>
      <c r="S446" s="29" t="str">
        <v>Annie</v>
      </c>
      <c r="U446" s="29" t="str">
        <f>IF(T446="",S446,T446)</f>
        <v>Annie</v>
      </c>
      <c r="V446" s="29" t="str">
        <f>LEFT(R446,1)</f>
        <v>R</v>
      </c>
      <c r="W446" s="29" t="str">
        <f>CONCATENATE(U446,V446,D446)</f>
        <v>AnnieRF40-49</v>
      </c>
      <c r="X446" s="29" t="str">
        <f>CONCATENATE(U446,V446)</f>
        <v>AnnieR</v>
      </c>
    </row>
    <row r="447" spans="1:24" ht="18.600000000000001" customHeight="1" x14ac:dyDescent="0.3">
      <c r="A447" s="16">
        <f t="shared" si="108"/>
        <v>446</v>
      </c>
      <c r="B447" s="17">
        <f t="shared" si="109"/>
        <v>116</v>
      </c>
      <c r="C447" s="18" t="s">
        <v>472</v>
      </c>
      <c r="D447" s="19" t="s">
        <v>36</v>
      </c>
      <c r="E447" s="19" t="str">
        <f t="shared" si="110"/>
        <v>F</v>
      </c>
      <c r="F447" s="20" t="str">
        <f>IFERROR(VLOOKUP(C447,'[1]Sofie''s Loppet'!$BM$3:$BP$100,4,FALSE),"")</f>
        <v/>
      </c>
      <c r="G447" s="21">
        <f>IFERROR(VLOOKUP(C447,[1]Rocks!$BF$3:$BH$2000,3,FALSE),"")</f>
        <v>579.7810389005358</v>
      </c>
      <c r="H447" s="22" t="str">
        <f>IFERROR(VLOOKUP(C447,'[1]Walden Bike'!$CB$3:$CE$1000,4,FALSE),"")</f>
        <v/>
      </c>
      <c r="I447" s="23" t="str">
        <f>IFERROR(VLOOKUP(C447,'[1]Paddle Sport'!$BJ$2:$BL$100,3,FALSE),"")</f>
        <v/>
      </c>
      <c r="J447" s="24" t="str">
        <f>IFERROR(VLOOKUP(C447,'[1]Island Swim'!$AX$5:$AZ$74,3,FALSE),"")</f>
        <v/>
      </c>
      <c r="K447" s="25" t="str">
        <f>IFERROR(VLOOKUP(C447,[1]Beaton!$A$4:$B$150,2,FALSE),"")</f>
        <v/>
      </c>
      <c r="L447" s="26" t="str">
        <f>IFERROR(VLOOKUP(C447,'[1]Turkey Gobbler'!$A$2:$B$500,2,FALSE),"")</f>
        <v/>
      </c>
      <c r="M447" s="27">
        <f t="shared" si="111"/>
        <v>580</v>
      </c>
      <c r="N447" s="28"/>
      <c r="R447" s="29" t="str" cm="1">
        <f t="array" ref="R447:S447">_xlfn.TEXTSPLIT(C447," ")</f>
        <v>Bushey</v>
      </c>
      <c r="S447" s="29" t="str">
        <v>Miranda</v>
      </c>
      <c r="U447" s="29" t="str">
        <f>IF(T447="",S447,T447)</f>
        <v>Miranda</v>
      </c>
      <c r="V447" s="29" t="str">
        <f>LEFT(R447,1)</f>
        <v>B</v>
      </c>
      <c r="W447" s="29" t="str">
        <f>CONCATENATE(U447,V447,D447)</f>
        <v>MirandaBF30-39</v>
      </c>
      <c r="X447" s="29" t="str">
        <f>CONCATENATE(U447,V447)</f>
        <v>MirandaB</v>
      </c>
    </row>
    <row r="448" spans="1:24" ht="18.600000000000001" customHeight="1" x14ac:dyDescent="0.3">
      <c r="A448" s="16">
        <f t="shared" si="108"/>
        <v>447</v>
      </c>
      <c r="B448" s="17">
        <f t="shared" si="109"/>
        <v>43</v>
      </c>
      <c r="C448" s="18" t="s">
        <v>473</v>
      </c>
      <c r="D448" s="19" t="s">
        <v>21</v>
      </c>
      <c r="E448" s="19" t="str">
        <f t="shared" si="110"/>
        <v>F</v>
      </c>
      <c r="F448" s="20" t="str">
        <f>IFERROR(VLOOKUP(C448,'[1]Sofie''s Loppet'!$BM$3:$BP$100,4,FALSE),"")</f>
        <v/>
      </c>
      <c r="G448" s="21">
        <f>IFERROR(VLOOKUP(C448,[1]Rocks!$BF$3:$BH$2000,3,FALSE),"")</f>
        <v>579.37616387337061</v>
      </c>
      <c r="H448" s="22" t="str">
        <f>IFERROR(VLOOKUP(C448,'[1]Walden Bike'!$CB$3:$CE$1000,4,FALSE),"")</f>
        <v/>
      </c>
      <c r="I448" s="23" t="str">
        <f>IFERROR(VLOOKUP(C448,'[1]Paddle Sport'!$BJ$2:$BL$100,3,FALSE),"")</f>
        <v/>
      </c>
      <c r="J448" s="24" t="str">
        <f>IFERROR(VLOOKUP(C448,'[1]Island Swim'!$AX$5:$AZ$74,3,FALSE),"")</f>
        <v/>
      </c>
      <c r="K448" s="25" t="str">
        <f>IFERROR(VLOOKUP(C448,[1]Beaton!$A$4:$B$150,2,FALSE),"")</f>
        <v/>
      </c>
      <c r="L448" s="26" t="str">
        <f>IFERROR(VLOOKUP(C448,'[1]Turkey Gobbler'!$A$2:$B$500,2,FALSE),"")</f>
        <v/>
      </c>
      <c r="M448" s="27">
        <f t="shared" si="111"/>
        <v>579</v>
      </c>
      <c r="N448" s="28"/>
      <c r="R448" s="29" t="str" cm="1">
        <f t="array" ref="R448:S448">_xlfn.TEXTSPLIT(C448," ")</f>
        <v>Riddle</v>
      </c>
      <c r="S448" s="29" t="str">
        <v>Emily</v>
      </c>
      <c r="U448" s="29" t="str">
        <f>IF(T448="",S448,T448)</f>
        <v>Emily</v>
      </c>
      <c r="V448" s="29" t="str">
        <f>LEFT(R448,1)</f>
        <v>R</v>
      </c>
      <c r="W448" s="29" t="str">
        <f>CONCATENATE(U448,V448,D448)</f>
        <v>EmilyRF13-19</v>
      </c>
      <c r="X448" s="29" t="str">
        <f>CONCATENATE(U448,V448)</f>
        <v>EmilyR</v>
      </c>
    </row>
    <row r="449" spans="1:24" ht="18.600000000000001" customHeight="1" x14ac:dyDescent="0.3">
      <c r="A449" s="16">
        <f t="shared" si="108"/>
        <v>448</v>
      </c>
      <c r="B449" s="17">
        <f t="shared" si="109"/>
        <v>44</v>
      </c>
      <c r="C449" s="18" t="s">
        <v>474</v>
      </c>
      <c r="D449" s="19" t="s">
        <v>21</v>
      </c>
      <c r="E449" s="19" t="str">
        <f t="shared" si="110"/>
        <v>F</v>
      </c>
      <c r="F449" s="20" t="str">
        <f>IFERROR(VLOOKUP(C449,'[1]Sofie''s Loppet'!$BM$3:$BP$100,4,FALSE),"")</f>
        <v/>
      </c>
      <c r="G449" s="21">
        <f>IFERROR(VLOOKUP(C449,[1]Rocks!$BF$3:$BH$2000,3,FALSE),"")</f>
        <v>575.09242144177449</v>
      </c>
      <c r="H449" s="22" t="str">
        <f>IFERROR(VLOOKUP(C449,'[1]Walden Bike'!$CB$3:$CE$1000,4,FALSE),"")</f>
        <v/>
      </c>
      <c r="I449" s="23" t="str">
        <f>IFERROR(VLOOKUP(C449,'[1]Paddle Sport'!$BJ$2:$BL$100,3,FALSE),"")</f>
        <v/>
      </c>
      <c r="J449" s="24" t="str">
        <f>IFERROR(VLOOKUP(C449,'[1]Island Swim'!$AX$5:$AZ$74,3,FALSE),"")</f>
        <v/>
      </c>
      <c r="K449" s="25" t="str">
        <f>IFERROR(VLOOKUP(C449,[1]Beaton!$A$4:$B$150,2,FALSE),"")</f>
        <v/>
      </c>
      <c r="L449" s="26" t="str">
        <f>IFERROR(VLOOKUP(C449,'[1]Turkey Gobbler'!$A$2:$B$500,2,FALSE),"")</f>
        <v/>
      </c>
      <c r="M449" s="27">
        <f t="shared" si="111"/>
        <v>575</v>
      </c>
      <c r="N449" s="28"/>
    </row>
    <row r="450" spans="1:24" ht="18.600000000000001" customHeight="1" x14ac:dyDescent="0.3">
      <c r="A450" s="16">
        <f t="shared" ref="A450:A513" si="124">COUNTIFS($E$2:$E$1843,E450,$M$2:$M$1843,"&gt;"&amp;M450)+1</f>
        <v>448</v>
      </c>
      <c r="B450" s="17">
        <f t="shared" ref="B450:B513" si="125">COUNTIFS($D$2:$D$1843,D450,$M$2:$M$1843,"&gt;"&amp;M450)+1</f>
        <v>117</v>
      </c>
      <c r="C450" s="18" t="s">
        <v>475</v>
      </c>
      <c r="D450" s="19" t="s">
        <v>36</v>
      </c>
      <c r="E450" s="19" t="str">
        <f t="shared" ref="E450:E513" si="126">LEFT(D450,1)</f>
        <v>F</v>
      </c>
      <c r="F450" s="20" t="str">
        <f>IFERROR(VLOOKUP(C450,'[1]Sofie''s Loppet'!$BM$3:$BP$100,4,FALSE),"")</f>
        <v/>
      </c>
      <c r="G450" s="21">
        <f>IFERROR(VLOOKUP(C450,[1]Rocks!$BF$3:$BH$2000,3,FALSE),"")</f>
        <v>574.56140350877195</v>
      </c>
      <c r="H450" s="22" t="str">
        <f>IFERROR(VLOOKUP(C450,'[1]Walden Bike'!$CB$3:$CE$1000,4,FALSE),"")</f>
        <v/>
      </c>
      <c r="I450" s="23" t="str">
        <f>IFERROR(VLOOKUP(C450,'[1]Paddle Sport'!$BJ$2:$BL$100,3,FALSE),"")</f>
        <v/>
      </c>
      <c r="J450" s="24" t="str">
        <f>IFERROR(VLOOKUP(C450,'[1]Island Swim'!$AX$5:$AZ$74,3,FALSE),"")</f>
        <v/>
      </c>
      <c r="K450" s="25" t="str">
        <f>IFERROR(VLOOKUP(C450,[1]Beaton!$A$4:$B$150,2,FALSE),"")</f>
        <v/>
      </c>
      <c r="L450" s="26" t="str">
        <f>IFERROR(VLOOKUP(C450,'[1]Turkey Gobbler'!$A$2:$B$500,2,FALSE),"")</f>
        <v/>
      </c>
      <c r="M450" s="27">
        <f t="shared" ref="M450:M513" si="127">ROUND(SUM(F450:J450),0)</f>
        <v>575</v>
      </c>
      <c r="N450" s="28"/>
      <c r="R450" s="29" t="str" cm="1">
        <f t="array" ref="R450:S450">_xlfn.TEXTSPLIT(C450," ")</f>
        <v>Maclean</v>
      </c>
      <c r="S450" s="29" t="str">
        <v>Lara</v>
      </c>
      <c r="U450" s="29" t="str">
        <f t="shared" ref="U450:U468" si="128">IF(T450="",S450,T450)</f>
        <v>Lara</v>
      </c>
      <c r="V450" s="29" t="str">
        <f t="shared" ref="V450:V468" si="129">LEFT(R450,1)</f>
        <v>M</v>
      </c>
      <c r="W450" s="29" t="str">
        <f t="shared" ref="W450:W468" si="130">CONCATENATE(U450,V450,D450)</f>
        <v>LaraMF30-39</v>
      </c>
      <c r="X450" s="29" t="str">
        <f t="shared" ref="X450:X468" si="131">CONCATENATE(U450,V450)</f>
        <v>LaraM</v>
      </c>
    </row>
    <row r="451" spans="1:24" ht="18.600000000000001" customHeight="1" x14ac:dyDescent="0.3">
      <c r="A451" s="16">
        <f t="shared" si="124"/>
        <v>448</v>
      </c>
      <c r="B451" s="17">
        <f t="shared" si="125"/>
        <v>79</v>
      </c>
      <c r="C451" s="18" t="s">
        <v>476</v>
      </c>
      <c r="D451" s="19" t="s">
        <v>23</v>
      </c>
      <c r="E451" s="19" t="str">
        <f t="shared" si="126"/>
        <v>F</v>
      </c>
      <c r="F451" s="20" t="str">
        <f>IFERROR(VLOOKUP(C451,'[1]Sofie''s Loppet'!$BM$3:$BP$100,4,FALSE),"")</f>
        <v/>
      </c>
      <c r="G451" s="21">
        <f>IFERROR(VLOOKUP(C451,[1]Rocks!$BF$3:$BH$2000,3,FALSE),"")</f>
        <v>574.56140350877195</v>
      </c>
      <c r="H451" s="22" t="str">
        <f>IFERROR(VLOOKUP(C451,'[1]Walden Bike'!$CB$3:$CE$1000,4,FALSE),"")</f>
        <v/>
      </c>
      <c r="I451" s="23" t="str">
        <f>IFERROR(VLOOKUP(C451,'[1]Paddle Sport'!$BJ$2:$BL$100,3,FALSE),"")</f>
        <v/>
      </c>
      <c r="J451" s="24" t="str">
        <f>IFERROR(VLOOKUP(C451,'[1]Island Swim'!$AX$5:$AZ$74,3,FALSE),"")</f>
        <v/>
      </c>
      <c r="K451" s="25" t="str">
        <f>IFERROR(VLOOKUP(C451,[1]Beaton!$A$4:$B$150,2,FALSE),"")</f>
        <v/>
      </c>
      <c r="L451" s="26" t="str">
        <f>IFERROR(VLOOKUP(C451,'[1]Turkey Gobbler'!$A$2:$B$500,2,FALSE),"")</f>
        <v/>
      </c>
      <c r="M451" s="27">
        <f t="shared" si="127"/>
        <v>575</v>
      </c>
      <c r="N451" s="28"/>
      <c r="R451" s="29" t="str" cm="1">
        <f t="array" ref="R451:S451">_xlfn.TEXTSPLIT(C451," ")</f>
        <v>Manecka</v>
      </c>
      <c r="S451" s="29" t="str">
        <v>Jadwiga</v>
      </c>
      <c r="U451" s="29" t="str">
        <f t="shared" si="128"/>
        <v>Jadwiga</v>
      </c>
      <c r="V451" s="29" t="str">
        <f t="shared" si="129"/>
        <v>M</v>
      </c>
      <c r="W451" s="29" t="str">
        <f t="shared" si="130"/>
        <v>JadwigaMF40-49</v>
      </c>
      <c r="X451" s="29" t="str">
        <f t="shared" si="131"/>
        <v>JadwigaM</v>
      </c>
    </row>
    <row r="452" spans="1:24" ht="18.600000000000001" customHeight="1" x14ac:dyDescent="0.3">
      <c r="A452" s="16">
        <f t="shared" si="124"/>
        <v>451</v>
      </c>
      <c r="B452" s="17">
        <f t="shared" si="125"/>
        <v>118</v>
      </c>
      <c r="C452" s="18" t="s">
        <v>477</v>
      </c>
      <c r="D452" s="19" t="s">
        <v>36</v>
      </c>
      <c r="E452" s="19" t="str">
        <f t="shared" si="126"/>
        <v>F</v>
      </c>
      <c r="F452" s="20" t="str">
        <f>IFERROR(VLOOKUP(C452,'[1]Sofie''s Loppet'!$BM$3:$BP$100,4,FALSE),"")</f>
        <v/>
      </c>
      <c r="G452" s="21">
        <f>IFERROR(VLOOKUP(C452,[1]Rocks!$BF$3:$BH$2000,3,FALSE),"")</f>
        <v>572.57878997009425</v>
      </c>
      <c r="H452" s="22" t="str">
        <f>IFERROR(VLOOKUP(C452,'[1]Walden Bike'!$CB$3:$CE$1000,4,FALSE),"")</f>
        <v/>
      </c>
      <c r="I452" s="23" t="str">
        <f>IFERROR(VLOOKUP(C452,'[1]Paddle Sport'!$BJ$2:$BL$100,3,FALSE),"")</f>
        <v/>
      </c>
      <c r="J452" s="24" t="str">
        <f>IFERROR(VLOOKUP(C452,'[1]Island Swim'!$AX$5:$AZ$74,3,FALSE),"")</f>
        <v/>
      </c>
      <c r="K452" s="25" t="str">
        <f>IFERROR(VLOOKUP(C452,[1]Beaton!$A$4:$B$150,2,FALSE),"")</f>
        <v/>
      </c>
      <c r="L452" s="26" t="str">
        <f>IFERROR(VLOOKUP(C452,'[1]Turkey Gobbler'!$A$2:$B$500,2,FALSE),"")</f>
        <v/>
      </c>
      <c r="M452" s="27">
        <f t="shared" si="127"/>
        <v>573</v>
      </c>
      <c r="N452" s="28"/>
      <c r="R452" s="29" t="str" cm="1">
        <f t="array" ref="R452:S452">_xlfn.TEXTSPLIT(C452," ")</f>
        <v>Moisan</v>
      </c>
      <c r="S452" s="29" t="str">
        <v>Angèle</v>
      </c>
      <c r="U452" s="29" t="str">
        <f t="shared" si="128"/>
        <v>Angèle</v>
      </c>
      <c r="V452" s="29" t="str">
        <f t="shared" si="129"/>
        <v>M</v>
      </c>
      <c r="W452" s="29" t="str">
        <f t="shared" si="130"/>
        <v>AngèleMF30-39</v>
      </c>
      <c r="X452" s="29" t="str">
        <f t="shared" si="131"/>
        <v>AngèleM</v>
      </c>
    </row>
    <row r="453" spans="1:24" ht="18.600000000000001" customHeight="1" x14ac:dyDescent="0.3">
      <c r="A453" s="16">
        <f t="shared" si="124"/>
        <v>451</v>
      </c>
      <c r="B453" s="17">
        <f t="shared" si="125"/>
        <v>4</v>
      </c>
      <c r="C453" s="18" t="s">
        <v>478</v>
      </c>
      <c r="D453" s="19" t="s">
        <v>311</v>
      </c>
      <c r="E453" s="19" t="str">
        <f t="shared" si="126"/>
        <v>F</v>
      </c>
      <c r="F453" s="20" t="str">
        <f>IFERROR(VLOOKUP(C453,'[1]Sofie''s Loppet'!$BM$3:$BP$100,4,FALSE),"")</f>
        <v/>
      </c>
      <c r="G453" s="21">
        <f>IFERROR(VLOOKUP(C453,[1]Rocks!$BF$3:$BH$2000,3,FALSE),"")</f>
        <v>572.71499324628542</v>
      </c>
      <c r="H453" s="22" t="str">
        <f>IFERROR(VLOOKUP(C453,'[1]Walden Bike'!$CB$3:$CE$1000,4,FALSE),"")</f>
        <v/>
      </c>
      <c r="I453" s="23" t="str">
        <f>IFERROR(VLOOKUP(C453,'[1]Paddle Sport'!$BJ$2:$BL$100,3,FALSE),"")</f>
        <v/>
      </c>
      <c r="J453" s="24" t="str">
        <f>IFERROR(VLOOKUP(C453,'[1]Island Swim'!$AX$5:$AZ$74,3,FALSE),"")</f>
        <v/>
      </c>
      <c r="K453" s="25" t="str">
        <f>IFERROR(VLOOKUP(C453,[1]Beaton!$A$4:$B$150,2,FALSE),"")</f>
        <v/>
      </c>
      <c r="L453" s="26" t="str">
        <f>IFERROR(VLOOKUP(C453,'[1]Turkey Gobbler'!$A$2:$B$500,2,FALSE),"")</f>
        <v/>
      </c>
      <c r="M453" s="27">
        <f t="shared" si="127"/>
        <v>573</v>
      </c>
      <c r="N453" s="28"/>
      <c r="R453" s="29" t="str" cm="1">
        <f t="array" ref="R453:S453">_xlfn.TEXTSPLIT(C453," ")</f>
        <v>Venkataraman</v>
      </c>
      <c r="S453" s="29" t="str">
        <v>Sharada</v>
      </c>
      <c r="U453" s="29" t="str">
        <f t="shared" si="128"/>
        <v>Sharada</v>
      </c>
      <c r="V453" s="29" t="str">
        <f t="shared" si="129"/>
        <v>V</v>
      </c>
      <c r="W453" s="29" t="str">
        <f t="shared" si="130"/>
        <v>SharadaVF70+</v>
      </c>
      <c r="X453" s="29" t="str">
        <f t="shared" si="131"/>
        <v>SharadaV</v>
      </c>
    </row>
    <row r="454" spans="1:24" ht="18.600000000000001" customHeight="1" x14ac:dyDescent="0.3">
      <c r="A454" s="16">
        <f t="shared" si="124"/>
        <v>453</v>
      </c>
      <c r="B454" s="17">
        <f t="shared" si="125"/>
        <v>151</v>
      </c>
      <c r="C454" s="18" t="s">
        <v>479</v>
      </c>
      <c r="D454" s="19" t="s">
        <v>17</v>
      </c>
      <c r="E454" s="19" t="str">
        <f t="shared" si="126"/>
        <v>F</v>
      </c>
      <c r="F454" s="20" t="str">
        <f>IFERROR(VLOOKUP(C454,'[1]Sofie''s Loppet'!$BM$3:$BP$100,4,FALSE),"")</f>
        <v/>
      </c>
      <c r="G454" s="21">
        <f>IFERROR(VLOOKUP(C454,[1]Rocks!$BF$3:$BH$2000,3,FALSE),"")</f>
        <v>571.26463162726645</v>
      </c>
      <c r="H454" s="22" t="str">
        <f>IFERROR(VLOOKUP(C454,'[1]Walden Bike'!$CB$3:$CE$1000,4,FALSE),"")</f>
        <v/>
      </c>
      <c r="I454" s="23" t="str">
        <f>IFERROR(VLOOKUP(C454,'[1]Paddle Sport'!$BJ$2:$BL$100,3,FALSE),"")</f>
        <v/>
      </c>
      <c r="J454" s="24" t="str">
        <f>IFERROR(VLOOKUP(C454,'[1]Island Swim'!$AX$5:$AZ$74,3,FALSE),"")</f>
        <v/>
      </c>
      <c r="K454" s="25" t="str">
        <f>IFERROR(VLOOKUP(C454,[1]Beaton!$A$4:$B$150,2,FALSE),"")</f>
        <v/>
      </c>
      <c r="L454" s="26" t="str">
        <f>IFERROR(VLOOKUP(C454,'[1]Turkey Gobbler'!$A$2:$B$500,2,FALSE),"")</f>
        <v/>
      </c>
      <c r="M454" s="27">
        <f t="shared" si="127"/>
        <v>571</v>
      </c>
      <c r="N454" s="28"/>
      <c r="R454" s="29" t="str" cm="1">
        <f t="array" ref="R454:S454">_xlfn.TEXTSPLIT(C454," ")</f>
        <v>Landry</v>
      </c>
      <c r="S454" s="29" t="str">
        <v>Darrah</v>
      </c>
      <c r="U454" s="29" t="str">
        <f t="shared" si="128"/>
        <v>Darrah</v>
      </c>
      <c r="V454" s="29" t="str">
        <f t="shared" si="129"/>
        <v>L</v>
      </c>
      <c r="W454" s="29" t="str">
        <f t="shared" si="130"/>
        <v>DarrahLF20-29</v>
      </c>
      <c r="X454" s="29" t="str">
        <f t="shared" si="131"/>
        <v>DarrahL</v>
      </c>
    </row>
    <row r="455" spans="1:24" ht="18.600000000000001" customHeight="1" x14ac:dyDescent="0.3">
      <c r="A455" s="16">
        <f t="shared" si="124"/>
        <v>453</v>
      </c>
      <c r="B455" s="17">
        <f t="shared" si="125"/>
        <v>119</v>
      </c>
      <c r="C455" s="18" t="s">
        <v>480</v>
      </c>
      <c r="D455" s="19" t="s">
        <v>36</v>
      </c>
      <c r="E455" s="19" t="str">
        <f t="shared" si="126"/>
        <v>F</v>
      </c>
      <c r="F455" s="20" t="str">
        <f>IFERROR(VLOOKUP(C455,'[1]Sofie''s Loppet'!$BM$3:$BP$100,4,FALSE),"")</f>
        <v/>
      </c>
      <c r="G455" s="21">
        <f>IFERROR(VLOOKUP(C455,[1]Rocks!$BF$3:$BH$2000,3,FALSE),"")</f>
        <v>570.74065581288687</v>
      </c>
      <c r="H455" s="22" t="str">
        <f>IFERROR(VLOOKUP(C455,'[1]Walden Bike'!$CB$3:$CE$1000,4,FALSE),"")</f>
        <v/>
      </c>
      <c r="I455" s="23" t="str">
        <f>IFERROR(VLOOKUP(C455,'[1]Paddle Sport'!$BJ$2:$BL$100,3,FALSE),"")</f>
        <v/>
      </c>
      <c r="J455" s="24" t="str">
        <f>IFERROR(VLOOKUP(C455,'[1]Island Swim'!$AX$5:$AZ$74,3,FALSE),"")</f>
        <v/>
      </c>
      <c r="K455" s="25" t="str">
        <f>IFERROR(VLOOKUP(C455,[1]Beaton!$A$4:$B$150,2,FALSE),"")</f>
        <v/>
      </c>
      <c r="L455" s="26" t="str">
        <f>IFERROR(VLOOKUP(C455,'[1]Turkey Gobbler'!$A$2:$B$500,2,FALSE),"")</f>
        <v/>
      </c>
      <c r="M455" s="27">
        <f t="shared" si="127"/>
        <v>571</v>
      </c>
      <c r="N455" s="28"/>
      <c r="R455" s="29" t="str" cm="1">
        <f t="array" ref="R455:S455">_xlfn.TEXTSPLIT(C455," ")</f>
        <v>Dokis-Gagnon</v>
      </c>
      <c r="S455" s="29" t="str">
        <v>Lina</v>
      </c>
      <c r="U455" s="29" t="str">
        <f t="shared" si="128"/>
        <v>Lina</v>
      </c>
      <c r="V455" s="29" t="str">
        <f t="shared" si="129"/>
        <v>D</v>
      </c>
      <c r="W455" s="29" t="str">
        <f t="shared" si="130"/>
        <v>LinaDF30-39</v>
      </c>
      <c r="X455" s="29" t="str">
        <f t="shared" si="131"/>
        <v>LinaD</v>
      </c>
    </row>
    <row r="456" spans="1:24" ht="18.600000000000001" customHeight="1" x14ac:dyDescent="0.3">
      <c r="A456" s="16">
        <f t="shared" si="124"/>
        <v>453</v>
      </c>
      <c r="B456" s="17">
        <f t="shared" si="125"/>
        <v>119</v>
      </c>
      <c r="C456" s="18" t="s">
        <v>481</v>
      </c>
      <c r="D456" s="19" t="s">
        <v>36</v>
      </c>
      <c r="E456" s="19" t="str">
        <f t="shared" si="126"/>
        <v>F</v>
      </c>
      <c r="F456" s="20" t="str">
        <f>IFERROR(VLOOKUP(C456,'[1]Sofie''s Loppet'!$BM$3:$BP$100,4,FALSE),"")</f>
        <v/>
      </c>
      <c r="G456" s="21">
        <f>IFERROR(VLOOKUP(C456,[1]Rocks!$BF$3:$BH$2000,3,FALSE),"")</f>
        <v>571.39577594123045</v>
      </c>
      <c r="H456" s="22" t="str">
        <f>IFERROR(VLOOKUP(C456,'[1]Walden Bike'!$CB$3:$CE$1000,4,FALSE),"")</f>
        <v/>
      </c>
      <c r="I456" s="23" t="str">
        <f>IFERROR(VLOOKUP(C456,'[1]Paddle Sport'!$BJ$2:$BL$100,3,FALSE),"")</f>
        <v/>
      </c>
      <c r="J456" s="24" t="str">
        <f>IFERROR(VLOOKUP(C456,'[1]Island Swim'!$AX$5:$AZ$74,3,FALSE),"")</f>
        <v/>
      </c>
      <c r="K456" s="25" t="str">
        <f>IFERROR(VLOOKUP(C456,[1]Beaton!$A$4:$B$150,2,FALSE),"")</f>
        <v/>
      </c>
      <c r="L456" s="26" t="str">
        <f>IFERROR(VLOOKUP(C456,'[1]Turkey Gobbler'!$A$2:$B$500,2,FALSE),"")</f>
        <v/>
      </c>
      <c r="M456" s="27">
        <f t="shared" si="127"/>
        <v>571</v>
      </c>
      <c r="N456" s="28"/>
      <c r="R456" s="29" t="str" cm="1">
        <f t="array" ref="R456:S456">_xlfn.TEXTSPLIT(C456," ")</f>
        <v>Mozzon</v>
      </c>
      <c r="S456" s="29" t="str">
        <v>Christina</v>
      </c>
      <c r="U456" s="29" t="str">
        <f t="shared" si="128"/>
        <v>Christina</v>
      </c>
      <c r="V456" s="29" t="str">
        <f t="shared" si="129"/>
        <v>M</v>
      </c>
      <c r="W456" s="29" t="str">
        <f t="shared" si="130"/>
        <v>ChristinaMF30-39</v>
      </c>
      <c r="X456" s="29" t="str">
        <f t="shared" si="131"/>
        <v>ChristinaM</v>
      </c>
    </row>
    <row r="457" spans="1:24" ht="18.600000000000001" customHeight="1" x14ac:dyDescent="0.3">
      <c r="A457" s="16">
        <f t="shared" si="124"/>
        <v>453</v>
      </c>
      <c r="B457" s="17">
        <f t="shared" si="125"/>
        <v>26</v>
      </c>
      <c r="C457" s="18" t="s">
        <v>482</v>
      </c>
      <c r="D457" s="19" t="s">
        <v>15</v>
      </c>
      <c r="E457" s="19" t="str">
        <f t="shared" si="126"/>
        <v>F</v>
      </c>
      <c r="F457" s="20" t="str">
        <f>IFERROR(VLOOKUP(C457,'[1]Sofie''s Loppet'!$BM$3:$BP$100,4,FALSE),"")</f>
        <v/>
      </c>
      <c r="G457" s="21">
        <f>IFERROR(VLOOKUP(C457,[1]Rocks!$BF$3:$BH$2000,3,FALSE),"")</f>
        <v>570.74065581288687</v>
      </c>
      <c r="H457" s="22" t="str">
        <f>IFERROR(VLOOKUP(C457,'[1]Walden Bike'!$CB$3:$CE$1000,4,FALSE),"")</f>
        <v/>
      </c>
      <c r="I457" s="23" t="str">
        <f>IFERROR(VLOOKUP(C457,'[1]Paddle Sport'!$BJ$2:$BL$100,3,FALSE),"")</f>
        <v/>
      </c>
      <c r="J457" s="24" t="str">
        <f>IFERROR(VLOOKUP(C457,'[1]Island Swim'!$AX$5:$AZ$74,3,FALSE),"")</f>
        <v/>
      </c>
      <c r="K457" s="25" t="str">
        <f>IFERROR(VLOOKUP(C457,[1]Beaton!$A$4:$B$150,2,FALSE),"")</f>
        <v/>
      </c>
      <c r="L457" s="26" t="str">
        <f>IFERROR(VLOOKUP(C457,'[1]Turkey Gobbler'!$A$2:$B$500,2,FALSE),"")</f>
        <v/>
      </c>
      <c r="M457" s="27">
        <f t="shared" si="127"/>
        <v>571</v>
      </c>
      <c r="N457" s="28"/>
      <c r="R457" s="29" t="str" cm="1">
        <f t="array" ref="R457:S457">_xlfn.TEXTSPLIT(C457," ")</f>
        <v>Murray</v>
      </c>
      <c r="S457" s="29" t="str">
        <v>Sheri</v>
      </c>
      <c r="U457" s="29" t="str">
        <f t="shared" si="128"/>
        <v>Sheri</v>
      </c>
      <c r="V457" s="29" t="str">
        <f t="shared" si="129"/>
        <v>M</v>
      </c>
      <c r="W457" s="29" t="str">
        <f t="shared" si="130"/>
        <v>SheriMF50-59</v>
      </c>
      <c r="X457" s="29" t="str">
        <f t="shared" si="131"/>
        <v>SheriM</v>
      </c>
    </row>
    <row r="458" spans="1:24" ht="18.600000000000001" customHeight="1" x14ac:dyDescent="0.3">
      <c r="A458" s="16">
        <f t="shared" si="124"/>
        <v>457</v>
      </c>
      <c r="B458" s="17">
        <f t="shared" si="125"/>
        <v>152</v>
      </c>
      <c r="C458" s="18" t="s">
        <v>483</v>
      </c>
      <c r="D458" s="19" t="s">
        <v>17</v>
      </c>
      <c r="E458" s="19" t="str">
        <f t="shared" si="126"/>
        <v>F</v>
      </c>
      <c r="F458" s="20" t="str">
        <f>IFERROR(VLOOKUP(C458,'[1]Sofie''s Loppet'!$BM$3:$BP$100,4,FALSE),"")</f>
        <v/>
      </c>
      <c r="G458" s="21">
        <f>IFERROR(VLOOKUP(C458,[1]Rocks!$BF$3:$BH$2000,3,FALSE),"")</f>
        <v>569.59459459459458</v>
      </c>
      <c r="H458" s="22" t="str">
        <f>IFERROR(VLOOKUP(C458,'[1]Walden Bike'!$CB$3:$CE$1000,4,FALSE),"")</f>
        <v/>
      </c>
      <c r="I458" s="23" t="str">
        <f>IFERROR(VLOOKUP(C458,'[1]Paddle Sport'!$BJ$2:$BL$100,3,FALSE),"")</f>
        <v/>
      </c>
      <c r="J458" s="24" t="str">
        <f>IFERROR(VLOOKUP(C458,'[1]Island Swim'!$AX$5:$AZ$74,3,FALSE),"")</f>
        <v/>
      </c>
      <c r="K458" s="25" t="str">
        <f>IFERROR(VLOOKUP(C458,[1]Beaton!$A$4:$B$150,2,FALSE),"")</f>
        <v/>
      </c>
      <c r="L458" s="26">
        <f>IFERROR(VLOOKUP(C458,'[1]Turkey Gobbler'!$A$2:$B$500,2,FALSE),"")</f>
        <v>611.22047244094483</v>
      </c>
      <c r="M458" s="27">
        <f t="shared" si="127"/>
        <v>570</v>
      </c>
      <c r="N458" s="28"/>
      <c r="R458" s="29" t="str" cm="1">
        <f t="array" ref="R458:S458">_xlfn.TEXTSPLIT(C458," ")</f>
        <v>Charbonneau</v>
      </c>
      <c r="S458" s="29" t="str">
        <v>Lyndsay</v>
      </c>
      <c r="U458" s="29" t="str">
        <f t="shared" si="128"/>
        <v>Lyndsay</v>
      </c>
      <c r="V458" s="29" t="str">
        <f t="shared" si="129"/>
        <v>C</v>
      </c>
      <c r="W458" s="29" t="str">
        <f t="shared" si="130"/>
        <v>LyndsayCF20-29</v>
      </c>
      <c r="X458" s="29" t="str">
        <f t="shared" si="131"/>
        <v>LyndsayC</v>
      </c>
    </row>
    <row r="459" spans="1:24" ht="18.600000000000001" customHeight="1" x14ac:dyDescent="0.3">
      <c r="A459" s="16">
        <f t="shared" si="124"/>
        <v>457</v>
      </c>
      <c r="B459" s="17">
        <f t="shared" si="125"/>
        <v>121</v>
      </c>
      <c r="C459" s="18" t="s">
        <v>484</v>
      </c>
      <c r="D459" s="19" t="s">
        <v>36</v>
      </c>
      <c r="E459" s="19" t="str">
        <f t="shared" si="126"/>
        <v>F</v>
      </c>
      <c r="F459" s="20" t="str">
        <f>IFERROR(VLOOKUP(C459,'[1]Sofie''s Loppet'!$BM$3:$BP$100,4,FALSE),"")</f>
        <v/>
      </c>
      <c r="G459" s="21">
        <f>IFERROR(VLOOKUP(C459,[1]Rocks!$BF$3:$BH$2000,3,FALSE),"")</f>
        <v>570.47902819161129</v>
      </c>
      <c r="H459" s="22" t="str">
        <f>IFERROR(VLOOKUP(C459,'[1]Walden Bike'!$CB$3:$CE$1000,4,FALSE),"")</f>
        <v/>
      </c>
      <c r="I459" s="23" t="str">
        <f>IFERROR(VLOOKUP(C459,'[1]Paddle Sport'!$BJ$2:$BL$100,3,FALSE),"")</f>
        <v/>
      </c>
      <c r="J459" s="24" t="str">
        <f>IFERROR(VLOOKUP(C459,'[1]Island Swim'!$AX$5:$AZ$74,3,FALSE),"")</f>
        <v/>
      </c>
      <c r="K459" s="25" t="str">
        <f>IFERROR(VLOOKUP(C459,[1]Beaton!$A$4:$B$150,2,FALSE),"")</f>
        <v/>
      </c>
      <c r="L459" s="26" t="str">
        <f>IFERROR(VLOOKUP(C459,'[1]Turkey Gobbler'!$A$2:$B$500,2,FALSE),"")</f>
        <v/>
      </c>
      <c r="M459" s="27">
        <f t="shared" si="127"/>
        <v>570</v>
      </c>
      <c r="N459" s="28"/>
      <c r="R459" s="29" t="str" cm="1">
        <f t="array" ref="R459:S459">_xlfn.TEXTSPLIT(C459," ")</f>
        <v>Belanger</v>
      </c>
      <c r="S459" s="29" t="str">
        <v>Shanel</v>
      </c>
      <c r="U459" s="29" t="str">
        <f t="shared" si="128"/>
        <v>Shanel</v>
      </c>
      <c r="V459" s="29" t="str">
        <f t="shared" si="129"/>
        <v>B</v>
      </c>
      <c r="W459" s="29" t="str">
        <f t="shared" si="130"/>
        <v>ShanelBF30-39</v>
      </c>
      <c r="X459" s="29" t="str">
        <f t="shared" si="131"/>
        <v>ShanelB</v>
      </c>
    </row>
    <row r="460" spans="1:24" ht="18.600000000000001" customHeight="1" x14ac:dyDescent="0.3">
      <c r="A460" s="16">
        <f t="shared" si="124"/>
        <v>457</v>
      </c>
      <c r="B460" s="17">
        <f t="shared" si="125"/>
        <v>80</v>
      </c>
      <c r="C460" s="18" t="s">
        <v>485</v>
      </c>
      <c r="D460" s="19" t="s">
        <v>23</v>
      </c>
      <c r="E460" s="19" t="str">
        <f t="shared" si="126"/>
        <v>F</v>
      </c>
      <c r="F460" s="20" t="str">
        <f>IFERROR(VLOOKUP(C460,'[1]Sofie''s Loppet'!$BM$3:$BP$100,4,FALSE),"")</f>
        <v/>
      </c>
      <c r="G460" s="21">
        <f>IFERROR(VLOOKUP(C460,[1]Rocks!$BF$3:$BH$2000,3,FALSE),"")</f>
        <v>569.69558251316084</v>
      </c>
      <c r="H460" s="22" t="str">
        <f>IFERROR(VLOOKUP(C460,'[1]Walden Bike'!$CB$3:$CE$1000,4,FALSE),"")</f>
        <v/>
      </c>
      <c r="I460" s="23" t="str">
        <f>IFERROR(VLOOKUP(C460,'[1]Paddle Sport'!$BJ$2:$BL$100,3,FALSE),"")</f>
        <v/>
      </c>
      <c r="J460" s="24" t="str">
        <f>IFERROR(VLOOKUP(C460,'[1]Island Swim'!$AX$5:$AZ$74,3,FALSE),"")</f>
        <v/>
      </c>
      <c r="K460" s="25" t="str">
        <f>IFERROR(VLOOKUP(C460,[1]Beaton!$A$4:$B$150,2,FALSE),"")</f>
        <v/>
      </c>
      <c r="L460" s="26" t="str">
        <f>IFERROR(VLOOKUP(C460,'[1]Turkey Gobbler'!$A$2:$B$500,2,FALSE),"")</f>
        <v/>
      </c>
      <c r="M460" s="27">
        <f t="shared" si="127"/>
        <v>570</v>
      </c>
      <c r="N460" s="28"/>
      <c r="R460" s="29" t="str" cm="1">
        <f t="array" ref="R460:S460">_xlfn.TEXTSPLIT(C460," ")</f>
        <v>St-Onge</v>
      </c>
      <c r="S460" s="29" t="str">
        <v>Renée</v>
      </c>
      <c r="U460" s="29" t="str">
        <f t="shared" si="128"/>
        <v>Renée</v>
      </c>
      <c r="V460" s="29" t="str">
        <f t="shared" si="129"/>
        <v>S</v>
      </c>
      <c r="W460" s="29" t="str">
        <f t="shared" si="130"/>
        <v>RenéeSF40-49</v>
      </c>
      <c r="X460" s="29" t="str">
        <f t="shared" si="131"/>
        <v>RenéeS</v>
      </c>
    </row>
    <row r="461" spans="1:24" ht="18.600000000000001" customHeight="1" x14ac:dyDescent="0.3">
      <c r="A461" s="16">
        <f t="shared" si="124"/>
        <v>460</v>
      </c>
      <c r="B461" s="17">
        <f t="shared" si="125"/>
        <v>122</v>
      </c>
      <c r="C461" s="18" t="s">
        <v>486</v>
      </c>
      <c r="D461" s="19" t="s">
        <v>36</v>
      </c>
      <c r="E461" s="19" t="str">
        <f t="shared" si="126"/>
        <v>F</v>
      </c>
      <c r="F461" s="20" t="str">
        <f>IFERROR(VLOOKUP(C461,'[1]Sofie''s Loppet'!$BM$3:$BP$100,4,FALSE),"")</f>
        <v/>
      </c>
      <c r="G461" s="21">
        <f>IFERROR(VLOOKUP(C461,[1]Rocks!$BF$3:$BH$2000,3,FALSE),"")</f>
        <v>568.13512896598945</v>
      </c>
      <c r="H461" s="22" t="str">
        <f>IFERROR(VLOOKUP(C461,'[1]Walden Bike'!$CB$3:$CE$1000,4,FALSE),"")</f>
        <v/>
      </c>
      <c r="I461" s="23" t="str">
        <f>IFERROR(VLOOKUP(C461,'[1]Paddle Sport'!$BJ$2:$BL$100,3,FALSE),"")</f>
        <v/>
      </c>
      <c r="J461" s="24" t="str">
        <f>IFERROR(VLOOKUP(C461,'[1]Island Swim'!$AX$5:$AZ$74,3,FALSE),"")</f>
        <v/>
      </c>
      <c r="K461" s="25" t="str">
        <f>IFERROR(VLOOKUP(C461,[1]Beaton!$A$4:$B$150,2,FALSE),"")</f>
        <v/>
      </c>
      <c r="L461" s="26" t="str">
        <f>IFERROR(VLOOKUP(C461,'[1]Turkey Gobbler'!$A$2:$B$500,2,FALSE),"")</f>
        <v/>
      </c>
      <c r="M461" s="27">
        <f t="shared" si="127"/>
        <v>568</v>
      </c>
      <c r="N461" s="28"/>
      <c r="R461" s="29" t="str" cm="1">
        <f t="array" ref="R461:S461">_xlfn.TEXTSPLIT(C461," ")</f>
        <v>Legault</v>
      </c>
      <c r="S461" s="29" t="str">
        <v>Danielle</v>
      </c>
      <c r="U461" s="29" t="str">
        <f t="shared" si="128"/>
        <v>Danielle</v>
      </c>
      <c r="V461" s="29" t="str">
        <f t="shared" si="129"/>
        <v>L</v>
      </c>
      <c r="W461" s="29" t="str">
        <f t="shared" si="130"/>
        <v>DanielleLF30-39</v>
      </c>
      <c r="X461" s="29" t="str">
        <f t="shared" si="131"/>
        <v>DanielleL</v>
      </c>
    </row>
    <row r="462" spans="1:24" ht="18.600000000000001" customHeight="1" x14ac:dyDescent="0.3">
      <c r="A462" s="16">
        <f t="shared" si="124"/>
        <v>460</v>
      </c>
      <c r="B462" s="17">
        <f t="shared" si="125"/>
        <v>122</v>
      </c>
      <c r="C462" s="18" t="s">
        <v>487</v>
      </c>
      <c r="D462" s="19" t="s">
        <v>36</v>
      </c>
      <c r="E462" s="19" t="str">
        <f t="shared" si="126"/>
        <v>F</v>
      </c>
      <c r="F462" s="20" t="str">
        <f>IFERROR(VLOOKUP(C462,'[1]Sofie''s Loppet'!$BM$3:$BP$100,4,FALSE),"")</f>
        <v/>
      </c>
      <c r="G462" s="21">
        <f>IFERROR(VLOOKUP(C462,[1]Rocks!$BF$3:$BH$2000,3,FALSE),"")</f>
        <v>568.39461064169905</v>
      </c>
      <c r="H462" s="22" t="str">
        <f>IFERROR(VLOOKUP(C462,'[1]Walden Bike'!$CB$3:$CE$1000,4,FALSE),"")</f>
        <v/>
      </c>
      <c r="I462" s="23" t="str">
        <f>IFERROR(VLOOKUP(C462,'[1]Paddle Sport'!$BJ$2:$BL$100,3,FALSE),"")</f>
        <v/>
      </c>
      <c r="J462" s="24" t="str">
        <f>IFERROR(VLOOKUP(C462,'[1]Island Swim'!$AX$5:$AZ$74,3,FALSE),"")</f>
        <v/>
      </c>
      <c r="K462" s="25" t="str">
        <f>IFERROR(VLOOKUP(C462,[1]Beaton!$A$4:$B$150,2,FALSE),"")</f>
        <v/>
      </c>
      <c r="L462" s="26" t="str">
        <f>IFERROR(VLOOKUP(C462,'[1]Turkey Gobbler'!$A$2:$B$500,2,FALSE),"")</f>
        <v/>
      </c>
      <c r="M462" s="27">
        <f t="shared" si="127"/>
        <v>568</v>
      </c>
      <c r="N462" s="28"/>
      <c r="R462" s="29" t="str" cm="1">
        <f t="array" ref="R462:S462">_xlfn.TEXTSPLIT(C462," ")</f>
        <v>Miron</v>
      </c>
      <c r="S462" s="29" t="str">
        <v>Mireille</v>
      </c>
      <c r="U462" s="29" t="str">
        <f t="shared" si="128"/>
        <v>Mireille</v>
      </c>
      <c r="V462" s="29" t="str">
        <f t="shared" si="129"/>
        <v>M</v>
      </c>
      <c r="W462" s="29" t="str">
        <f t="shared" si="130"/>
        <v>MireilleMF30-39</v>
      </c>
      <c r="X462" s="29" t="str">
        <f t="shared" si="131"/>
        <v>MireilleM</v>
      </c>
    </row>
    <row r="463" spans="1:24" ht="18.600000000000001" customHeight="1" x14ac:dyDescent="0.3">
      <c r="A463" s="16">
        <f t="shared" si="124"/>
        <v>462</v>
      </c>
      <c r="B463" s="17">
        <f t="shared" si="125"/>
        <v>124</v>
      </c>
      <c r="C463" s="18" t="s">
        <v>488</v>
      </c>
      <c r="D463" s="19" t="s">
        <v>36</v>
      </c>
      <c r="E463" s="19" t="str">
        <f t="shared" si="126"/>
        <v>F</v>
      </c>
      <c r="F463" s="20" t="str">
        <f>IFERROR(VLOOKUP(C463,'[1]Sofie''s Loppet'!$BM$3:$BP$100,4,FALSE),"")</f>
        <v/>
      </c>
      <c r="G463" s="21">
        <f>IFERROR(VLOOKUP(C463,[1]Rocks!$BF$3:$BH$2000,3,FALSE),"")</f>
        <v>566.58320054632372</v>
      </c>
      <c r="H463" s="22" t="str">
        <f>IFERROR(VLOOKUP(C463,'[1]Walden Bike'!$CB$3:$CE$1000,4,FALSE),"")</f>
        <v/>
      </c>
      <c r="I463" s="23" t="str">
        <f>IFERROR(VLOOKUP(C463,'[1]Paddle Sport'!$BJ$2:$BL$100,3,FALSE),"")</f>
        <v/>
      </c>
      <c r="J463" s="24" t="str">
        <f>IFERROR(VLOOKUP(C463,'[1]Island Swim'!$AX$5:$AZ$74,3,FALSE),"")</f>
        <v/>
      </c>
      <c r="K463" s="25" t="str">
        <f>IFERROR(VLOOKUP(C463,[1]Beaton!$A$4:$B$150,2,FALSE),"")</f>
        <v/>
      </c>
      <c r="L463" s="26" t="str">
        <f>IFERROR(VLOOKUP(C463,'[1]Turkey Gobbler'!$A$2:$B$500,2,FALSE),"")</f>
        <v/>
      </c>
      <c r="M463" s="27">
        <f t="shared" si="127"/>
        <v>567</v>
      </c>
      <c r="N463" s="28"/>
      <c r="R463" s="29" t="str" cm="1">
        <f t="array" ref="R463:S463">_xlfn.TEXTSPLIT(C463," ")</f>
        <v>Milad</v>
      </c>
      <c r="S463" s="29" t="str">
        <v>Stephanie</v>
      </c>
      <c r="U463" s="29" t="str">
        <f t="shared" si="128"/>
        <v>Stephanie</v>
      </c>
      <c r="V463" s="29" t="str">
        <f t="shared" si="129"/>
        <v>M</v>
      </c>
      <c r="W463" s="29" t="str">
        <f t="shared" si="130"/>
        <v>StephanieMF30-39</v>
      </c>
      <c r="X463" s="29" t="str">
        <f t="shared" si="131"/>
        <v>StephanieM</v>
      </c>
    </row>
    <row r="464" spans="1:24" ht="18.600000000000001" customHeight="1" x14ac:dyDescent="0.3">
      <c r="A464" s="16">
        <f t="shared" si="124"/>
        <v>463</v>
      </c>
      <c r="B464" s="17">
        <f t="shared" si="125"/>
        <v>9</v>
      </c>
      <c r="C464" s="18" t="s">
        <v>489</v>
      </c>
      <c r="D464" s="19" t="s">
        <v>38</v>
      </c>
      <c r="E464" s="19" t="str">
        <f t="shared" si="126"/>
        <v>F</v>
      </c>
      <c r="F464" s="20" t="str">
        <f>IFERROR(VLOOKUP(C464,'[1]Sofie''s Loppet'!$BM$3:$BP$100,4,FALSE),"")</f>
        <v/>
      </c>
      <c r="G464" s="21">
        <f>IFERROR(VLOOKUP(C464,[1]Rocks!$BF$3:$BH$2000,3,FALSE),"")</f>
        <v>563.50267379679144</v>
      </c>
      <c r="H464" s="22" t="str">
        <f>IFERROR(VLOOKUP(C464,'[1]Walden Bike'!$CB$3:$CE$1000,4,FALSE),"")</f>
        <v/>
      </c>
      <c r="I464" s="23" t="str">
        <f>IFERROR(VLOOKUP(C464,'[1]Paddle Sport'!$BJ$2:$BL$100,3,FALSE),"")</f>
        <v/>
      </c>
      <c r="J464" s="24" t="str">
        <f>IFERROR(VLOOKUP(C464,'[1]Island Swim'!$AX$5:$AZ$74,3,FALSE),"")</f>
        <v/>
      </c>
      <c r="K464" s="25" t="str">
        <f>IFERROR(VLOOKUP(C464,[1]Beaton!$A$4:$B$150,2,FALSE),"")</f>
        <v/>
      </c>
      <c r="L464" s="26">
        <f>IFERROR(VLOOKUP(C464,'[1]Turkey Gobbler'!$A$2:$B$500,2,FALSE),"")</f>
        <v>798.42180774748931</v>
      </c>
      <c r="M464" s="27">
        <f t="shared" si="127"/>
        <v>564</v>
      </c>
      <c r="N464" s="28"/>
      <c r="R464" s="29" t="str" cm="1">
        <f t="array" ref="R464:S464">_xlfn.TEXTSPLIT(C464," ")</f>
        <v>Lafortune</v>
      </c>
      <c r="S464" s="29" t="str">
        <v>Rebecca</v>
      </c>
      <c r="U464" s="29" t="str">
        <f t="shared" si="128"/>
        <v>Rebecca</v>
      </c>
      <c r="V464" s="29" t="str">
        <f t="shared" si="129"/>
        <v>L</v>
      </c>
      <c r="W464" s="29" t="str">
        <f t="shared" si="130"/>
        <v>RebeccaLF12 Under</v>
      </c>
      <c r="X464" s="29" t="str">
        <f t="shared" si="131"/>
        <v>RebeccaL</v>
      </c>
    </row>
    <row r="465" spans="1:33" ht="18.600000000000001" customHeight="1" x14ac:dyDescent="0.3">
      <c r="A465" s="16">
        <f t="shared" si="124"/>
        <v>463</v>
      </c>
      <c r="B465" s="17">
        <f t="shared" si="125"/>
        <v>13</v>
      </c>
      <c r="C465" s="18" t="s">
        <v>490</v>
      </c>
      <c r="D465" s="19" t="s">
        <v>19</v>
      </c>
      <c r="E465" s="19" t="str">
        <f t="shared" si="126"/>
        <v>F</v>
      </c>
      <c r="F465" s="20" t="str">
        <f>IFERROR(VLOOKUP(C465,'[1]Sofie''s Loppet'!$BM$3:$BP$100,4,FALSE),"")</f>
        <v/>
      </c>
      <c r="G465" s="21">
        <f>IFERROR(VLOOKUP(C465,[1]Rocks!$BF$3:$BH$2000,3,FALSE),"")</f>
        <v>563.82978723404256</v>
      </c>
      <c r="H465" s="22" t="str">
        <f>IFERROR(VLOOKUP(C465,'[1]Walden Bike'!$CB$3:$CE$1000,4,FALSE),"")</f>
        <v/>
      </c>
      <c r="I465" s="23" t="str">
        <f>IFERROR(VLOOKUP(C465,'[1]Paddle Sport'!$BJ$2:$BL$100,3,FALSE),"")</f>
        <v/>
      </c>
      <c r="J465" s="24" t="str">
        <f>IFERROR(VLOOKUP(C465,'[1]Island Swim'!$AX$5:$AZ$74,3,FALSE),"")</f>
        <v/>
      </c>
      <c r="K465" s="25" t="str">
        <f>IFERROR(VLOOKUP(C465,[1]Beaton!$A$4:$B$150,2,FALSE),"")</f>
        <v/>
      </c>
      <c r="L465" s="26" t="str">
        <f>IFERROR(VLOOKUP(C465,'[1]Turkey Gobbler'!$A$2:$B$500,2,FALSE),"")</f>
        <v/>
      </c>
      <c r="M465" s="27">
        <f t="shared" si="127"/>
        <v>564</v>
      </c>
      <c r="N465" s="28"/>
      <c r="R465" s="29" t="str" cm="1">
        <f t="array" ref="R465:S465">_xlfn.TEXTSPLIT(C465," ")</f>
        <v>Basso</v>
      </c>
      <c r="S465" s="29" t="str">
        <v>Becky</v>
      </c>
      <c r="U465" s="29" t="str">
        <f t="shared" si="128"/>
        <v>Becky</v>
      </c>
      <c r="V465" s="29" t="str">
        <f t="shared" si="129"/>
        <v>B</v>
      </c>
      <c r="W465" s="29" t="str">
        <f t="shared" si="130"/>
        <v>BeckyBF60-69</v>
      </c>
      <c r="X465" s="29" t="str">
        <f t="shared" si="131"/>
        <v>BeckyB</v>
      </c>
    </row>
    <row r="466" spans="1:33" ht="18.600000000000001" customHeight="1" x14ac:dyDescent="0.3">
      <c r="A466" s="16">
        <f t="shared" si="124"/>
        <v>463</v>
      </c>
      <c r="B466" s="17">
        <f t="shared" si="125"/>
        <v>13</v>
      </c>
      <c r="C466" s="18" t="s">
        <v>491</v>
      </c>
      <c r="D466" s="19" t="s">
        <v>19</v>
      </c>
      <c r="E466" s="19" t="str">
        <f t="shared" si="126"/>
        <v>F</v>
      </c>
      <c r="F466" s="20" t="str">
        <f>IFERROR(VLOOKUP(C466,'[1]Sofie''s Loppet'!$BM$3:$BP$100,4,FALSE),"")</f>
        <v/>
      </c>
      <c r="G466" s="21">
        <f>IFERROR(VLOOKUP(C466,[1]Rocks!$BF$3:$BH$2000,3,FALSE),"")</f>
        <v>563.77980675472031</v>
      </c>
      <c r="H466" s="22" t="str">
        <f>IFERROR(VLOOKUP(C466,'[1]Walden Bike'!$CB$3:$CE$1000,4,FALSE),"")</f>
        <v/>
      </c>
      <c r="I466" s="23" t="str">
        <f>IFERROR(VLOOKUP(C466,'[1]Paddle Sport'!$BJ$2:$BL$100,3,FALSE),"")</f>
        <v/>
      </c>
      <c r="J466" s="24" t="str">
        <f>IFERROR(VLOOKUP(C466,'[1]Island Swim'!$AX$5:$AZ$74,3,FALSE),"")</f>
        <v/>
      </c>
      <c r="K466" s="25" t="str">
        <f>IFERROR(VLOOKUP(C466,[1]Beaton!$A$4:$B$150,2,FALSE),"")</f>
        <v/>
      </c>
      <c r="L466" s="26" t="str">
        <f>IFERROR(VLOOKUP(C466,'[1]Turkey Gobbler'!$A$2:$B$500,2,FALSE),"")</f>
        <v/>
      </c>
      <c r="M466" s="27">
        <f t="shared" si="127"/>
        <v>564</v>
      </c>
      <c r="N466" s="28"/>
      <c r="R466" s="29" t="str" cm="1">
        <f t="array" ref="R466:S466">_xlfn.TEXTSPLIT(C466," ")</f>
        <v>Guenette</v>
      </c>
      <c r="S466" s="29" t="str">
        <v>Sylvie</v>
      </c>
      <c r="U466" s="29" t="str">
        <f t="shared" si="128"/>
        <v>Sylvie</v>
      </c>
      <c r="V466" s="29" t="str">
        <f t="shared" si="129"/>
        <v>G</v>
      </c>
      <c r="W466" s="29" t="str">
        <f t="shared" si="130"/>
        <v>SylvieGF60-69</v>
      </c>
      <c r="X466" s="29" t="str">
        <f t="shared" si="131"/>
        <v>SylvieG</v>
      </c>
    </row>
    <row r="467" spans="1:33" ht="18.600000000000001" customHeight="1" x14ac:dyDescent="0.3">
      <c r="A467" s="16">
        <f t="shared" si="124"/>
        <v>466</v>
      </c>
      <c r="B467" s="17">
        <f t="shared" si="125"/>
        <v>45</v>
      </c>
      <c r="C467" s="18" t="s">
        <v>492</v>
      </c>
      <c r="D467" s="19" t="s">
        <v>21</v>
      </c>
      <c r="E467" s="19" t="str">
        <f t="shared" si="126"/>
        <v>F</v>
      </c>
      <c r="F467" s="20" t="str">
        <f>IFERROR(VLOOKUP(C467,'[1]Sofie''s Loppet'!$BM$3:$BP$100,4,FALSE),"")</f>
        <v/>
      </c>
      <c r="G467" s="21">
        <f>IFERROR(VLOOKUP(C467,[1]Rocks!$BF$3:$BH$2000,3,FALSE),"")</f>
        <v>563.37709370755999</v>
      </c>
      <c r="H467" s="22" t="str">
        <f>IFERROR(VLOOKUP(C467,'[1]Walden Bike'!$CB$3:$CE$1000,4,FALSE),"")</f>
        <v/>
      </c>
      <c r="I467" s="23" t="str">
        <f>IFERROR(VLOOKUP(C467,'[1]Paddle Sport'!$BJ$2:$BL$100,3,FALSE),"")</f>
        <v/>
      </c>
      <c r="J467" s="24" t="str">
        <f>IFERROR(VLOOKUP(C467,'[1]Island Swim'!$AX$5:$AZ$74,3,FALSE),"")</f>
        <v/>
      </c>
      <c r="K467" s="25" t="str">
        <f>IFERROR(VLOOKUP(C467,[1]Beaton!$A$4:$B$150,2,FALSE),"")</f>
        <v/>
      </c>
      <c r="L467" s="26" t="str">
        <f>IFERROR(VLOOKUP(C467,'[1]Turkey Gobbler'!$A$2:$B$500,2,FALSE),"")</f>
        <v/>
      </c>
      <c r="M467" s="27">
        <f t="shared" si="127"/>
        <v>563</v>
      </c>
      <c r="N467" s="28"/>
      <c r="R467" s="29" t="str" cm="1">
        <f t="array" ref="R467:S467">_xlfn.TEXTSPLIT(C467," ")</f>
        <v>Dillon</v>
      </c>
      <c r="S467" s="29" t="str">
        <v>Shanelle</v>
      </c>
      <c r="U467" s="29" t="str">
        <f t="shared" si="128"/>
        <v>Shanelle</v>
      </c>
      <c r="V467" s="29" t="str">
        <f t="shared" si="129"/>
        <v>D</v>
      </c>
      <c r="W467" s="29" t="str">
        <f t="shared" si="130"/>
        <v>ShanelleDF13-19</v>
      </c>
      <c r="X467" s="29" t="str">
        <f t="shared" si="131"/>
        <v>ShanelleD</v>
      </c>
    </row>
    <row r="468" spans="1:33" ht="18.600000000000001" customHeight="1" x14ac:dyDescent="0.3">
      <c r="A468" s="16">
        <f t="shared" si="124"/>
        <v>467</v>
      </c>
      <c r="B468" s="17">
        <f t="shared" si="125"/>
        <v>153</v>
      </c>
      <c r="C468" s="18" t="s">
        <v>493</v>
      </c>
      <c r="D468" s="19" t="s">
        <v>17</v>
      </c>
      <c r="E468" s="19" t="str">
        <f t="shared" si="126"/>
        <v>F</v>
      </c>
      <c r="F468" s="20" t="str">
        <f>IFERROR(VLOOKUP(C468,'[1]Sofie''s Loppet'!$BM$3:$BP$100,4,FALSE),"")</f>
        <v/>
      </c>
      <c r="G468" s="21">
        <f>IFERROR(VLOOKUP(C468,[1]Rocks!$BF$3:$BH$2000,3,FALSE),"")</f>
        <v>561.72421575265173</v>
      </c>
      <c r="H468" s="22" t="str">
        <f>IFERROR(VLOOKUP(C468,'[1]Walden Bike'!$CB$3:$CE$1000,4,FALSE),"")</f>
        <v/>
      </c>
      <c r="I468" s="23" t="str">
        <f>IFERROR(VLOOKUP(C468,'[1]Paddle Sport'!$BJ$2:$BL$100,3,FALSE),"")</f>
        <v/>
      </c>
      <c r="J468" s="24" t="str">
        <f>IFERROR(VLOOKUP(C468,'[1]Island Swim'!$AX$5:$AZ$74,3,FALSE),"")</f>
        <v/>
      </c>
      <c r="K468" s="25" t="str">
        <f>IFERROR(VLOOKUP(C468,[1]Beaton!$A$4:$B$150,2,FALSE),"")</f>
        <v/>
      </c>
      <c r="L468" s="26" t="str">
        <f>IFERROR(VLOOKUP(C468,'[1]Turkey Gobbler'!$A$2:$B$500,2,FALSE),"")</f>
        <v/>
      </c>
      <c r="M468" s="27">
        <f t="shared" si="127"/>
        <v>562</v>
      </c>
      <c r="N468" s="28"/>
      <c r="R468" s="29" t="str" cm="1">
        <f t="array" ref="R468:S468">_xlfn.TEXTSPLIT(C468," ")</f>
        <v>Senterre</v>
      </c>
      <c r="S468" s="29" t="str">
        <v>Emilie</v>
      </c>
      <c r="U468" s="29" t="str">
        <f t="shared" si="128"/>
        <v>Emilie</v>
      </c>
      <c r="V468" s="29" t="str">
        <f t="shared" si="129"/>
        <v>S</v>
      </c>
      <c r="W468" s="29" t="str">
        <f t="shared" si="130"/>
        <v>EmilieSF20-29</v>
      </c>
      <c r="X468" s="29" t="str">
        <f t="shared" si="131"/>
        <v>EmilieS</v>
      </c>
    </row>
    <row r="469" spans="1:33" ht="18.600000000000001" customHeight="1" x14ac:dyDescent="0.3">
      <c r="A469" s="16">
        <f t="shared" si="124"/>
        <v>467</v>
      </c>
      <c r="B469" s="17">
        <f t="shared" si="125"/>
        <v>3</v>
      </c>
      <c r="C469" s="18" t="s">
        <v>494</v>
      </c>
      <c r="D469" s="19" t="s">
        <v>50</v>
      </c>
      <c r="E469" s="19" t="str">
        <f t="shared" si="126"/>
        <v>F</v>
      </c>
      <c r="F469" s="20" t="str">
        <f>IFERROR(VLOOKUP(C469,'[1]Sofie''s Loppet'!$BM$3:$BP$100,4,FALSE),"")</f>
        <v/>
      </c>
      <c r="G469" s="21" t="str">
        <f>IFERROR(VLOOKUP(C469,[1]Rocks!$BF$3:$BH$2000,3,FALSE),"")</f>
        <v/>
      </c>
      <c r="H469" s="22" t="str">
        <f>IFERROR(VLOOKUP(C469,'[1]Walden Bike'!$CB$3:$CE$1000,4,FALSE),"")</f>
        <v/>
      </c>
      <c r="I469" s="23" t="str">
        <f>IFERROR(VLOOKUP(C469,'[1]Paddle Sport'!$BJ$2:$BL$100,3,FALSE),"")</f>
        <v/>
      </c>
      <c r="J469" s="24">
        <f>IFERROR(VLOOKUP(C469,'[1]Island Swim'!$AX$5:$AZ$74,3,FALSE),"")</f>
        <v>562.05533596837938</v>
      </c>
      <c r="K469" s="25" t="str">
        <f>IFERROR(VLOOKUP(C469,[1]Beaton!$A$4:$B$150,2,FALSE),"")</f>
        <v/>
      </c>
      <c r="L469" s="26" t="str">
        <f>IFERROR(VLOOKUP(C469,'[1]Turkey Gobbler'!$A$2:$B$500,2,FALSE),"")</f>
        <v/>
      </c>
      <c r="M469" s="27">
        <f t="shared" si="127"/>
        <v>562</v>
      </c>
      <c r="N469" s="28"/>
    </row>
    <row r="470" spans="1:33" ht="18.600000000000001" customHeight="1" x14ac:dyDescent="0.3">
      <c r="A470" s="16">
        <f t="shared" si="124"/>
        <v>467</v>
      </c>
      <c r="B470" s="17">
        <f t="shared" si="125"/>
        <v>81</v>
      </c>
      <c r="C470" s="18" t="s">
        <v>495</v>
      </c>
      <c r="D470" s="19" t="s">
        <v>23</v>
      </c>
      <c r="E470" s="19" t="str">
        <f t="shared" si="126"/>
        <v>F</v>
      </c>
      <c r="F470" s="20" t="str">
        <f>IFERROR(VLOOKUP(C470,'[1]Sofie''s Loppet'!$BM$3:$BP$100,4,FALSE),"")</f>
        <v/>
      </c>
      <c r="G470" s="21">
        <f>IFERROR(VLOOKUP(C470,[1]Rocks!$BF$3:$BH$2000,3,FALSE),"")</f>
        <v>561.72421575265173</v>
      </c>
      <c r="H470" s="22" t="str">
        <f>IFERROR(VLOOKUP(C470,'[1]Walden Bike'!$CB$3:$CE$1000,4,FALSE),"")</f>
        <v/>
      </c>
      <c r="I470" s="23" t="str">
        <f>IFERROR(VLOOKUP(C470,'[1]Paddle Sport'!$BJ$2:$BL$100,3,FALSE),"")</f>
        <v/>
      </c>
      <c r="J470" s="24" t="str">
        <f>IFERROR(VLOOKUP(C470,'[1]Island Swim'!$AX$5:$AZ$74,3,FALSE),"")</f>
        <v/>
      </c>
      <c r="K470" s="25" t="str">
        <f>IFERROR(VLOOKUP(C470,[1]Beaton!$A$4:$B$150,2,FALSE),"")</f>
        <v/>
      </c>
      <c r="L470" s="26" t="str">
        <f>IFERROR(VLOOKUP(C470,'[1]Turkey Gobbler'!$A$2:$B$500,2,FALSE),"")</f>
        <v/>
      </c>
      <c r="M470" s="27">
        <f t="shared" si="127"/>
        <v>562</v>
      </c>
      <c r="N470" s="28"/>
    </row>
    <row r="471" spans="1:33" ht="18.600000000000001" customHeight="1" x14ac:dyDescent="0.3">
      <c r="A471" s="16">
        <f t="shared" si="124"/>
        <v>470</v>
      </c>
      <c r="B471" s="17">
        <f t="shared" si="125"/>
        <v>10</v>
      </c>
      <c r="C471" s="18" t="s">
        <v>496</v>
      </c>
      <c r="D471" s="19" t="s">
        <v>38</v>
      </c>
      <c r="E471" s="19" t="str">
        <f t="shared" si="126"/>
        <v>F</v>
      </c>
      <c r="F471" s="20">
        <f>IFERROR(VLOOKUP(C471,'[1]Sofie''s Loppet'!$BM$3:$BP$100,4,FALSE),"")</f>
        <v>560.84678090168029</v>
      </c>
      <c r="G471" s="21" t="str">
        <f>IFERROR(VLOOKUP(C471,[1]Rocks!$BF$3:$BH$2000,3,FALSE),"")</f>
        <v/>
      </c>
      <c r="H471" s="22" t="str">
        <f>IFERROR(VLOOKUP(C471,'[1]Walden Bike'!$CB$3:$CE$1000,4,FALSE),"")</f>
        <v/>
      </c>
      <c r="I471" s="23" t="str">
        <f>IFERROR(VLOOKUP(C471,'[1]Paddle Sport'!$BJ$2:$BL$100,3,FALSE),"")</f>
        <v/>
      </c>
      <c r="J471" s="24" t="str">
        <f>IFERROR(VLOOKUP(C471,'[1]Island Swim'!$AX$5:$AZ$74,3,FALSE),"")</f>
        <v/>
      </c>
      <c r="K471" s="25">
        <f>IFERROR(VLOOKUP(C471,[1]Beaton!$A$4:$B$150,2,FALSE),"")</f>
        <v>492.73678094131316</v>
      </c>
      <c r="L471" s="26">
        <f>IFERROR(VLOOKUP(C471,'[1]Turkey Gobbler'!$A$2:$B$500,2,FALSE),"")</f>
        <v>713.69028534786798</v>
      </c>
      <c r="M471" s="27">
        <f t="shared" si="127"/>
        <v>561</v>
      </c>
      <c r="N471" s="28"/>
    </row>
    <row r="472" spans="1:33" ht="18.600000000000001" customHeight="1" x14ac:dyDescent="0.3">
      <c r="A472" s="16">
        <f t="shared" si="124"/>
        <v>470</v>
      </c>
      <c r="B472" s="17">
        <f t="shared" si="125"/>
        <v>27</v>
      </c>
      <c r="C472" s="18" t="s">
        <v>497</v>
      </c>
      <c r="D472" s="19" t="s">
        <v>15</v>
      </c>
      <c r="E472" s="19" t="str">
        <f t="shared" si="126"/>
        <v>F</v>
      </c>
      <c r="F472" s="20" t="str">
        <f>IFERROR(VLOOKUP(C472,'[1]Sofie''s Loppet'!$BM$3:$BP$100,4,FALSE),"")</f>
        <v/>
      </c>
      <c r="G472" s="21">
        <f>IFERROR(VLOOKUP(C472,[1]Rocks!$BF$3:$BH$2000,3,FALSE),"")</f>
        <v>560.50531914893622</v>
      </c>
      <c r="H472" s="22" t="str">
        <f>IFERROR(VLOOKUP(C472,'[1]Walden Bike'!$CB$3:$CE$1000,4,FALSE),"")</f>
        <v/>
      </c>
      <c r="I472" s="23" t="str">
        <f>IFERROR(VLOOKUP(C472,'[1]Paddle Sport'!$BJ$2:$BL$100,3,FALSE),"")</f>
        <v/>
      </c>
      <c r="J472" s="24" t="str">
        <f>IFERROR(VLOOKUP(C472,'[1]Island Swim'!$AX$5:$AZ$74,3,FALSE),"")</f>
        <v/>
      </c>
      <c r="K472" s="25">
        <f>IFERROR(VLOOKUP(C472,[1]Beaton!$A$4:$B$150,2,FALSE),"")</f>
        <v>379.72646822204359</v>
      </c>
      <c r="L472" s="26">
        <f>IFERROR(VLOOKUP(C472,'[1]Turkey Gobbler'!$A$2:$B$500,2,FALSE),"")</f>
        <v>629.17933130699078</v>
      </c>
      <c r="M472" s="27">
        <f t="shared" si="127"/>
        <v>561</v>
      </c>
      <c r="N472" s="28"/>
      <c r="R472" s="29" t="str" cm="1">
        <f t="array" ref="R472:S472">_xlfn.TEXTSPLIT(C472," ")</f>
        <v>Olivier</v>
      </c>
      <c r="S472" s="29" t="str">
        <v>Kary</v>
      </c>
      <c r="U472" s="29" t="str">
        <f>IF(T472="",S472,T472)</f>
        <v>Kary</v>
      </c>
      <c r="V472" s="29" t="str">
        <f>LEFT(R472,1)</f>
        <v>O</v>
      </c>
      <c r="W472" s="29" t="str">
        <f>CONCATENATE(U472,V472,D472)</f>
        <v>KaryOF50-59</v>
      </c>
      <c r="X472" s="29" t="str">
        <f>CONCATENATE(U472,V472)</f>
        <v>KaryO</v>
      </c>
    </row>
    <row r="473" spans="1:33" ht="18.600000000000001" customHeight="1" x14ac:dyDescent="0.3">
      <c r="A473" s="16">
        <f t="shared" si="124"/>
        <v>472</v>
      </c>
      <c r="B473" s="17">
        <f t="shared" si="125"/>
        <v>154</v>
      </c>
      <c r="C473" s="18" t="s">
        <v>498</v>
      </c>
      <c r="D473" s="19" t="s">
        <v>17</v>
      </c>
      <c r="E473" s="19" t="str">
        <f t="shared" si="126"/>
        <v>F</v>
      </c>
      <c r="F473" s="20" t="str">
        <f>IFERROR(VLOOKUP(C473,'[1]Sofie''s Loppet'!$BM$3:$BP$100,4,FALSE),"")</f>
        <v/>
      </c>
      <c r="G473" s="21">
        <f>IFERROR(VLOOKUP(C473,[1]Rocks!$BF$3:$BH$2000,3,FALSE),"")</f>
        <v>560.13289036544847</v>
      </c>
      <c r="H473" s="22" t="str">
        <f>IFERROR(VLOOKUP(C473,'[1]Walden Bike'!$CB$3:$CE$1000,4,FALSE),"")</f>
        <v/>
      </c>
      <c r="I473" s="23" t="str">
        <f>IFERROR(VLOOKUP(C473,'[1]Paddle Sport'!$BJ$2:$BL$100,3,FALSE),"")</f>
        <v/>
      </c>
      <c r="J473" s="24" t="str">
        <f>IFERROR(VLOOKUP(C473,'[1]Island Swim'!$AX$5:$AZ$74,3,FALSE),"")</f>
        <v/>
      </c>
      <c r="K473" s="25" t="str">
        <f>IFERROR(VLOOKUP(C473,[1]Beaton!$A$4:$B$150,2,FALSE),"")</f>
        <v/>
      </c>
      <c r="L473" s="26">
        <f>IFERROR(VLOOKUP(C473,'[1]Turkey Gobbler'!$A$2:$B$500,2,FALSE),"")</f>
        <v>595.397890699904</v>
      </c>
      <c r="M473" s="27">
        <f t="shared" si="127"/>
        <v>560</v>
      </c>
      <c r="N473" s="28"/>
      <c r="R473" s="29" t="str" cm="1">
        <f t="array" ref="R473:S473">_xlfn.TEXTSPLIT(C473," ")</f>
        <v>Charbonneau</v>
      </c>
      <c r="S473" s="29" t="str">
        <v>Madison</v>
      </c>
      <c r="U473" s="29" t="str">
        <f>IF(T473="",S473,T473)</f>
        <v>Madison</v>
      </c>
      <c r="V473" s="29" t="str">
        <f>LEFT(R473,1)</f>
        <v>C</v>
      </c>
      <c r="W473" s="29" t="str">
        <f>CONCATENATE(U473,V473,D473)</f>
        <v>MadisonCF20-29</v>
      </c>
      <c r="X473" s="29" t="str">
        <f>CONCATENATE(U473,V473)</f>
        <v>MadisonC</v>
      </c>
      <c r="AC473" s="13"/>
      <c r="AE473" s="13"/>
      <c r="AG473" s="13"/>
    </row>
    <row r="474" spans="1:33" ht="18.600000000000001" customHeight="1" x14ac:dyDescent="0.3">
      <c r="A474" s="16">
        <f t="shared" si="124"/>
        <v>473</v>
      </c>
      <c r="B474" s="17">
        <f t="shared" si="125"/>
        <v>155</v>
      </c>
      <c r="C474" s="18" t="s">
        <v>499</v>
      </c>
      <c r="D474" s="19" t="s">
        <v>17</v>
      </c>
      <c r="E474" s="19" t="str">
        <f t="shared" si="126"/>
        <v>F</v>
      </c>
      <c r="F474" s="20" t="str">
        <f>IFERROR(VLOOKUP(C474,'[1]Sofie''s Loppet'!$BM$3:$BP$100,4,FALSE),"")</f>
        <v/>
      </c>
      <c r="G474" s="21">
        <f>IFERROR(VLOOKUP(C474,[1]Rocks!$BF$3:$BH$2000,3,FALSE),"")</f>
        <v>559.0185676392573</v>
      </c>
      <c r="H474" s="22" t="str">
        <f>IFERROR(VLOOKUP(C474,'[1]Walden Bike'!$CB$3:$CE$1000,4,FALSE),"")</f>
        <v/>
      </c>
      <c r="I474" s="23" t="str">
        <f>IFERROR(VLOOKUP(C474,'[1]Paddle Sport'!$BJ$2:$BL$100,3,FALSE),"")</f>
        <v/>
      </c>
      <c r="J474" s="24" t="str">
        <f>IFERROR(VLOOKUP(C474,'[1]Island Swim'!$AX$5:$AZ$74,3,FALSE),"")</f>
        <v/>
      </c>
      <c r="K474" s="25" t="str">
        <f>IFERROR(VLOOKUP(C474,[1]Beaton!$A$4:$B$150,2,FALSE),"")</f>
        <v/>
      </c>
      <c r="L474" s="26" t="str">
        <f>IFERROR(VLOOKUP(C474,'[1]Turkey Gobbler'!$A$2:$B$500,2,FALSE),"")</f>
        <v/>
      </c>
      <c r="M474" s="27">
        <f t="shared" si="127"/>
        <v>559</v>
      </c>
      <c r="N474" s="28"/>
      <c r="R474" s="29" t="str" cm="1">
        <f t="array" ref="R474:S474">_xlfn.TEXTSPLIT(C474," ")</f>
        <v>Johnson</v>
      </c>
      <c r="S474" s="29" t="str">
        <v>Emily</v>
      </c>
      <c r="U474" s="29" t="str">
        <f>IF(T474="",S474,T474)</f>
        <v>Emily</v>
      </c>
      <c r="V474" s="29" t="str">
        <f>LEFT(R474,1)</f>
        <v>J</v>
      </c>
      <c r="W474" s="29" t="str">
        <f>CONCATENATE(U474,V474,D474)</f>
        <v>EmilyJF20-29</v>
      </c>
      <c r="X474" s="29" t="str">
        <f>CONCATENATE(U474,V474)</f>
        <v>EmilyJ</v>
      </c>
    </row>
    <row r="475" spans="1:33" ht="18.600000000000001" customHeight="1" x14ac:dyDescent="0.3">
      <c r="A475" s="16">
        <f t="shared" si="124"/>
        <v>474</v>
      </c>
      <c r="B475" s="17">
        <f t="shared" si="125"/>
        <v>125</v>
      </c>
      <c r="C475" s="18" t="s">
        <v>500</v>
      </c>
      <c r="D475" s="19" t="s">
        <v>36</v>
      </c>
      <c r="E475" s="19" t="str">
        <f t="shared" si="126"/>
        <v>F</v>
      </c>
      <c r="F475" s="20" t="str">
        <f>IFERROR(VLOOKUP(C475,'[1]Sofie''s Loppet'!$BM$3:$BP$100,4,FALSE),"")</f>
        <v/>
      </c>
      <c r="G475" s="21">
        <f>IFERROR(VLOOKUP(C475,[1]Rocks!$BF$3:$BH$2000,3,FALSE),"")</f>
        <v>558.32211754149841</v>
      </c>
      <c r="H475" s="22" t="str">
        <f>IFERROR(VLOOKUP(C475,'[1]Walden Bike'!$CB$3:$CE$1000,4,FALSE),"")</f>
        <v/>
      </c>
      <c r="I475" s="23" t="str">
        <f>IFERROR(VLOOKUP(C475,'[1]Paddle Sport'!$BJ$2:$BL$100,3,FALSE),"")</f>
        <v/>
      </c>
      <c r="J475" s="24" t="str">
        <f>IFERROR(VLOOKUP(C475,'[1]Island Swim'!$AX$5:$AZ$74,3,FALSE),"")</f>
        <v/>
      </c>
      <c r="K475" s="25" t="str">
        <f>IFERROR(VLOOKUP(C475,[1]Beaton!$A$4:$B$150,2,FALSE),"")</f>
        <v/>
      </c>
      <c r="L475" s="26" t="str">
        <f>IFERROR(VLOOKUP(C475,'[1]Turkey Gobbler'!$A$2:$B$500,2,FALSE),"")</f>
        <v/>
      </c>
      <c r="M475" s="27">
        <f t="shared" si="127"/>
        <v>558</v>
      </c>
      <c r="N475" s="28"/>
      <c r="R475" s="29" t="str" cm="1">
        <f t="array" ref="R475:S475">_xlfn.TEXTSPLIT(C475," ")</f>
        <v>Belanger</v>
      </c>
      <c r="S475" s="29" t="str">
        <v>Jenika-May</v>
      </c>
      <c r="U475" s="29" t="str">
        <f>IF(T475="",S475,T475)</f>
        <v>Jenika-May</v>
      </c>
      <c r="V475" s="29" t="str">
        <f>LEFT(R475,1)</f>
        <v>B</v>
      </c>
      <c r="W475" s="29" t="str">
        <f>CONCATENATE(U475,V475,D475)</f>
        <v>Jenika-MayBF30-39</v>
      </c>
      <c r="X475" s="29" t="str">
        <f>CONCATENATE(U475,V475)</f>
        <v>Jenika-MayB</v>
      </c>
    </row>
    <row r="476" spans="1:33" ht="18.600000000000001" customHeight="1" x14ac:dyDescent="0.3">
      <c r="A476" s="16">
        <f t="shared" si="124"/>
        <v>474</v>
      </c>
      <c r="B476" s="17">
        <f t="shared" si="125"/>
        <v>4</v>
      </c>
      <c r="C476" s="18" t="s">
        <v>501</v>
      </c>
      <c r="D476" s="19" t="s">
        <v>50</v>
      </c>
      <c r="E476" s="19" t="str">
        <f t="shared" si="126"/>
        <v>F</v>
      </c>
      <c r="F476" s="20" t="str">
        <f>IFERROR(VLOOKUP(C476,'[1]Sofie''s Loppet'!$BM$3:$BP$100,4,FALSE),"")</f>
        <v/>
      </c>
      <c r="G476" s="21" t="str">
        <f>IFERROR(VLOOKUP(C476,[1]Rocks!$BF$3:$BH$2000,3,FALSE),"")</f>
        <v/>
      </c>
      <c r="H476" s="22" t="str">
        <f>IFERROR(VLOOKUP(C476,'[1]Walden Bike'!$CB$3:$CE$1000,4,FALSE),"")</f>
        <v/>
      </c>
      <c r="I476" s="23" t="str">
        <f>IFERROR(VLOOKUP(C476,'[1]Paddle Sport'!$BJ$2:$BL$100,3,FALSE),"")</f>
        <v/>
      </c>
      <c r="J476" s="24">
        <f>IFERROR(VLOOKUP(C476,'[1]Island Swim'!$AX$5:$AZ$74,3,FALSE),"")</f>
        <v>557.64705882352939</v>
      </c>
      <c r="K476" s="25" t="str">
        <f>IFERROR(VLOOKUP(C476,[1]Beaton!$A$4:$B$150,2,FALSE),"")</f>
        <v/>
      </c>
      <c r="L476" s="26" t="str">
        <f>IFERROR(VLOOKUP(C476,'[1]Turkey Gobbler'!$A$2:$B$500,2,FALSE),"")</f>
        <v/>
      </c>
      <c r="M476" s="27">
        <f t="shared" si="127"/>
        <v>558</v>
      </c>
      <c r="N476" s="28"/>
    </row>
    <row r="477" spans="1:33" ht="18.600000000000001" customHeight="1" x14ac:dyDescent="0.3">
      <c r="A477" s="16">
        <f t="shared" si="124"/>
        <v>476</v>
      </c>
      <c r="B477" s="17">
        <f t="shared" si="125"/>
        <v>5</v>
      </c>
      <c r="C477" s="18" t="s">
        <v>502</v>
      </c>
      <c r="D477" s="19" t="s">
        <v>311</v>
      </c>
      <c r="E477" s="19" t="str">
        <f t="shared" si="126"/>
        <v>F</v>
      </c>
      <c r="F477" s="20" t="str">
        <f>IFERROR(VLOOKUP(C477,'[1]Sofie''s Loppet'!$BM$3:$BP$100,4,FALSE),"")</f>
        <v/>
      </c>
      <c r="G477" s="21">
        <f>IFERROR(VLOOKUP(C477,[1]Rocks!$BF$3:$BH$2000,3,FALSE),"")</f>
        <v>556.82326621923937</v>
      </c>
      <c r="H477" s="22" t="str">
        <f>IFERROR(VLOOKUP(C477,'[1]Walden Bike'!$CB$3:$CE$1000,4,FALSE),"")</f>
        <v/>
      </c>
      <c r="I477" s="23" t="str">
        <f>IFERROR(VLOOKUP(C477,'[1]Paddle Sport'!$BJ$2:$BL$100,3,FALSE),"")</f>
        <v/>
      </c>
      <c r="J477" s="24" t="str">
        <f>IFERROR(VLOOKUP(C477,'[1]Island Swim'!$AX$5:$AZ$74,3,FALSE),"")</f>
        <v/>
      </c>
      <c r="K477" s="25" t="str">
        <f>IFERROR(VLOOKUP(C477,[1]Beaton!$A$4:$B$150,2,FALSE),"")</f>
        <v/>
      </c>
      <c r="L477" s="26">
        <f>IFERROR(VLOOKUP(C477,'[1]Turkey Gobbler'!$A$2:$B$500,2,FALSE),"")</f>
        <v>538.20116054158609</v>
      </c>
      <c r="M477" s="27">
        <f t="shared" si="127"/>
        <v>557</v>
      </c>
      <c r="N477" s="28"/>
      <c r="R477" s="29" t="str" cm="1">
        <f t="array" ref="R477:S477">_xlfn.TEXTSPLIT(C477," ")</f>
        <v>Christakos</v>
      </c>
      <c r="S477" s="29" t="str">
        <v>Athena</v>
      </c>
      <c r="U477" s="29" t="str">
        <f>IF(T477="",S477,T477)</f>
        <v>Athena</v>
      </c>
      <c r="V477" s="29" t="str">
        <f>LEFT(R477,1)</f>
        <v>C</v>
      </c>
      <c r="W477" s="29" t="str">
        <f>CONCATENATE(U477,V477,D477)</f>
        <v>AthenaCF70+</v>
      </c>
      <c r="X477" s="29" t="str">
        <f>CONCATENATE(U477,V477)</f>
        <v>AthenaC</v>
      </c>
    </row>
    <row r="478" spans="1:33" ht="18.600000000000001" customHeight="1" x14ac:dyDescent="0.3">
      <c r="A478" s="16">
        <f t="shared" si="124"/>
        <v>477</v>
      </c>
      <c r="B478" s="17">
        <f t="shared" si="125"/>
        <v>28</v>
      </c>
      <c r="C478" s="18" t="s">
        <v>503</v>
      </c>
      <c r="D478" s="19" t="s">
        <v>15</v>
      </c>
      <c r="E478" s="19" t="str">
        <f t="shared" si="126"/>
        <v>F</v>
      </c>
      <c r="F478" s="20" t="str">
        <f>IFERROR(VLOOKUP(C478,'[1]Sofie''s Loppet'!$BM$3:$BP$100,4,FALSE),"")</f>
        <v/>
      </c>
      <c r="G478" s="21">
        <f>IFERROR(VLOOKUP(C478,[1]Rocks!$BF$3:$BH$2000,3,FALSE),"")</f>
        <v>556.44980997093671</v>
      </c>
      <c r="H478" s="22" t="str">
        <f>IFERROR(VLOOKUP(C478,'[1]Walden Bike'!$CB$3:$CE$1000,4,FALSE),"")</f>
        <v/>
      </c>
      <c r="I478" s="23" t="str">
        <f>IFERROR(VLOOKUP(C478,'[1]Paddle Sport'!$BJ$2:$BL$100,3,FALSE),"")</f>
        <v/>
      </c>
      <c r="J478" s="24" t="str">
        <f>IFERROR(VLOOKUP(C478,'[1]Island Swim'!$AX$5:$AZ$74,3,FALSE),"")</f>
        <v/>
      </c>
      <c r="K478" s="25" t="str">
        <f>IFERROR(VLOOKUP(C478,[1]Beaton!$A$4:$B$150,2,FALSE),"")</f>
        <v/>
      </c>
      <c r="L478" s="26" t="str">
        <f>IFERROR(VLOOKUP(C478,'[1]Turkey Gobbler'!$A$2:$B$500,2,FALSE),"")</f>
        <v/>
      </c>
      <c r="M478" s="27">
        <f t="shared" si="127"/>
        <v>556</v>
      </c>
      <c r="N478" s="28"/>
      <c r="R478" s="29" t="str" cm="1">
        <f t="array" ref="R478:S478">_xlfn.TEXTSPLIT(C478," ")</f>
        <v>Ryall</v>
      </c>
      <c r="S478" s="29" t="str">
        <v>Krista</v>
      </c>
      <c r="U478" s="29" t="str">
        <f>IF(T478="",S478,T478)</f>
        <v>Krista</v>
      </c>
      <c r="V478" s="29" t="str">
        <f>LEFT(R478,1)</f>
        <v>R</v>
      </c>
      <c r="W478" s="29" t="str">
        <f>CONCATENATE(U478,V478,D478)</f>
        <v>KristaRF50-59</v>
      </c>
      <c r="X478" s="29" t="str">
        <f>CONCATENATE(U478,V478)</f>
        <v>KristaR</v>
      </c>
    </row>
    <row r="479" spans="1:33" ht="18.600000000000001" customHeight="1" x14ac:dyDescent="0.3">
      <c r="A479" s="16">
        <f t="shared" si="124"/>
        <v>478</v>
      </c>
      <c r="B479" s="17">
        <f t="shared" si="125"/>
        <v>82</v>
      </c>
      <c r="C479" s="18" t="s">
        <v>504</v>
      </c>
      <c r="D479" s="19" t="s">
        <v>23</v>
      </c>
      <c r="E479" s="19" t="str">
        <f t="shared" si="126"/>
        <v>F</v>
      </c>
      <c r="F479" s="20" t="str">
        <f>IFERROR(VLOOKUP(C479,'[1]Sofie''s Loppet'!$BM$3:$BP$100,4,FALSE),"")</f>
        <v/>
      </c>
      <c r="G479" s="21">
        <f>IFERROR(VLOOKUP(C479,[1]Rocks!$BF$3:$BH$2000,3,FALSE),"")</f>
        <v>554.60526315789468</v>
      </c>
      <c r="H479" s="22" t="str">
        <f>IFERROR(VLOOKUP(C479,'[1]Walden Bike'!$CB$3:$CE$1000,4,FALSE),"")</f>
        <v/>
      </c>
      <c r="I479" s="23" t="str">
        <f>IFERROR(VLOOKUP(C479,'[1]Paddle Sport'!$BJ$2:$BL$100,3,FALSE),"")</f>
        <v/>
      </c>
      <c r="J479" s="24" t="str">
        <f>IFERROR(VLOOKUP(C479,'[1]Island Swim'!$AX$5:$AZ$74,3,FALSE),"")</f>
        <v/>
      </c>
      <c r="K479" s="25" t="str">
        <f>IFERROR(VLOOKUP(C479,[1]Beaton!$A$4:$B$150,2,FALSE),"")</f>
        <v/>
      </c>
      <c r="L479" s="26" t="str">
        <f>IFERROR(VLOOKUP(C479,'[1]Turkey Gobbler'!$A$2:$B$500,2,FALSE),"")</f>
        <v/>
      </c>
      <c r="M479" s="27">
        <f t="shared" si="127"/>
        <v>555</v>
      </c>
      <c r="N479" s="28"/>
      <c r="R479" s="29" t="str" cm="1">
        <f t="array" ref="R479:S479">_xlfn.TEXTSPLIT(C479," ")</f>
        <v>Whalen</v>
      </c>
      <c r="S479" s="29" t="str">
        <v>Cara</v>
      </c>
      <c r="U479" s="29" t="str">
        <f>IF(T479="",S479,T479)</f>
        <v>Cara</v>
      </c>
      <c r="V479" s="29" t="str">
        <f>LEFT(R479,1)</f>
        <v>W</v>
      </c>
      <c r="W479" s="29" t="str">
        <f>CONCATENATE(U479,V479,D479)</f>
        <v>CaraWF40-49</v>
      </c>
      <c r="X479" s="29" t="str">
        <f>CONCATENATE(U479,V479)</f>
        <v>CaraW</v>
      </c>
    </row>
    <row r="480" spans="1:33" ht="18.600000000000001" customHeight="1" x14ac:dyDescent="0.3">
      <c r="A480" s="16">
        <f t="shared" si="124"/>
        <v>479</v>
      </c>
      <c r="B480" s="17">
        <f t="shared" si="125"/>
        <v>46</v>
      </c>
      <c r="C480" s="18" t="s">
        <v>505</v>
      </c>
      <c r="D480" s="19" t="s">
        <v>21</v>
      </c>
      <c r="E480" s="19" t="str">
        <f t="shared" si="126"/>
        <v>F</v>
      </c>
      <c r="F480" s="20" t="str">
        <f>IFERROR(VLOOKUP(C480,'[1]Sofie''s Loppet'!$BM$3:$BP$100,4,FALSE),"")</f>
        <v/>
      </c>
      <c r="G480" s="21">
        <f>IFERROR(VLOOKUP(C480,[1]Rocks!$BF$3:$BH$2000,3,FALSE),"")</f>
        <v>552.42463958060284</v>
      </c>
      <c r="H480" s="22" t="str">
        <f>IFERROR(VLOOKUP(C480,'[1]Walden Bike'!$CB$3:$CE$1000,4,FALSE),"")</f>
        <v/>
      </c>
      <c r="I480" s="23" t="str">
        <f>IFERROR(VLOOKUP(C480,'[1]Paddle Sport'!$BJ$2:$BL$100,3,FALSE),"")</f>
        <v/>
      </c>
      <c r="J480" s="24" t="str">
        <f>IFERROR(VLOOKUP(C480,'[1]Island Swim'!$AX$5:$AZ$74,3,FALSE),"")</f>
        <v/>
      </c>
      <c r="K480" s="25" t="str">
        <f>IFERROR(VLOOKUP(C480,[1]Beaton!$A$4:$B$150,2,FALSE),"")</f>
        <v/>
      </c>
      <c r="L480" s="26" t="str">
        <f>IFERROR(VLOOKUP(C480,'[1]Turkey Gobbler'!$A$2:$B$500,2,FALSE),"")</f>
        <v/>
      </c>
      <c r="M480" s="27">
        <f t="shared" si="127"/>
        <v>552</v>
      </c>
      <c r="N480" s="28"/>
      <c r="R480" s="29" t="str" cm="1">
        <f t="array" ref="R480:S480">_xlfn.TEXTSPLIT(C480," ")</f>
        <v>Hamilton</v>
      </c>
      <c r="S480" s="29" t="str">
        <v>Olivia</v>
      </c>
      <c r="U480" s="29" t="str">
        <f>IF(T480="",S480,T480)</f>
        <v>Olivia</v>
      </c>
      <c r="V480" s="29" t="str">
        <f>LEFT(R480,1)</f>
        <v>H</v>
      </c>
      <c r="W480" s="29" t="str">
        <f>CONCATENATE(U480,V480,D480)</f>
        <v>OliviaHF13-19</v>
      </c>
      <c r="X480" s="29" t="str">
        <f>CONCATENATE(U480,V480)</f>
        <v>OliviaH</v>
      </c>
    </row>
    <row r="481" spans="1:24" ht="18.600000000000001" customHeight="1" x14ac:dyDescent="0.3">
      <c r="A481" s="16">
        <f t="shared" si="124"/>
        <v>479</v>
      </c>
      <c r="B481" s="17">
        <f t="shared" si="125"/>
        <v>126</v>
      </c>
      <c r="C481" s="18" t="s">
        <v>506</v>
      </c>
      <c r="D481" s="19" t="s">
        <v>36</v>
      </c>
      <c r="E481" s="19" t="str">
        <f t="shared" si="126"/>
        <v>F</v>
      </c>
      <c r="F481" s="20" t="str">
        <f>IFERROR(VLOOKUP(C481,'[1]Sofie''s Loppet'!$BM$3:$BP$100,4,FALSE),"")</f>
        <v/>
      </c>
      <c r="G481" s="21">
        <f>IFERROR(VLOOKUP(C481,[1]Rocks!$BF$3:$BH$2000,3,FALSE),"")</f>
        <v>552.12954747116237</v>
      </c>
      <c r="H481" s="22" t="str">
        <f>IFERROR(VLOOKUP(C481,'[1]Walden Bike'!$CB$3:$CE$1000,4,FALSE),"")</f>
        <v/>
      </c>
      <c r="I481" s="23" t="str">
        <f>IFERROR(VLOOKUP(C481,'[1]Paddle Sport'!$BJ$2:$BL$100,3,FALSE),"")</f>
        <v/>
      </c>
      <c r="J481" s="24" t="str">
        <f>IFERROR(VLOOKUP(C481,'[1]Island Swim'!$AX$5:$AZ$74,3,FALSE),"")</f>
        <v/>
      </c>
      <c r="K481" s="25" t="str">
        <f>IFERROR(VLOOKUP(C481,[1]Beaton!$A$4:$B$150,2,FALSE),"")</f>
        <v/>
      </c>
      <c r="L481" s="26" t="str">
        <f>IFERROR(VLOOKUP(C481,'[1]Turkey Gobbler'!$A$2:$B$500,2,FALSE),"")</f>
        <v/>
      </c>
      <c r="M481" s="27">
        <f t="shared" si="127"/>
        <v>552</v>
      </c>
      <c r="N481" s="28"/>
    </row>
    <row r="482" spans="1:24" ht="18.600000000000001" customHeight="1" x14ac:dyDescent="0.3">
      <c r="A482" s="16">
        <f t="shared" si="124"/>
        <v>479</v>
      </c>
      <c r="B482" s="17">
        <f t="shared" si="125"/>
        <v>83</v>
      </c>
      <c r="C482" s="18" t="s">
        <v>507</v>
      </c>
      <c r="D482" s="19" t="s">
        <v>23</v>
      </c>
      <c r="E482" s="19" t="str">
        <f t="shared" si="126"/>
        <v>F</v>
      </c>
      <c r="F482" s="20"/>
      <c r="G482" s="21">
        <f>IFERROR(VLOOKUP(C482,[1]Rocks!$BF$3:$BH$2000,3,FALSE),"")</f>
        <v>552.37461162893919</v>
      </c>
      <c r="H482" s="22"/>
      <c r="I482" s="23" t="str">
        <f>IFERROR(VLOOKUP(C482,'[1]Paddle Sport'!$BJ$2:$BL$100,3,FALSE),"")</f>
        <v/>
      </c>
      <c r="J482" s="24" t="str">
        <f>IFERROR(VLOOKUP(C482,'[1]Island Swim'!$AX$5:$AZ$74,3,FALSE),"")</f>
        <v/>
      </c>
      <c r="K482" s="25" t="str">
        <f>IFERROR(VLOOKUP(C482,[1]Beaton!$A$4:$B$150,2,FALSE),"")</f>
        <v/>
      </c>
      <c r="L482" s="26" t="str">
        <f>IFERROR(VLOOKUP(C482,'[1]Turkey Gobbler'!$A$2:$B$500,2,FALSE),"")</f>
        <v/>
      </c>
      <c r="M482" s="27">
        <f t="shared" si="127"/>
        <v>552</v>
      </c>
      <c r="N482" s="28"/>
      <c r="R482" s="29" t="str" cm="1">
        <f t="array" ref="R482:S482">_xlfn.TEXTSPLIT(C482," ")</f>
        <v>Dion</v>
      </c>
      <c r="S482" s="29" t="str">
        <v>Kelly</v>
      </c>
      <c r="U482" s="29" t="str">
        <f>IF(T482="",S482,T482)</f>
        <v>Kelly</v>
      </c>
      <c r="V482" s="29" t="str">
        <f>LEFT(R482,1)</f>
        <v>D</v>
      </c>
      <c r="W482" s="29" t="str">
        <f>CONCATENATE(U482,V482,D482)</f>
        <v>KellyDF40-49</v>
      </c>
      <c r="X482" s="29" t="str">
        <f>CONCATENATE(U482,V482)</f>
        <v>KellyD</v>
      </c>
    </row>
    <row r="483" spans="1:24" ht="18.600000000000001" customHeight="1" x14ac:dyDescent="0.3">
      <c r="A483" s="16">
        <f t="shared" si="124"/>
        <v>479</v>
      </c>
      <c r="B483" s="17">
        <f t="shared" si="125"/>
        <v>83</v>
      </c>
      <c r="C483" s="18" t="s">
        <v>508</v>
      </c>
      <c r="D483" s="19" t="s">
        <v>23</v>
      </c>
      <c r="E483" s="19" t="str">
        <f t="shared" si="126"/>
        <v>F</v>
      </c>
      <c r="F483" s="20" t="str">
        <f>IFERROR(VLOOKUP(C483,'[1]Sofie''s Loppet'!$BM$3:$BP$100,4,FALSE),"")</f>
        <v/>
      </c>
      <c r="G483" s="21">
        <f>IFERROR(VLOOKUP(C483,[1]Rocks!$BF$3:$BH$2000,3,FALSE),"")</f>
        <v>552.37461162893919</v>
      </c>
      <c r="H483" s="22" t="str">
        <f>IFERROR(VLOOKUP(C483,'[1]Walden Bike'!$CB$3:$CE$1000,4,FALSE),"")</f>
        <v/>
      </c>
      <c r="I483" s="23" t="str">
        <f>IFERROR(VLOOKUP(C483,'[1]Paddle Sport'!$BJ$2:$BL$100,3,FALSE),"")</f>
        <v/>
      </c>
      <c r="J483" s="24" t="str">
        <f>IFERROR(VLOOKUP(C483,'[1]Island Swim'!$AX$5:$AZ$74,3,FALSE),"")</f>
        <v/>
      </c>
      <c r="K483" s="25" t="str">
        <f>IFERROR(VLOOKUP(C483,[1]Beaton!$A$4:$B$150,2,FALSE),"")</f>
        <v/>
      </c>
      <c r="L483" s="26" t="str">
        <f>IFERROR(VLOOKUP(C483,'[1]Turkey Gobbler'!$A$2:$B$500,2,FALSE),"")</f>
        <v/>
      </c>
      <c r="M483" s="27">
        <f t="shared" si="127"/>
        <v>552</v>
      </c>
      <c r="N483" s="28"/>
      <c r="R483" s="29" t="str" cm="1">
        <f t="array" ref="R483:S483">_xlfn.TEXTSPLIT(C483," ")</f>
        <v>Vine</v>
      </c>
      <c r="S483" s="29" t="str">
        <v>Lindsay</v>
      </c>
      <c r="U483" s="29" t="str">
        <f>IF(T483="",S483,T483)</f>
        <v>Lindsay</v>
      </c>
      <c r="V483" s="29" t="str">
        <f>LEFT(R483,1)</f>
        <v>V</v>
      </c>
      <c r="W483" s="29" t="str">
        <f>CONCATENATE(U483,V483,D483)</f>
        <v>LindsayVF40-49</v>
      </c>
      <c r="X483" s="29" t="str">
        <f>CONCATENATE(U483,V483)</f>
        <v>LindsayV</v>
      </c>
    </row>
    <row r="484" spans="1:24" ht="18.600000000000001" customHeight="1" x14ac:dyDescent="0.3">
      <c r="A484" s="16">
        <f t="shared" si="124"/>
        <v>479</v>
      </c>
      <c r="B484" s="17">
        <f t="shared" si="125"/>
        <v>83</v>
      </c>
      <c r="C484" s="18" t="s">
        <v>509</v>
      </c>
      <c r="D484" s="19" t="s">
        <v>23</v>
      </c>
      <c r="E484" s="19" t="str">
        <f t="shared" si="126"/>
        <v>F</v>
      </c>
      <c r="F484" s="20" t="str">
        <f>IFERROR(VLOOKUP(C484,'[1]Sofie''s Loppet'!$BM$3:$BP$100,4,FALSE),"")</f>
        <v/>
      </c>
      <c r="G484" s="21">
        <f>IFERROR(VLOOKUP(C484,[1]Rocks!$BF$3:$BH$2000,3,FALSE),"")</f>
        <v>552.37461162893919</v>
      </c>
      <c r="H484" s="22" t="str">
        <f>IFERROR(VLOOKUP(C484,'[1]Walden Bike'!$CB$3:$CE$1000,4,FALSE),"")</f>
        <v/>
      </c>
      <c r="I484" s="23" t="str">
        <f>IFERROR(VLOOKUP(C484,'[1]Paddle Sport'!$BJ$2:$BL$100,3,FALSE),"")</f>
        <v/>
      </c>
      <c r="J484" s="24" t="str">
        <f>IFERROR(VLOOKUP(C484,'[1]Island Swim'!$AX$5:$AZ$74,3,FALSE),"")</f>
        <v/>
      </c>
      <c r="K484" s="25" t="str">
        <f>IFERROR(VLOOKUP(C484,[1]Beaton!$A$4:$B$150,2,FALSE),"")</f>
        <v/>
      </c>
      <c r="L484" s="26" t="str">
        <f>IFERROR(VLOOKUP(C484,'[1]Turkey Gobbler'!$A$2:$B$500,2,FALSE),"")</f>
        <v/>
      </c>
      <c r="M484" s="27">
        <f t="shared" si="127"/>
        <v>552</v>
      </c>
      <c r="N484" s="28"/>
    </row>
    <row r="485" spans="1:24" ht="18.600000000000001" customHeight="1" x14ac:dyDescent="0.3">
      <c r="A485" s="16">
        <f t="shared" si="124"/>
        <v>479</v>
      </c>
      <c r="B485" s="17">
        <f t="shared" si="125"/>
        <v>15</v>
      </c>
      <c r="C485" s="18" t="s">
        <v>510</v>
      </c>
      <c r="D485" s="19" t="s">
        <v>19</v>
      </c>
      <c r="E485" s="19" t="str">
        <f t="shared" si="126"/>
        <v>F</v>
      </c>
      <c r="F485" s="20" t="str">
        <f>IFERROR(VLOOKUP(C485,'[1]Sofie''s Loppet'!$BM$3:$BP$100,4,FALSE),"")</f>
        <v/>
      </c>
      <c r="G485" s="21">
        <f>IFERROR(VLOOKUP(C485,[1]Rocks!$BF$3:$BH$2000,3,FALSE),"")</f>
        <v>552.37461162893919</v>
      </c>
      <c r="H485" s="22" t="str">
        <f>IFERROR(VLOOKUP(C485,'[1]Walden Bike'!$CB$3:$CE$1000,4,FALSE),"")</f>
        <v/>
      </c>
      <c r="I485" s="23" t="str">
        <f>IFERROR(VLOOKUP(C485,'[1]Paddle Sport'!$BJ$2:$BL$100,3,FALSE),"")</f>
        <v/>
      </c>
      <c r="J485" s="24" t="str">
        <f>IFERROR(VLOOKUP(C485,'[1]Island Swim'!$AX$5:$AZ$74,3,FALSE),"")</f>
        <v/>
      </c>
      <c r="K485" s="25" t="str">
        <f>IFERROR(VLOOKUP(C485,[1]Beaton!$A$4:$B$150,2,FALSE),"")</f>
        <v/>
      </c>
      <c r="L485" s="26" t="str">
        <f>IFERROR(VLOOKUP(C485,'[1]Turkey Gobbler'!$A$2:$B$500,2,FALSE),"")</f>
        <v/>
      </c>
      <c r="M485" s="27">
        <f t="shared" si="127"/>
        <v>552</v>
      </c>
      <c r="N485" s="28"/>
      <c r="R485" s="29" t="str" cm="1">
        <f t="array" ref="R485:S485">_xlfn.TEXTSPLIT(C485," ")</f>
        <v>Croisier</v>
      </c>
      <c r="S485" s="29" t="str">
        <v>Lorie</v>
      </c>
      <c r="U485" s="29" t="str">
        <f>IF(T485="",S485,T485)</f>
        <v>Lorie</v>
      </c>
      <c r="V485" s="29" t="str">
        <f>LEFT(R485,1)</f>
        <v>C</v>
      </c>
      <c r="W485" s="29" t="str">
        <f>CONCATENATE(U485,V485,D485)</f>
        <v>LorieCF60-69</v>
      </c>
      <c r="X485" s="29" t="str">
        <f>CONCATENATE(U485,V485)</f>
        <v>LorieC</v>
      </c>
    </row>
    <row r="486" spans="1:24" ht="18.600000000000001" customHeight="1" x14ac:dyDescent="0.3">
      <c r="A486" s="16">
        <f t="shared" si="124"/>
        <v>485</v>
      </c>
      <c r="B486" s="17">
        <f t="shared" si="125"/>
        <v>127</v>
      </c>
      <c r="C486" s="18" t="s">
        <v>511</v>
      </c>
      <c r="D486" s="19" t="s">
        <v>36</v>
      </c>
      <c r="E486" s="19" t="str">
        <f t="shared" si="126"/>
        <v>F</v>
      </c>
      <c r="F486" s="20" t="str">
        <f>IFERROR(VLOOKUP(C486,'[1]Sofie''s Loppet'!$BM$3:$BP$100,4,FALSE),"")</f>
        <v/>
      </c>
      <c r="G486" s="21">
        <f>IFERROR(VLOOKUP(C486,[1]Rocks!$BF$3:$BH$2000,3,FALSE),"")</f>
        <v>549.5694413777876</v>
      </c>
      <c r="H486" s="22" t="str">
        <f>IFERROR(VLOOKUP(C486,'[1]Walden Bike'!$CB$3:$CE$1000,4,FALSE),"")</f>
        <v/>
      </c>
      <c r="I486" s="23" t="str">
        <f>IFERROR(VLOOKUP(C486,'[1]Paddle Sport'!$BJ$2:$BL$100,3,FALSE),"")</f>
        <v/>
      </c>
      <c r="J486" s="24" t="str">
        <f>IFERROR(VLOOKUP(C486,'[1]Island Swim'!$AX$5:$AZ$74,3,FALSE),"")</f>
        <v/>
      </c>
      <c r="K486" s="25" t="str">
        <f>IFERROR(VLOOKUP(C486,[1]Beaton!$A$4:$B$150,2,FALSE),"")</f>
        <v/>
      </c>
      <c r="L486" s="26" t="str">
        <f>IFERROR(VLOOKUP(C486,'[1]Turkey Gobbler'!$A$2:$B$500,2,FALSE),"")</f>
        <v/>
      </c>
      <c r="M486" s="27">
        <f t="shared" si="127"/>
        <v>550</v>
      </c>
      <c r="N486" s="28"/>
      <c r="R486" s="29" t="str" cm="1">
        <f t="array" ref="R486:S486">_xlfn.TEXTSPLIT(C486," ")</f>
        <v>Hill</v>
      </c>
      <c r="S486" s="29" t="str">
        <v>Edel</v>
      </c>
      <c r="U486" s="29" t="str">
        <f>IF(T486="",S486,T486)</f>
        <v>Edel</v>
      </c>
      <c r="V486" s="29" t="str">
        <f>LEFT(R486,1)</f>
        <v>H</v>
      </c>
      <c r="W486" s="29" t="str">
        <f>CONCATENATE(U486,V486,D486)</f>
        <v>EdelHF30-39</v>
      </c>
      <c r="X486" s="29" t="str">
        <f>CONCATENATE(U486,V486)</f>
        <v>EdelH</v>
      </c>
    </row>
    <row r="487" spans="1:24" ht="18.600000000000001" customHeight="1" x14ac:dyDescent="0.3">
      <c r="A487" s="16">
        <f t="shared" si="124"/>
        <v>485</v>
      </c>
      <c r="B487" s="17">
        <f t="shared" si="125"/>
        <v>127</v>
      </c>
      <c r="C487" s="18" t="s">
        <v>512</v>
      </c>
      <c r="D487" s="19" t="s">
        <v>36</v>
      </c>
      <c r="E487" s="19" t="str">
        <f t="shared" si="126"/>
        <v>F</v>
      </c>
      <c r="F487" s="20" t="str">
        <f>IFERROR(VLOOKUP(C487,'[1]Sofie''s Loppet'!$BM$3:$BP$100,4,FALSE),"")</f>
        <v/>
      </c>
      <c r="G487" s="21">
        <f>IFERROR(VLOOKUP(C487,[1]Rocks!$BF$3:$BH$2000,3,FALSE),"")</f>
        <v>549.81223768500115</v>
      </c>
      <c r="H487" s="22" t="str">
        <f>IFERROR(VLOOKUP(C487,'[1]Walden Bike'!$CB$3:$CE$1000,4,FALSE),"")</f>
        <v/>
      </c>
      <c r="I487" s="23" t="str">
        <f>IFERROR(VLOOKUP(C487,'[1]Paddle Sport'!$BJ$2:$BL$100,3,FALSE),"")</f>
        <v/>
      </c>
      <c r="J487" s="24" t="str">
        <f>IFERROR(VLOOKUP(C487,'[1]Island Swim'!$AX$5:$AZ$74,3,FALSE),"")</f>
        <v/>
      </c>
      <c r="K487" s="25" t="str">
        <f>IFERROR(VLOOKUP(C487,[1]Beaton!$A$4:$B$150,2,FALSE),"")</f>
        <v/>
      </c>
      <c r="L487" s="26" t="str">
        <f>IFERROR(VLOOKUP(C487,'[1]Turkey Gobbler'!$A$2:$B$500,2,FALSE),"")</f>
        <v/>
      </c>
      <c r="M487" s="27">
        <f t="shared" si="127"/>
        <v>550</v>
      </c>
      <c r="N487" s="28"/>
      <c r="R487" s="29" t="str" cm="1">
        <f t="array" ref="R487:S487">_xlfn.TEXTSPLIT(C487," ")</f>
        <v>Hotte</v>
      </c>
      <c r="S487" s="29" t="str">
        <v>Jessie</v>
      </c>
      <c r="U487" s="29" t="str">
        <f>IF(T487="",S487,T487)</f>
        <v>Jessie</v>
      </c>
      <c r="V487" s="29" t="str">
        <f>LEFT(R487,1)</f>
        <v>H</v>
      </c>
      <c r="W487" s="29" t="str">
        <f>CONCATENATE(U487,V487,D487)</f>
        <v>JessieHF30-39</v>
      </c>
      <c r="X487" s="29" t="str">
        <f>CONCATENATE(U487,V487)</f>
        <v>JessieH</v>
      </c>
    </row>
    <row r="488" spans="1:24" ht="18.600000000000001" customHeight="1" x14ac:dyDescent="0.3">
      <c r="A488" s="16">
        <f t="shared" si="124"/>
        <v>487</v>
      </c>
      <c r="B488" s="17">
        <f t="shared" si="125"/>
        <v>47</v>
      </c>
      <c r="C488" s="18" t="s">
        <v>513</v>
      </c>
      <c r="D488" s="19" t="s">
        <v>21</v>
      </c>
      <c r="E488" s="19" t="str">
        <f t="shared" si="126"/>
        <v>F</v>
      </c>
      <c r="F488" s="20" t="str">
        <f>IFERROR(VLOOKUP(C488,'[1]Sofie''s Loppet'!$BM$3:$BP$100,4,FALSE),"")</f>
        <v/>
      </c>
      <c r="G488" s="21">
        <f>IFERROR(VLOOKUP(C488,[1]Rocks!$BF$3:$BH$2000,3,FALSE),"")</f>
        <v>549.18566775244301</v>
      </c>
      <c r="H488" s="22" t="str">
        <f>IFERROR(VLOOKUP(C488,'[1]Walden Bike'!$CB$3:$CE$1000,4,FALSE),"")</f>
        <v/>
      </c>
      <c r="I488" s="23" t="str">
        <f>IFERROR(VLOOKUP(C488,'[1]Paddle Sport'!$BJ$2:$BL$100,3,FALSE),"")</f>
        <v/>
      </c>
      <c r="J488" s="24" t="str">
        <f>IFERROR(VLOOKUP(C488,'[1]Island Swim'!$AX$5:$AZ$74,3,FALSE),"")</f>
        <v/>
      </c>
      <c r="K488" s="25" t="str">
        <f>IFERROR(VLOOKUP(C488,[1]Beaton!$A$4:$B$150,2,FALSE),"")</f>
        <v/>
      </c>
      <c r="L488" s="26" t="str">
        <f>IFERROR(VLOOKUP(C488,'[1]Turkey Gobbler'!$A$2:$B$500,2,FALSE),"")</f>
        <v/>
      </c>
      <c r="M488" s="27">
        <f t="shared" si="127"/>
        <v>549</v>
      </c>
      <c r="N488" s="28"/>
      <c r="R488" s="29" t="str" cm="1">
        <f t="array" ref="R488:S488">_xlfn.TEXTSPLIT(C488," ")</f>
        <v>Harris</v>
      </c>
      <c r="S488" s="29" t="str">
        <v>Brooklyn</v>
      </c>
      <c r="U488" s="29" t="str">
        <f>IF(T488="",S488,T488)</f>
        <v>Brooklyn</v>
      </c>
      <c r="V488" s="29" t="str">
        <f>LEFT(R488,1)</f>
        <v>H</v>
      </c>
      <c r="W488" s="29" t="str">
        <f>CONCATENATE(U488,V488,D488)</f>
        <v>BrooklynHF13-19</v>
      </c>
      <c r="X488" s="29" t="str">
        <f>CONCATENATE(U488,V488)</f>
        <v>BrooklynH</v>
      </c>
    </row>
    <row r="489" spans="1:24" ht="18.600000000000001" customHeight="1" x14ac:dyDescent="0.3">
      <c r="A489" s="16">
        <f t="shared" si="124"/>
        <v>487</v>
      </c>
      <c r="B489" s="17">
        <f t="shared" si="125"/>
        <v>129</v>
      </c>
      <c r="C489" s="18" t="s">
        <v>514</v>
      </c>
      <c r="D489" s="19" t="s">
        <v>36</v>
      </c>
      <c r="E489" s="19" t="str">
        <f t="shared" si="126"/>
        <v>F</v>
      </c>
      <c r="F489" s="20" t="str">
        <f>IFERROR(VLOOKUP(C489,'[1]Sofie''s Loppet'!$BM$3:$BP$100,4,FALSE),"")</f>
        <v/>
      </c>
      <c r="G489" s="21">
        <f>IFERROR(VLOOKUP(C489,[1]Rocks!$BF$3:$BH$2000,3,FALSE),"")</f>
        <v>548.828125</v>
      </c>
      <c r="H489" s="22" t="str">
        <f>IFERROR(VLOOKUP(C489,'[1]Walden Bike'!$CB$3:$CE$1000,4,FALSE),"")</f>
        <v/>
      </c>
      <c r="I489" s="23" t="str">
        <f>IFERROR(VLOOKUP(C489,'[1]Paddle Sport'!$BJ$2:$BL$100,3,FALSE),"")</f>
        <v/>
      </c>
      <c r="J489" s="24" t="str">
        <f>IFERROR(VLOOKUP(C489,'[1]Island Swim'!$AX$5:$AZ$74,3,FALSE),"")</f>
        <v/>
      </c>
      <c r="K489" s="25" t="str">
        <f>IFERROR(VLOOKUP(C489,[1]Beaton!$A$4:$B$150,2,FALSE),"")</f>
        <v/>
      </c>
      <c r="L489" s="26" t="str">
        <f>IFERROR(VLOOKUP(C489,'[1]Turkey Gobbler'!$A$2:$B$500,2,FALSE),"")</f>
        <v/>
      </c>
      <c r="M489" s="27">
        <f t="shared" si="127"/>
        <v>549</v>
      </c>
      <c r="N489" s="28"/>
      <c r="R489" s="29" t="str" cm="1">
        <f t="array" ref="R489:S489">_xlfn.TEXTSPLIT(C489," ")</f>
        <v>Botha</v>
      </c>
      <c r="S489" s="29" t="str">
        <v>Veronica</v>
      </c>
      <c r="U489" s="29" t="str">
        <f>IF(T489="",S489,T489)</f>
        <v>Veronica</v>
      </c>
      <c r="V489" s="29" t="str">
        <f>LEFT(R489,1)</f>
        <v>B</v>
      </c>
      <c r="W489" s="29" t="str">
        <f>CONCATENATE(U489,V489,D489)</f>
        <v>VeronicaBF30-39</v>
      </c>
      <c r="X489" s="29" t="str">
        <f>CONCATENATE(U489,V489)</f>
        <v>VeronicaB</v>
      </c>
    </row>
    <row r="490" spans="1:24" ht="18.600000000000001" customHeight="1" x14ac:dyDescent="0.3">
      <c r="A490" s="16">
        <f t="shared" si="124"/>
        <v>487</v>
      </c>
      <c r="B490" s="17">
        <f t="shared" si="125"/>
        <v>129</v>
      </c>
      <c r="C490" s="18" t="s">
        <v>515</v>
      </c>
      <c r="D490" s="19" t="s">
        <v>36</v>
      </c>
      <c r="E490" s="19" t="str">
        <f t="shared" si="126"/>
        <v>F</v>
      </c>
      <c r="F490" s="20" t="str">
        <f>IFERROR(VLOOKUP(C490,'[1]Sofie''s Loppet'!$BM$3:$BP$100,4,FALSE),"")</f>
        <v/>
      </c>
      <c r="G490" s="21">
        <f>IFERROR(VLOOKUP(C490,[1]Rocks!$BF$3:$BH$2000,3,FALSE),"")</f>
        <v>549.44812362030905</v>
      </c>
      <c r="H490" s="22" t="str">
        <f>IFERROR(VLOOKUP(C490,'[1]Walden Bike'!$CB$3:$CE$1000,4,FALSE),"")</f>
        <v/>
      </c>
      <c r="I490" s="23" t="str">
        <f>IFERROR(VLOOKUP(C490,'[1]Paddle Sport'!$BJ$2:$BL$100,3,FALSE),"")</f>
        <v/>
      </c>
      <c r="J490" s="24" t="str">
        <f>IFERROR(VLOOKUP(C490,'[1]Island Swim'!$AX$5:$AZ$74,3,FALSE),"")</f>
        <v/>
      </c>
      <c r="K490" s="25" t="str">
        <f>IFERROR(VLOOKUP(C490,[1]Beaton!$A$4:$B$150,2,FALSE),"")</f>
        <v/>
      </c>
      <c r="L490" s="26" t="str">
        <f>IFERROR(VLOOKUP(C490,'[1]Turkey Gobbler'!$A$2:$B$500,2,FALSE),"")</f>
        <v/>
      </c>
      <c r="M490" s="27">
        <f t="shared" si="127"/>
        <v>549</v>
      </c>
      <c r="N490" s="28"/>
    </row>
    <row r="491" spans="1:24" ht="18.600000000000001" customHeight="1" x14ac:dyDescent="0.3">
      <c r="A491" s="16">
        <f t="shared" si="124"/>
        <v>487</v>
      </c>
      <c r="B491" s="17">
        <f t="shared" si="125"/>
        <v>129</v>
      </c>
      <c r="C491" s="18" t="s">
        <v>516</v>
      </c>
      <c r="D491" s="19" t="s">
        <v>36</v>
      </c>
      <c r="E491" s="19" t="str">
        <f t="shared" si="126"/>
        <v>F</v>
      </c>
      <c r="F491" s="20" t="str">
        <f>IFERROR(VLOOKUP(C491,'[1]Sofie''s Loppet'!$BM$3:$BP$100,4,FALSE),"")</f>
        <v/>
      </c>
      <c r="G491" s="21">
        <f>IFERROR(VLOOKUP(C491,[1]Rocks!$BF$3:$BH$2000,3,FALSE),"")</f>
        <v>549.44812362030905</v>
      </c>
      <c r="H491" s="22" t="str">
        <f>IFERROR(VLOOKUP(C491,'[1]Walden Bike'!$CB$3:$CE$1000,4,FALSE),"")</f>
        <v/>
      </c>
      <c r="I491" s="23" t="str">
        <f>IFERROR(VLOOKUP(C491,'[1]Paddle Sport'!$BJ$2:$BL$100,3,FALSE),"")</f>
        <v/>
      </c>
      <c r="J491" s="24" t="str">
        <f>IFERROR(VLOOKUP(C491,'[1]Island Swim'!$AX$5:$AZ$74,3,FALSE),"")</f>
        <v/>
      </c>
      <c r="K491" s="25" t="str">
        <f>IFERROR(VLOOKUP(C491,[1]Beaton!$A$4:$B$150,2,FALSE),"")</f>
        <v/>
      </c>
      <c r="L491" s="26" t="str">
        <f>IFERROR(VLOOKUP(C491,'[1]Turkey Gobbler'!$A$2:$B$500,2,FALSE),"")</f>
        <v/>
      </c>
      <c r="M491" s="27">
        <f t="shared" si="127"/>
        <v>549</v>
      </c>
      <c r="N491" s="28"/>
      <c r="R491" s="29" t="str" cm="1">
        <f t="array" ref="R491:S491">_xlfn.TEXTSPLIT(C491," ")</f>
        <v>Rochon</v>
      </c>
      <c r="S491" s="29" t="str">
        <v>Brenda</v>
      </c>
      <c r="U491" s="29" t="str">
        <f>IF(T491="",S491,T491)</f>
        <v>Brenda</v>
      </c>
      <c r="V491" s="29" t="str">
        <f>LEFT(R491,1)</f>
        <v>R</v>
      </c>
      <c r="W491" s="29" t="str">
        <f>CONCATENATE(U491,V491,D491)</f>
        <v>BrendaRF30-39</v>
      </c>
      <c r="X491" s="29" t="str">
        <f>CONCATENATE(U491,V491)</f>
        <v>BrendaR</v>
      </c>
    </row>
    <row r="492" spans="1:24" ht="18.600000000000001" customHeight="1" x14ac:dyDescent="0.3">
      <c r="A492" s="16">
        <f t="shared" si="124"/>
        <v>491</v>
      </c>
      <c r="B492" s="17">
        <f t="shared" si="125"/>
        <v>132</v>
      </c>
      <c r="C492" s="18" t="s">
        <v>517</v>
      </c>
      <c r="D492" s="19" t="s">
        <v>36</v>
      </c>
      <c r="E492" s="19" t="str">
        <f t="shared" si="126"/>
        <v>F</v>
      </c>
      <c r="F492" s="20" t="str">
        <f>IFERROR(VLOOKUP(C492,'[1]Sofie''s Loppet'!$BM$3:$BP$100,4,FALSE),"")</f>
        <v/>
      </c>
      <c r="G492" s="21">
        <f>IFERROR(VLOOKUP(C492,[1]Rocks!$BF$3:$BH$2000,3,FALSE),"")</f>
        <v>548.1144343302991</v>
      </c>
      <c r="H492" s="22" t="str">
        <f>IFERROR(VLOOKUP(C492,'[1]Walden Bike'!$CB$3:$CE$1000,4,FALSE),"")</f>
        <v/>
      </c>
      <c r="I492" s="23" t="str">
        <f>IFERROR(VLOOKUP(C492,'[1]Paddle Sport'!$BJ$2:$BL$100,3,FALSE),"")</f>
        <v/>
      </c>
      <c r="J492" s="24" t="str">
        <f>IFERROR(VLOOKUP(C492,'[1]Island Swim'!$AX$5:$AZ$74,3,FALSE),"")</f>
        <v/>
      </c>
      <c r="K492" s="25" t="str">
        <f>IFERROR(VLOOKUP(C492,[1]Beaton!$A$4:$B$150,2,FALSE),"")</f>
        <v/>
      </c>
      <c r="L492" s="26" t="str">
        <f>IFERROR(VLOOKUP(C492,'[1]Turkey Gobbler'!$A$2:$B$500,2,FALSE),"")</f>
        <v/>
      </c>
      <c r="M492" s="27">
        <f t="shared" si="127"/>
        <v>548</v>
      </c>
      <c r="N492" s="28"/>
      <c r="R492" s="29" t="str" cm="1">
        <f t="array" ref="R492:S492">_xlfn.TEXTSPLIT(C492," ")</f>
        <v>Carriere</v>
      </c>
      <c r="S492" s="29" t="str">
        <v>Laura</v>
      </c>
      <c r="U492" s="29" t="str">
        <f>IF(T492="",S492,T492)</f>
        <v>Laura</v>
      </c>
      <c r="V492" s="29" t="str">
        <f>LEFT(R492,1)</f>
        <v>C</v>
      </c>
      <c r="W492" s="29" t="str">
        <f>CONCATENATE(U492,V492,D492)</f>
        <v>LauraCF30-39</v>
      </c>
      <c r="X492" s="29" t="str">
        <f>CONCATENATE(U492,V492)</f>
        <v>LauraC</v>
      </c>
    </row>
    <row r="493" spans="1:24" ht="18.600000000000001" customHeight="1" x14ac:dyDescent="0.3">
      <c r="A493" s="16">
        <f t="shared" si="124"/>
        <v>492</v>
      </c>
      <c r="B493" s="17">
        <f t="shared" si="125"/>
        <v>133</v>
      </c>
      <c r="C493" s="18" t="s">
        <v>518</v>
      </c>
      <c r="D493" s="19" t="s">
        <v>36</v>
      </c>
      <c r="E493" s="19" t="str">
        <f t="shared" si="126"/>
        <v>F</v>
      </c>
      <c r="F493" s="20" t="str">
        <f>IFERROR(VLOOKUP(C493,'[1]Sofie''s Loppet'!$BM$3:$BP$100,4,FALSE),"")</f>
        <v/>
      </c>
      <c r="G493" s="21">
        <f>IFERROR(VLOOKUP(C493,[1]Rocks!$BF$3:$BH$2000,3,FALSE),"")</f>
        <v>546.55248133508996</v>
      </c>
      <c r="H493" s="22" t="str">
        <f>IFERROR(VLOOKUP(C493,'[1]Walden Bike'!$CB$3:$CE$1000,4,FALSE),"")</f>
        <v/>
      </c>
      <c r="I493" s="23" t="str">
        <f>IFERROR(VLOOKUP(C493,'[1]Paddle Sport'!$BJ$2:$BL$100,3,FALSE),"")</f>
        <v/>
      </c>
      <c r="J493" s="24" t="str">
        <f>IFERROR(VLOOKUP(C493,'[1]Island Swim'!$AX$5:$AZ$74,3,FALSE),"")</f>
        <v/>
      </c>
      <c r="K493" s="25" t="str">
        <f>IFERROR(VLOOKUP(C493,[1]Beaton!$A$4:$B$150,2,FALSE),"")</f>
        <v/>
      </c>
      <c r="L493" s="26">
        <f>IFERROR(VLOOKUP(C493,'[1]Turkey Gobbler'!$A$2:$B$500,2,FALSE),"")</f>
        <v>549.2227979274611</v>
      </c>
      <c r="M493" s="27">
        <f t="shared" si="127"/>
        <v>547</v>
      </c>
      <c r="N493" s="28"/>
      <c r="R493" s="29" t="str" cm="1">
        <f t="array" ref="R493:S493">_xlfn.TEXTSPLIT(C493," ")</f>
        <v>Carrey</v>
      </c>
      <c r="S493" s="29" t="str">
        <v>Valerie</v>
      </c>
      <c r="U493" s="29" t="str">
        <f>IF(T493="",S493,T493)</f>
        <v>Valerie</v>
      </c>
      <c r="V493" s="29" t="str">
        <f>LEFT(R493,1)</f>
        <v>C</v>
      </c>
      <c r="W493" s="29" t="str">
        <f>CONCATENATE(U493,V493,D493)</f>
        <v>ValerieCF30-39</v>
      </c>
      <c r="X493" s="29" t="str">
        <f>CONCATENATE(U493,V493)</f>
        <v>ValerieC</v>
      </c>
    </row>
    <row r="494" spans="1:24" ht="18.600000000000001" customHeight="1" x14ac:dyDescent="0.3">
      <c r="A494" s="16">
        <f t="shared" si="124"/>
        <v>492</v>
      </c>
      <c r="B494" s="17">
        <f t="shared" si="125"/>
        <v>1</v>
      </c>
      <c r="C494" s="18" t="s">
        <v>519</v>
      </c>
      <c r="D494" s="19" t="s">
        <v>520</v>
      </c>
      <c r="E494" s="19" t="str">
        <f t="shared" si="126"/>
        <v>F</v>
      </c>
      <c r="F494" s="20" t="str">
        <f>IFERROR(VLOOKUP(C494,'[1]Sofie''s Loppet'!$BM$3:$BP$100,4,FALSE),"")</f>
        <v/>
      </c>
      <c r="G494" s="21" t="str">
        <f>IFERROR(VLOOKUP(C494,[1]Rocks!$BF$3:$BH$2000,3,FALSE),"")</f>
        <v/>
      </c>
      <c r="H494" s="22" t="str">
        <f>IFERROR(VLOOKUP(C494,'[1]Walden Bike'!$CB$3:$CE$1000,4,FALSE),"")</f>
        <v/>
      </c>
      <c r="I494" s="23" t="str">
        <f>IFERROR(VLOOKUP(C494,'[1]Paddle Sport'!$BJ$2:$BL$100,3,FALSE),"")</f>
        <v/>
      </c>
      <c r="J494" s="24">
        <f>IFERROR(VLOOKUP(C494,'[1]Island Swim'!$AX$5:$AZ$74,3,FALSE),"")</f>
        <v>546.50269023827821</v>
      </c>
      <c r="K494" s="25">
        <f>IFERROR(VLOOKUP(C494,[1]Beaton!$A$4:$B$150,2,FALSE),"")</f>
        <v>364.90350250178699</v>
      </c>
      <c r="L494" s="26" t="str">
        <f>IFERROR(VLOOKUP(C494,'[1]Turkey Gobbler'!$A$2:$B$500,2,FALSE),"")</f>
        <v/>
      </c>
      <c r="M494" s="27">
        <f t="shared" si="127"/>
        <v>547</v>
      </c>
      <c r="N494" s="28"/>
    </row>
    <row r="495" spans="1:24" ht="18.600000000000001" customHeight="1" x14ac:dyDescent="0.3">
      <c r="A495" s="16">
        <f t="shared" si="124"/>
        <v>494</v>
      </c>
      <c r="B495" s="17">
        <f t="shared" si="125"/>
        <v>16</v>
      </c>
      <c r="C495" s="18" t="s">
        <v>521</v>
      </c>
      <c r="D495" s="19" t="s">
        <v>19</v>
      </c>
      <c r="E495" s="19" t="str">
        <f t="shared" si="126"/>
        <v>F</v>
      </c>
      <c r="F495" s="20" t="str">
        <f>IFERROR(VLOOKUP(C495,'[1]Sofie''s Loppet'!$BM$3:$BP$100,4,FALSE),"")</f>
        <v/>
      </c>
      <c r="G495" s="21">
        <f>IFERROR(VLOOKUP(C495,[1]Rocks!$BF$3:$BH$2000,3,FALSE),"")</f>
        <v>545.68854568854567</v>
      </c>
      <c r="H495" s="22" t="str">
        <f>IFERROR(VLOOKUP(C495,'[1]Walden Bike'!$CB$3:$CE$1000,4,FALSE),"")</f>
        <v/>
      </c>
      <c r="I495" s="23" t="str">
        <f>IFERROR(VLOOKUP(C495,'[1]Paddle Sport'!$BJ$2:$BL$100,3,FALSE),"")</f>
        <v/>
      </c>
      <c r="J495" s="24" t="str">
        <f>IFERROR(VLOOKUP(C495,'[1]Island Swim'!$AX$5:$AZ$74,3,FALSE),"")</f>
        <v/>
      </c>
      <c r="K495" s="25" t="str">
        <f>IFERROR(VLOOKUP(C495,[1]Beaton!$A$4:$B$150,2,FALSE),"")</f>
        <v/>
      </c>
      <c r="L495" s="26" t="str">
        <f>IFERROR(VLOOKUP(C495,'[1]Turkey Gobbler'!$A$2:$B$500,2,FALSE),"")</f>
        <v/>
      </c>
      <c r="M495" s="27">
        <f t="shared" si="127"/>
        <v>546</v>
      </c>
      <c r="N495" s="28"/>
      <c r="R495" s="29" t="str" cm="1">
        <f t="array" ref="R495:S495">_xlfn.TEXTSPLIT(C495," ")</f>
        <v>Finlay</v>
      </c>
      <c r="S495" s="29" t="str">
        <v>Susan</v>
      </c>
      <c r="U495" s="29" t="str">
        <f t="shared" ref="U495:U501" si="132">IF(T495="",S495,T495)</f>
        <v>Susan</v>
      </c>
      <c r="V495" s="29" t="str">
        <f t="shared" ref="V495:V501" si="133">LEFT(R495,1)</f>
        <v>F</v>
      </c>
      <c r="W495" s="29" t="str">
        <f t="shared" ref="W495:W501" si="134">CONCATENATE(U495,V495,D495)</f>
        <v>SusanFF60-69</v>
      </c>
      <c r="X495" s="29" t="str">
        <f t="shared" ref="X495:X501" si="135">CONCATENATE(U495,V495)</f>
        <v>SusanF</v>
      </c>
    </row>
    <row r="496" spans="1:24" ht="18.600000000000001" customHeight="1" x14ac:dyDescent="0.3">
      <c r="A496" s="16">
        <f t="shared" si="124"/>
        <v>495</v>
      </c>
      <c r="B496" s="17">
        <f t="shared" si="125"/>
        <v>48</v>
      </c>
      <c r="C496" s="18" t="s">
        <v>522</v>
      </c>
      <c r="D496" s="19" t="s">
        <v>21</v>
      </c>
      <c r="E496" s="19" t="str">
        <f t="shared" si="126"/>
        <v>F</v>
      </c>
      <c r="F496" s="20" t="str">
        <f>IFERROR(VLOOKUP(C496,'[1]Sofie''s Loppet'!$BM$3:$BP$100,4,FALSE),"")</f>
        <v/>
      </c>
      <c r="G496" s="21">
        <f>IFERROR(VLOOKUP(C496,[1]Rocks!$BF$3:$BH$2000,3,FALSE),"")</f>
        <v>545.11607533946562</v>
      </c>
      <c r="H496" s="22" t="str">
        <f>IFERROR(VLOOKUP(C496,'[1]Walden Bike'!$CB$3:$CE$1000,4,FALSE),"")</f>
        <v/>
      </c>
      <c r="I496" s="23" t="str">
        <f>IFERROR(VLOOKUP(C496,'[1]Paddle Sport'!$BJ$2:$BL$100,3,FALSE),"")</f>
        <v/>
      </c>
      <c r="J496" s="24" t="str">
        <f>IFERROR(VLOOKUP(C496,'[1]Island Swim'!$AX$5:$AZ$74,3,FALSE),"")</f>
        <v/>
      </c>
      <c r="K496" s="25" t="str">
        <f>IFERROR(VLOOKUP(C496,[1]Beaton!$A$4:$B$150,2,FALSE),"")</f>
        <v/>
      </c>
      <c r="L496" s="26" t="str">
        <f>IFERROR(VLOOKUP(C496,'[1]Turkey Gobbler'!$A$2:$B$500,2,FALSE),"")</f>
        <v/>
      </c>
      <c r="M496" s="27">
        <f t="shared" si="127"/>
        <v>545</v>
      </c>
      <c r="N496" s="28"/>
      <c r="R496" s="29" t="str" cm="1">
        <f t="array" ref="R496:S496">_xlfn.TEXTSPLIT(C496," ")</f>
        <v>Nair</v>
      </c>
      <c r="S496" s="29" t="str">
        <v>Kalyani</v>
      </c>
      <c r="U496" s="29" t="str">
        <f t="shared" si="132"/>
        <v>Kalyani</v>
      </c>
      <c r="V496" s="29" t="str">
        <f t="shared" si="133"/>
        <v>N</v>
      </c>
      <c r="W496" s="29" t="str">
        <f t="shared" si="134"/>
        <v>KalyaniNF13-19</v>
      </c>
      <c r="X496" s="29" t="str">
        <f t="shared" si="135"/>
        <v>KalyaniN</v>
      </c>
    </row>
    <row r="497" spans="1:24" ht="18.600000000000001" customHeight="1" x14ac:dyDescent="0.3">
      <c r="A497" s="16">
        <f t="shared" si="124"/>
        <v>496</v>
      </c>
      <c r="B497" s="17">
        <f t="shared" si="125"/>
        <v>156</v>
      </c>
      <c r="C497" s="18" t="s">
        <v>523</v>
      </c>
      <c r="D497" s="19" t="s">
        <v>17</v>
      </c>
      <c r="E497" s="19" t="str">
        <f t="shared" si="126"/>
        <v>F</v>
      </c>
      <c r="F497" s="20" t="str">
        <f>IFERROR(VLOOKUP(C497,'[1]Sofie''s Loppet'!$BM$3:$BP$100,4,FALSE),"")</f>
        <v/>
      </c>
      <c r="G497" s="21">
        <f>IFERROR(VLOOKUP(C497,[1]Rocks!$BF$3:$BH$2000,3,FALSE),"")</f>
        <v>542.97556719022691</v>
      </c>
      <c r="H497" s="22" t="str">
        <f>IFERROR(VLOOKUP(C497,'[1]Walden Bike'!$CB$3:$CE$1000,4,FALSE),"")</f>
        <v/>
      </c>
      <c r="I497" s="23" t="str">
        <f>IFERROR(VLOOKUP(C497,'[1]Paddle Sport'!$BJ$2:$BL$100,3,FALSE),"")</f>
        <v/>
      </c>
      <c r="J497" s="24" t="str">
        <f>IFERROR(VLOOKUP(C497,'[1]Island Swim'!$AX$5:$AZ$74,3,FALSE),"")</f>
        <v/>
      </c>
      <c r="K497" s="25" t="str">
        <f>IFERROR(VLOOKUP(C497,[1]Beaton!$A$4:$B$150,2,FALSE),"")</f>
        <v/>
      </c>
      <c r="L497" s="26" t="str">
        <f>IFERROR(VLOOKUP(C497,'[1]Turkey Gobbler'!$A$2:$B$500,2,FALSE),"")</f>
        <v/>
      </c>
      <c r="M497" s="27">
        <f t="shared" si="127"/>
        <v>543</v>
      </c>
      <c r="N497" s="28"/>
      <c r="R497" s="29" t="str" cm="1">
        <f t="array" ref="R497:S497">_xlfn.TEXTSPLIT(C497," ")</f>
        <v>Thibodeau-Bello</v>
      </c>
      <c r="S497" s="29" t="str">
        <v>Démily</v>
      </c>
      <c r="U497" s="29" t="str">
        <f t="shared" si="132"/>
        <v>Démily</v>
      </c>
      <c r="V497" s="29" t="str">
        <f t="shared" si="133"/>
        <v>T</v>
      </c>
      <c r="W497" s="29" t="str">
        <f t="shared" si="134"/>
        <v>DémilyTF20-29</v>
      </c>
      <c r="X497" s="29" t="str">
        <f t="shared" si="135"/>
        <v>DémilyT</v>
      </c>
    </row>
    <row r="498" spans="1:24" ht="18.600000000000001" customHeight="1" x14ac:dyDescent="0.3">
      <c r="A498" s="16">
        <f t="shared" si="124"/>
        <v>497</v>
      </c>
      <c r="B498" s="17">
        <f t="shared" si="125"/>
        <v>157</v>
      </c>
      <c r="C498" s="18" t="s">
        <v>524</v>
      </c>
      <c r="D498" s="19" t="s">
        <v>17</v>
      </c>
      <c r="E498" s="19" t="str">
        <f t="shared" si="126"/>
        <v>F</v>
      </c>
      <c r="F498" s="20" t="str">
        <f>IFERROR(VLOOKUP(C498,'[1]Sofie''s Loppet'!$BM$3:$BP$100,4,FALSE),"")</f>
        <v/>
      </c>
      <c r="G498" s="21">
        <f>IFERROR(VLOOKUP(C498,[1]Rocks!$BF$3:$BH$2000,3,FALSE),"")</f>
        <v>540.54054054054052</v>
      </c>
      <c r="H498" s="22" t="str">
        <f>IFERROR(VLOOKUP(C498,'[1]Walden Bike'!$CB$3:$CE$1000,4,FALSE),"")</f>
        <v/>
      </c>
      <c r="I498" s="23" t="str">
        <f>IFERROR(VLOOKUP(C498,'[1]Paddle Sport'!$BJ$2:$BL$100,3,FALSE),"")</f>
        <v/>
      </c>
      <c r="J498" s="24" t="str">
        <f>IFERROR(VLOOKUP(C498,'[1]Island Swim'!$AX$5:$AZ$74,3,FALSE),"")</f>
        <v/>
      </c>
      <c r="K498" s="25" t="str">
        <f>IFERROR(VLOOKUP(C498,[1]Beaton!$A$4:$B$150,2,FALSE),"")</f>
        <v/>
      </c>
      <c r="L498" s="26" t="str">
        <f>IFERROR(VLOOKUP(C498,'[1]Turkey Gobbler'!$A$2:$B$500,2,FALSE),"")</f>
        <v/>
      </c>
      <c r="M498" s="27">
        <f t="shared" si="127"/>
        <v>541</v>
      </c>
      <c r="N498" s="28"/>
      <c r="R498" s="29" t="str" cm="1">
        <f t="array" ref="R498:S498">_xlfn.TEXTSPLIT(C498," ")</f>
        <v>Loyer</v>
      </c>
      <c r="S498" s="29" t="str">
        <v>Chanelle</v>
      </c>
      <c r="U498" s="29" t="str">
        <f t="shared" si="132"/>
        <v>Chanelle</v>
      </c>
      <c r="V498" s="29" t="str">
        <f t="shared" si="133"/>
        <v>L</v>
      </c>
      <c r="W498" s="29" t="str">
        <f t="shared" si="134"/>
        <v>ChanelleLF20-29</v>
      </c>
      <c r="X498" s="29" t="str">
        <f t="shared" si="135"/>
        <v>ChanelleL</v>
      </c>
    </row>
    <row r="499" spans="1:24" ht="18.600000000000001" customHeight="1" x14ac:dyDescent="0.3">
      <c r="A499" s="16">
        <f t="shared" si="124"/>
        <v>497</v>
      </c>
      <c r="B499" s="17">
        <f t="shared" si="125"/>
        <v>134</v>
      </c>
      <c r="C499" s="18" t="s">
        <v>525</v>
      </c>
      <c r="D499" s="19" t="s">
        <v>36</v>
      </c>
      <c r="E499" s="19" t="str">
        <f t="shared" si="126"/>
        <v>F</v>
      </c>
      <c r="F499" s="20" t="str">
        <f>IFERROR(VLOOKUP(C499,'[1]Sofie''s Loppet'!$BM$3:$BP$100,4,FALSE),"")</f>
        <v/>
      </c>
      <c r="G499" s="21">
        <f>IFERROR(VLOOKUP(C499,[1]Rocks!$BF$3:$BH$2000,3,FALSE),"")</f>
        <v>540.61685490877494</v>
      </c>
      <c r="H499" s="22" t="str">
        <f>IFERROR(VLOOKUP(C499,'[1]Walden Bike'!$CB$3:$CE$1000,4,FALSE),"")</f>
        <v/>
      </c>
      <c r="I499" s="23" t="str">
        <f>IFERROR(VLOOKUP(C499,'[1]Paddle Sport'!$BJ$2:$BL$100,3,FALSE),"")</f>
        <v/>
      </c>
      <c r="J499" s="24" t="str">
        <f>IFERROR(VLOOKUP(C499,'[1]Island Swim'!$AX$5:$AZ$74,3,FALSE),"")</f>
        <v/>
      </c>
      <c r="K499" s="25" t="str">
        <f>IFERROR(VLOOKUP(C499,[1]Beaton!$A$4:$B$150,2,FALSE),"")</f>
        <v/>
      </c>
      <c r="L499" s="26" t="str">
        <f>IFERROR(VLOOKUP(C499,'[1]Turkey Gobbler'!$A$2:$B$500,2,FALSE),"")</f>
        <v/>
      </c>
      <c r="M499" s="27">
        <f t="shared" si="127"/>
        <v>541</v>
      </c>
      <c r="N499" s="28"/>
      <c r="R499" s="29" t="str" cm="1">
        <f t="array" ref="R499:S499">_xlfn.TEXTSPLIT(C499," ")</f>
        <v>Beland</v>
      </c>
      <c r="S499" s="29" t="str">
        <v>Autohm</v>
      </c>
      <c r="U499" s="29" t="str">
        <f t="shared" si="132"/>
        <v>Autohm</v>
      </c>
      <c r="V499" s="29" t="str">
        <f t="shared" si="133"/>
        <v>B</v>
      </c>
      <c r="W499" s="29" t="str">
        <f t="shared" si="134"/>
        <v>AutohmBF30-39</v>
      </c>
      <c r="X499" s="29" t="str">
        <f t="shared" si="135"/>
        <v>AutohmB</v>
      </c>
    </row>
    <row r="500" spans="1:24" ht="18.600000000000001" customHeight="1" x14ac:dyDescent="0.3">
      <c r="A500" s="16">
        <f t="shared" si="124"/>
        <v>499</v>
      </c>
      <c r="B500" s="17">
        <f t="shared" si="125"/>
        <v>11</v>
      </c>
      <c r="C500" s="18" t="s">
        <v>526</v>
      </c>
      <c r="D500" s="19" t="s">
        <v>38</v>
      </c>
      <c r="E500" s="19" t="str">
        <f t="shared" si="126"/>
        <v>F</v>
      </c>
      <c r="F500" s="20" t="str">
        <f>IFERROR(VLOOKUP(C500,'[1]Sofie''s Loppet'!$BM$3:$BP$100,4,FALSE),"")</f>
        <v/>
      </c>
      <c r="G500" s="21">
        <f>IFERROR(VLOOKUP(C500,[1]Rocks!$BF$3:$BH$2000,3,FALSE),"")</f>
        <v>537.97064454371412</v>
      </c>
      <c r="H500" s="22" t="str">
        <f>IFERROR(VLOOKUP(C500,'[1]Walden Bike'!$CB$3:$CE$1000,4,FALSE),"")</f>
        <v/>
      </c>
      <c r="I500" s="23" t="str">
        <f>IFERROR(VLOOKUP(C500,'[1]Paddle Sport'!$BJ$2:$BL$100,3,FALSE),"")</f>
        <v/>
      </c>
      <c r="J500" s="24" t="str">
        <f>IFERROR(VLOOKUP(C500,'[1]Island Swim'!$AX$5:$AZ$74,3,FALSE),"")</f>
        <v/>
      </c>
      <c r="K500" s="25" t="str">
        <f>IFERROR(VLOOKUP(C500,[1]Beaton!$A$4:$B$150,2,FALSE),"")</f>
        <v/>
      </c>
      <c r="L500" s="26" t="str">
        <f>IFERROR(VLOOKUP(C500,'[1]Turkey Gobbler'!$A$2:$B$500,2,FALSE),"")</f>
        <v/>
      </c>
      <c r="M500" s="27">
        <f t="shared" si="127"/>
        <v>538</v>
      </c>
      <c r="N500" s="28"/>
      <c r="R500" s="29" t="str" cm="1">
        <f t="array" ref="R500:S500">_xlfn.TEXTSPLIT(C500," ")</f>
        <v>Marcuccio</v>
      </c>
      <c r="S500" s="29" t="str">
        <v>Azalea</v>
      </c>
      <c r="U500" s="29" t="str">
        <f t="shared" si="132"/>
        <v>Azalea</v>
      </c>
      <c r="V500" s="29" t="str">
        <f t="shared" si="133"/>
        <v>M</v>
      </c>
      <c r="W500" s="29" t="str">
        <f t="shared" si="134"/>
        <v>AzaleaMF12 Under</v>
      </c>
      <c r="X500" s="29" t="str">
        <f t="shared" si="135"/>
        <v>AzaleaM</v>
      </c>
    </row>
    <row r="501" spans="1:24" ht="18.600000000000001" customHeight="1" x14ac:dyDescent="0.3">
      <c r="A501" s="16">
        <f t="shared" si="124"/>
        <v>499</v>
      </c>
      <c r="B501" s="17">
        <f t="shared" si="125"/>
        <v>135</v>
      </c>
      <c r="C501" s="18" t="s">
        <v>527</v>
      </c>
      <c r="D501" s="19" t="s">
        <v>36</v>
      </c>
      <c r="E501" s="19" t="str">
        <f t="shared" si="126"/>
        <v>F</v>
      </c>
      <c r="F501" s="20" t="str">
        <f>IFERROR(VLOOKUP(C501,'[1]Sofie''s Loppet'!$BM$3:$BP$100,4,FALSE),"")</f>
        <v/>
      </c>
      <c r="G501" s="21">
        <f>IFERROR(VLOOKUP(C501,[1]Rocks!$BF$3:$BH$2000,3,FALSE),"")</f>
        <v>537.62755102040819</v>
      </c>
      <c r="H501" s="22" t="str">
        <f>IFERROR(VLOOKUP(C501,'[1]Walden Bike'!$CB$3:$CE$1000,4,FALSE),"")</f>
        <v/>
      </c>
      <c r="I501" s="23" t="str">
        <f>IFERROR(VLOOKUP(C501,'[1]Paddle Sport'!$BJ$2:$BL$100,3,FALSE),"")</f>
        <v/>
      </c>
      <c r="J501" s="24" t="str">
        <f>IFERROR(VLOOKUP(C501,'[1]Island Swim'!$AX$5:$AZ$74,3,FALSE),"")</f>
        <v/>
      </c>
      <c r="K501" s="25" t="str">
        <f>IFERROR(VLOOKUP(C501,[1]Beaton!$A$4:$B$150,2,FALSE),"")</f>
        <v/>
      </c>
      <c r="L501" s="26" t="str">
        <f>IFERROR(VLOOKUP(C501,'[1]Turkey Gobbler'!$A$2:$B$500,2,FALSE),"")</f>
        <v/>
      </c>
      <c r="M501" s="27">
        <f t="shared" si="127"/>
        <v>538</v>
      </c>
      <c r="N501" s="28"/>
      <c r="R501" s="29" t="str" cm="1">
        <f t="array" ref="R501:S501">_xlfn.TEXTSPLIT(C501," ")</f>
        <v>Venne</v>
      </c>
      <c r="S501" s="29" t="str">
        <v>Danielle</v>
      </c>
      <c r="U501" s="29" t="str">
        <f t="shared" si="132"/>
        <v>Danielle</v>
      </c>
      <c r="V501" s="29" t="str">
        <f t="shared" si="133"/>
        <v>V</v>
      </c>
      <c r="W501" s="29" t="str">
        <f t="shared" si="134"/>
        <v>DanielleVF30-39</v>
      </c>
      <c r="X501" s="29" t="str">
        <f t="shared" si="135"/>
        <v>DanielleV</v>
      </c>
    </row>
    <row r="502" spans="1:24" ht="18.600000000000001" customHeight="1" x14ac:dyDescent="0.3">
      <c r="A502" s="16">
        <f t="shared" si="124"/>
        <v>499</v>
      </c>
      <c r="B502" s="17">
        <f t="shared" si="125"/>
        <v>86</v>
      </c>
      <c r="C502" s="18" t="s">
        <v>528</v>
      </c>
      <c r="D502" s="19" t="s">
        <v>23</v>
      </c>
      <c r="E502" s="19" t="str">
        <f t="shared" si="126"/>
        <v>F</v>
      </c>
      <c r="F502" s="20" t="str">
        <f>IFERROR(VLOOKUP(C502,'[1]Sofie''s Loppet'!$BM$3:$BP$100,4,FALSE),"")</f>
        <v/>
      </c>
      <c r="G502" s="21">
        <f>IFERROR(VLOOKUP(C502,[1]Rocks!$BF$3:$BH$2000,3,FALSE),"")</f>
        <v>538.31417624521077</v>
      </c>
      <c r="H502" s="22" t="str">
        <f>IFERROR(VLOOKUP(C502,'[1]Walden Bike'!$CB$3:$CE$1000,4,FALSE),"")</f>
        <v/>
      </c>
      <c r="I502" s="23" t="str">
        <f>IFERROR(VLOOKUP(C502,'[1]Paddle Sport'!$BJ$2:$BL$100,3,FALSE),"")</f>
        <v/>
      </c>
      <c r="J502" s="24" t="str">
        <f>IFERROR(VLOOKUP(C502,'[1]Island Swim'!$AX$5:$AZ$74,3,FALSE),"")</f>
        <v/>
      </c>
      <c r="K502" s="25" t="str">
        <f>IFERROR(VLOOKUP(C502,[1]Beaton!$A$4:$B$150,2,FALSE),"")</f>
        <v/>
      </c>
      <c r="L502" s="26" t="str">
        <f>IFERROR(VLOOKUP(C502,'[1]Turkey Gobbler'!$A$2:$B$500,2,FALSE),"")</f>
        <v/>
      </c>
      <c r="M502" s="27">
        <f t="shared" si="127"/>
        <v>538</v>
      </c>
      <c r="N502" s="28"/>
    </row>
    <row r="503" spans="1:24" ht="18.600000000000001" customHeight="1" x14ac:dyDescent="0.3">
      <c r="A503" s="16">
        <f t="shared" si="124"/>
        <v>502</v>
      </c>
      <c r="B503" s="17">
        <f t="shared" si="125"/>
        <v>87</v>
      </c>
      <c r="C503" s="18" t="s">
        <v>529</v>
      </c>
      <c r="D503" s="19" t="s">
        <v>23</v>
      </c>
      <c r="E503" s="19" t="str">
        <f t="shared" si="126"/>
        <v>F</v>
      </c>
      <c r="F503" s="20" t="str">
        <f>IFERROR(VLOOKUP(C503,'[1]Sofie''s Loppet'!$BM$3:$BP$100,4,FALSE),"")</f>
        <v/>
      </c>
      <c r="G503" s="21">
        <f>IFERROR(VLOOKUP(C503,[1]Rocks!$BF$3:$BH$2000,3,FALSE),"")</f>
        <v>536.65373005605863</v>
      </c>
      <c r="H503" s="22" t="str">
        <f>IFERROR(VLOOKUP(C503,'[1]Walden Bike'!$CB$3:$CE$1000,4,FALSE),"")</f>
        <v/>
      </c>
      <c r="I503" s="23" t="str">
        <f>IFERROR(VLOOKUP(C503,'[1]Paddle Sport'!$BJ$2:$BL$100,3,FALSE),"")</f>
        <v/>
      </c>
      <c r="J503" s="24" t="str">
        <f>IFERROR(VLOOKUP(C503,'[1]Island Swim'!$AX$5:$AZ$74,3,FALSE),"")</f>
        <v/>
      </c>
      <c r="K503" s="25" t="str">
        <f>IFERROR(VLOOKUP(C503,[1]Beaton!$A$4:$B$150,2,FALSE),"")</f>
        <v/>
      </c>
      <c r="L503" s="26" t="str">
        <f>IFERROR(VLOOKUP(C503,'[1]Turkey Gobbler'!$A$2:$B$500,2,FALSE),"")</f>
        <v/>
      </c>
      <c r="M503" s="27">
        <f t="shared" si="127"/>
        <v>537</v>
      </c>
      <c r="N503" s="28"/>
    </row>
    <row r="504" spans="1:24" ht="18.600000000000001" customHeight="1" x14ac:dyDescent="0.3">
      <c r="A504" s="16">
        <f t="shared" si="124"/>
        <v>503</v>
      </c>
      <c r="B504" s="17">
        <f t="shared" si="125"/>
        <v>49</v>
      </c>
      <c r="C504" s="18" t="s">
        <v>530</v>
      </c>
      <c r="D504" s="19" t="s">
        <v>21</v>
      </c>
      <c r="E504" s="19" t="str">
        <f t="shared" si="126"/>
        <v>F</v>
      </c>
      <c r="F504" s="20" t="str">
        <f>IFERROR(VLOOKUP(C504,'[1]Sofie''s Loppet'!$BM$3:$BP$100,4,FALSE),"")</f>
        <v/>
      </c>
      <c r="G504" s="21">
        <f>IFERROR(VLOOKUP(C504,[1]Rocks!$BF$3:$BH$2000,3,FALSE),"")</f>
        <v>535.23809523809518</v>
      </c>
      <c r="H504" s="22" t="str">
        <f>IFERROR(VLOOKUP(C504,'[1]Walden Bike'!$CB$3:$CE$1000,4,FALSE),"")</f>
        <v/>
      </c>
      <c r="I504" s="23" t="str">
        <f>IFERROR(VLOOKUP(C504,'[1]Paddle Sport'!$BJ$2:$BL$100,3,FALSE),"")</f>
        <v/>
      </c>
      <c r="J504" s="24" t="str">
        <f>IFERROR(VLOOKUP(C504,'[1]Island Swim'!$AX$5:$AZ$74,3,FALSE),"")</f>
        <v/>
      </c>
      <c r="K504" s="25" t="str">
        <f>IFERROR(VLOOKUP(C504,[1]Beaton!$A$4:$B$150,2,FALSE),"")</f>
        <v/>
      </c>
      <c r="L504" s="26" t="str">
        <f>IFERROR(VLOOKUP(C504,'[1]Turkey Gobbler'!$A$2:$B$500,2,FALSE),"")</f>
        <v/>
      </c>
      <c r="M504" s="27">
        <f t="shared" si="127"/>
        <v>535</v>
      </c>
      <c r="N504" s="28"/>
      <c r="R504" s="29" t="str" cm="1">
        <f t="array" ref="R504:S504">_xlfn.TEXTSPLIT(C504," ")</f>
        <v>Atoui</v>
      </c>
      <c r="S504" s="29" t="str">
        <v>Léa</v>
      </c>
      <c r="U504" s="29" t="str">
        <f>IF(T504="",S504,T504)</f>
        <v>Léa</v>
      </c>
      <c r="V504" s="29" t="str">
        <f>LEFT(R504,1)</f>
        <v>A</v>
      </c>
      <c r="W504" s="29" t="str">
        <f>CONCATENATE(U504,V504,D504)</f>
        <v>LéaAF13-19</v>
      </c>
      <c r="X504" s="29" t="str">
        <f>CONCATENATE(U504,V504)</f>
        <v>LéaA</v>
      </c>
    </row>
    <row r="505" spans="1:24" ht="18.600000000000001" customHeight="1" x14ac:dyDescent="0.3">
      <c r="A505" s="16">
        <f t="shared" si="124"/>
        <v>503</v>
      </c>
      <c r="B505" s="17">
        <f t="shared" si="125"/>
        <v>88</v>
      </c>
      <c r="C505" s="18" t="s">
        <v>531</v>
      </c>
      <c r="D505" s="19" t="s">
        <v>23</v>
      </c>
      <c r="E505" s="19" t="str">
        <f t="shared" si="126"/>
        <v>F</v>
      </c>
      <c r="F505" s="20" t="str">
        <f>IFERROR(VLOOKUP(C505,'[1]Sofie''s Loppet'!$BM$3:$BP$100,4,FALSE),"")</f>
        <v/>
      </c>
      <c r="G505" s="21">
        <f>IFERROR(VLOOKUP(C505,[1]Rocks!$BF$3:$BH$2000,3,FALSE),"")</f>
        <v>535.03869303525369</v>
      </c>
      <c r="H505" s="22" t="str">
        <f>IFERROR(VLOOKUP(C505,'[1]Walden Bike'!$CB$3:$CE$1000,4,FALSE),"")</f>
        <v/>
      </c>
      <c r="I505" s="23" t="str">
        <f>IFERROR(VLOOKUP(C505,'[1]Paddle Sport'!$BJ$2:$BL$100,3,FALSE),"")</f>
        <v/>
      </c>
      <c r="J505" s="24" t="str">
        <f>IFERROR(VLOOKUP(C505,'[1]Island Swim'!$AX$5:$AZ$74,3,FALSE),"")</f>
        <v/>
      </c>
      <c r="K505" s="25" t="str">
        <f>IFERROR(VLOOKUP(C505,[1]Beaton!$A$4:$B$150,2,FALSE),"")</f>
        <v/>
      </c>
      <c r="L505" s="26" t="str">
        <f>IFERROR(VLOOKUP(C505,'[1]Turkey Gobbler'!$A$2:$B$500,2,FALSE),"")</f>
        <v/>
      </c>
      <c r="M505" s="27">
        <f t="shared" si="127"/>
        <v>535</v>
      </c>
      <c r="N505" s="28"/>
      <c r="R505" s="29" t="str" cm="1">
        <f t="array" ref="R505:S505">_xlfn.TEXTSPLIT(C505," ")</f>
        <v>Darwish</v>
      </c>
      <c r="S505" s="29" t="str">
        <v>Nadia</v>
      </c>
      <c r="U505" s="29" t="str">
        <f>IF(T505="",S505,T505)</f>
        <v>Nadia</v>
      </c>
      <c r="V505" s="29" t="str">
        <f>LEFT(R505,1)</f>
        <v>D</v>
      </c>
      <c r="W505" s="29" t="str">
        <f>CONCATENATE(U505,V505,D505)</f>
        <v>NadiaDF40-49</v>
      </c>
      <c r="X505" s="29" t="str">
        <f>CONCATENATE(U505,V505)</f>
        <v>NadiaD</v>
      </c>
    </row>
    <row r="506" spans="1:24" ht="18.600000000000001" customHeight="1" x14ac:dyDescent="0.3">
      <c r="A506" s="16">
        <f t="shared" si="124"/>
        <v>505</v>
      </c>
      <c r="B506" s="17">
        <f t="shared" si="125"/>
        <v>50</v>
      </c>
      <c r="C506" s="18" t="s">
        <v>532</v>
      </c>
      <c r="D506" s="19" t="s">
        <v>21</v>
      </c>
      <c r="E506" s="19" t="str">
        <f t="shared" si="126"/>
        <v>F</v>
      </c>
      <c r="F506" s="20" t="str">
        <f>IFERROR(VLOOKUP(C506,'[1]Sofie''s Loppet'!$BM$3:$BP$100,4,FALSE),"")</f>
        <v/>
      </c>
      <c r="G506" s="21">
        <f>IFERROR(VLOOKUP(C506,[1]Rocks!$BF$3:$BH$2000,3,FALSE),"")</f>
        <v>532.19696969696975</v>
      </c>
      <c r="H506" s="22" t="str">
        <f>IFERROR(VLOOKUP(C506,'[1]Walden Bike'!$CB$3:$CE$1000,4,FALSE),"")</f>
        <v/>
      </c>
      <c r="I506" s="23" t="str">
        <f>IFERROR(VLOOKUP(C506,'[1]Paddle Sport'!$BJ$2:$BL$100,3,FALSE),"")</f>
        <v/>
      </c>
      <c r="J506" s="24" t="str">
        <f>IFERROR(VLOOKUP(C506,'[1]Island Swim'!$AX$5:$AZ$74,3,FALSE),"")</f>
        <v/>
      </c>
      <c r="K506" s="25" t="str">
        <f>IFERROR(VLOOKUP(C506,[1]Beaton!$A$4:$B$150,2,FALSE),"")</f>
        <v/>
      </c>
      <c r="L506" s="26">
        <f>IFERROR(VLOOKUP(C506,'[1]Turkey Gobbler'!$A$2:$B$500,2,FALSE),"")</f>
        <v>700.90293453724598</v>
      </c>
      <c r="M506" s="27">
        <f t="shared" si="127"/>
        <v>532</v>
      </c>
      <c r="N506" s="28"/>
      <c r="R506" s="29" t="str" cm="1">
        <f t="array" ref="R506:S506">_xlfn.TEXTSPLIT(C506," ")</f>
        <v>Masters</v>
      </c>
      <c r="S506" s="29" t="str">
        <v>Julia</v>
      </c>
      <c r="U506" s="29" t="str">
        <f>IF(T506="",S506,T506)</f>
        <v>Julia</v>
      </c>
      <c r="V506" s="29" t="str">
        <f>LEFT(R506,1)</f>
        <v>M</v>
      </c>
      <c r="W506" s="29" t="str">
        <f>CONCATENATE(U506,V506,D506)</f>
        <v>JuliaMF13-19</v>
      </c>
      <c r="X506" s="29" t="str">
        <f>CONCATENATE(U506,V506)</f>
        <v>JuliaM</v>
      </c>
    </row>
    <row r="507" spans="1:24" ht="18.600000000000001" customHeight="1" x14ac:dyDescent="0.3">
      <c r="A507" s="16">
        <f t="shared" si="124"/>
        <v>505</v>
      </c>
      <c r="B507" s="17">
        <f t="shared" si="125"/>
        <v>136</v>
      </c>
      <c r="C507" s="18" t="s">
        <v>533</v>
      </c>
      <c r="D507" s="19" t="s">
        <v>36</v>
      </c>
      <c r="E507" s="19" t="str">
        <f t="shared" si="126"/>
        <v>F</v>
      </c>
      <c r="F507" s="20" t="str">
        <f>IFERROR(VLOOKUP(C507,'[1]Sofie''s Loppet'!$BM$3:$BP$100,4,FALSE),"")</f>
        <v/>
      </c>
      <c r="G507" s="21">
        <f>IFERROR(VLOOKUP(C507,[1]Rocks!$BF$3:$BH$2000,3,FALSE),"")</f>
        <v>531.72399060029909</v>
      </c>
      <c r="H507" s="22" t="str">
        <f>IFERROR(VLOOKUP(C507,'[1]Walden Bike'!$CB$3:$CE$1000,4,FALSE),"")</f>
        <v/>
      </c>
      <c r="I507" s="23" t="str">
        <f>IFERROR(VLOOKUP(C507,'[1]Paddle Sport'!$BJ$2:$BL$100,3,FALSE),"")</f>
        <v/>
      </c>
      <c r="J507" s="24" t="str">
        <f>IFERROR(VLOOKUP(C507,'[1]Island Swim'!$AX$5:$AZ$74,3,FALSE),"")</f>
        <v/>
      </c>
      <c r="K507" s="25" t="str">
        <f>IFERROR(VLOOKUP(C507,[1]Beaton!$A$4:$B$150,2,FALSE),"")</f>
        <v/>
      </c>
      <c r="L507" s="26" t="str">
        <f>IFERROR(VLOOKUP(C507,'[1]Turkey Gobbler'!$A$2:$B$500,2,FALSE),"")</f>
        <v/>
      </c>
      <c r="M507" s="27">
        <f t="shared" si="127"/>
        <v>532</v>
      </c>
      <c r="N507" s="28"/>
      <c r="R507" s="29" t="str" cm="1">
        <f t="array" ref="R507:S507">_xlfn.TEXTSPLIT(C507," ")</f>
        <v>VanEsbroeck</v>
      </c>
      <c r="S507" s="29" t="str">
        <v>Finn</v>
      </c>
      <c r="U507" s="29" t="str">
        <f>IF(T507="",S507,T507)</f>
        <v>Finn</v>
      </c>
      <c r="V507" s="29" t="str">
        <f>LEFT(R507,1)</f>
        <v>V</v>
      </c>
      <c r="W507" s="29" t="str">
        <f>CONCATENATE(U507,V507,D507)</f>
        <v>FinnVF30-39</v>
      </c>
      <c r="X507" s="29" t="str">
        <f>CONCATENATE(U507,V507)</f>
        <v>FinnV</v>
      </c>
    </row>
    <row r="508" spans="1:24" ht="18.600000000000001" customHeight="1" x14ac:dyDescent="0.3">
      <c r="A508" s="16">
        <f t="shared" si="124"/>
        <v>507</v>
      </c>
      <c r="B508" s="17">
        <f t="shared" si="125"/>
        <v>158</v>
      </c>
      <c r="C508" s="18" t="s">
        <v>534</v>
      </c>
      <c r="D508" s="19" t="s">
        <v>17</v>
      </c>
      <c r="E508" s="19" t="str">
        <f t="shared" si="126"/>
        <v>F</v>
      </c>
      <c r="F508" s="20" t="str">
        <f>IFERROR(VLOOKUP(C508,'[1]Sofie''s Loppet'!$BM$3:$BP$100,4,FALSE),"")</f>
        <v/>
      </c>
      <c r="G508" s="21">
        <f>IFERROR(VLOOKUP(C508,[1]Rocks!$BF$3:$BH$2000,3,FALSE),"")</f>
        <v>531.15663679043962</v>
      </c>
      <c r="H508" s="22" t="str">
        <f>IFERROR(VLOOKUP(C508,'[1]Walden Bike'!$CB$3:$CE$1000,4,FALSE),"")</f>
        <v/>
      </c>
      <c r="I508" s="23" t="str">
        <f>IFERROR(VLOOKUP(C508,'[1]Paddle Sport'!$BJ$2:$BL$100,3,FALSE),"")</f>
        <v/>
      </c>
      <c r="J508" s="24" t="str">
        <f>IFERROR(VLOOKUP(C508,'[1]Island Swim'!$AX$5:$AZ$74,3,FALSE),"")</f>
        <v/>
      </c>
      <c r="K508" s="25" t="str">
        <f>IFERROR(VLOOKUP(C508,[1]Beaton!$A$4:$B$150,2,FALSE),"")</f>
        <v/>
      </c>
      <c r="L508" s="26" t="str">
        <f>IFERROR(VLOOKUP(C508,'[1]Turkey Gobbler'!$A$2:$B$500,2,FALSE),"")</f>
        <v/>
      </c>
      <c r="M508" s="27">
        <f t="shared" si="127"/>
        <v>531</v>
      </c>
      <c r="N508" s="28"/>
    </row>
    <row r="509" spans="1:24" ht="18.600000000000001" customHeight="1" x14ac:dyDescent="0.3">
      <c r="A509" s="16">
        <f t="shared" si="124"/>
        <v>508</v>
      </c>
      <c r="B509" s="17">
        <f t="shared" si="125"/>
        <v>137</v>
      </c>
      <c r="C509" s="18" t="s">
        <v>535</v>
      </c>
      <c r="D509" s="19" t="s">
        <v>36</v>
      </c>
      <c r="E509" s="19" t="str">
        <f t="shared" si="126"/>
        <v>F</v>
      </c>
      <c r="F509" s="20" t="str">
        <f>IFERROR(VLOOKUP(C509,'[1]Sofie''s Loppet'!$BM$3:$BP$100,4,FALSE),"")</f>
        <v/>
      </c>
      <c r="G509" s="21">
        <f>IFERROR(VLOOKUP(C509,[1]Rocks!$BF$3:$BH$2000,3,FALSE),"")</f>
        <v>529.46181663475852</v>
      </c>
      <c r="H509" s="22" t="str">
        <f>IFERROR(VLOOKUP(C509,'[1]Walden Bike'!$CB$3:$CE$1000,4,FALSE),"")</f>
        <v/>
      </c>
      <c r="I509" s="23" t="str">
        <f>IFERROR(VLOOKUP(C509,'[1]Paddle Sport'!$BJ$2:$BL$100,3,FALSE),"")</f>
        <v/>
      </c>
      <c r="J509" s="24" t="str">
        <f>IFERROR(VLOOKUP(C509,'[1]Island Swim'!$AX$5:$AZ$74,3,FALSE),"")</f>
        <v/>
      </c>
      <c r="K509" s="25" t="str">
        <f>IFERROR(VLOOKUP(C509,[1]Beaton!$A$4:$B$150,2,FALSE),"")</f>
        <v/>
      </c>
      <c r="L509" s="26" t="str">
        <f>IFERROR(VLOOKUP(C509,'[1]Turkey Gobbler'!$A$2:$B$500,2,FALSE),"")</f>
        <v/>
      </c>
      <c r="M509" s="27">
        <f t="shared" si="127"/>
        <v>529</v>
      </c>
      <c r="N509" s="28"/>
    </row>
    <row r="510" spans="1:24" ht="18.600000000000001" customHeight="1" x14ac:dyDescent="0.3">
      <c r="A510" s="16">
        <f t="shared" si="124"/>
        <v>508</v>
      </c>
      <c r="B510" s="17">
        <f t="shared" si="125"/>
        <v>89</v>
      </c>
      <c r="C510" s="18" t="s">
        <v>536</v>
      </c>
      <c r="D510" s="19" t="s">
        <v>23</v>
      </c>
      <c r="E510" s="19" t="str">
        <f t="shared" si="126"/>
        <v>F</v>
      </c>
      <c r="F510" s="20" t="str">
        <f>IFERROR(VLOOKUP(C510,'[1]Sofie''s Loppet'!$BM$3:$BP$100,4,FALSE),"")</f>
        <v/>
      </c>
      <c r="G510" s="21">
        <f>IFERROR(VLOOKUP(C510,[1]Rocks!$BF$3:$BH$2000,3,FALSE),"")</f>
        <v>528.85821831869509</v>
      </c>
      <c r="H510" s="22" t="str">
        <f>IFERROR(VLOOKUP(C510,'[1]Walden Bike'!$CB$3:$CE$1000,4,FALSE),"")</f>
        <v/>
      </c>
      <c r="I510" s="23" t="str">
        <f>IFERROR(VLOOKUP(C510,'[1]Paddle Sport'!$BJ$2:$BL$100,3,FALSE),"")</f>
        <v/>
      </c>
      <c r="J510" s="24" t="str">
        <f>IFERROR(VLOOKUP(C510,'[1]Island Swim'!$AX$5:$AZ$74,3,FALSE),"")</f>
        <v/>
      </c>
      <c r="K510" s="25" t="str">
        <f>IFERROR(VLOOKUP(C510,[1]Beaton!$A$4:$B$150,2,FALSE),"")</f>
        <v/>
      </c>
      <c r="L510" s="26">
        <f>IFERROR(VLOOKUP(C510,'[1]Turkey Gobbler'!$A$2:$B$500,2,FALSE),"")</f>
        <v>595.98393574297188</v>
      </c>
      <c r="M510" s="27">
        <f t="shared" si="127"/>
        <v>529</v>
      </c>
      <c r="N510" s="28"/>
      <c r="R510" s="29" t="str" cm="1">
        <f t="array" ref="R510:S510">_xlfn.TEXTSPLIT(C510," ")</f>
        <v>Beaudry</v>
      </c>
      <c r="S510" s="29" t="str">
        <v>Renee</v>
      </c>
      <c r="U510" s="29" t="str">
        <f t="shared" ref="U510:U524" si="136">IF(T510="",S510,T510)</f>
        <v>Renee</v>
      </c>
      <c r="V510" s="29" t="str">
        <f t="shared" ref="V510:V524" si="137">LEFT(R510,1)</f>
        <v>B</v>
      </c>
      <c r="W510" s="29" t="str">
        <f t="shared" ref="W510:W524" si="138">CONCATENATE(U510,V510,D510)</f>
        <v>ReneeBF40-49</v>
      </c>
      <c r="X510" s="29" t="str">
        <f t="shared" ref="X510:X524" si="139">CONCATENATE(U510,V510)</f>
        <v>ReneeB</v>
      </c>
    </row>
    <row r="511" spans="1:24" ht="18.600000000000001" customHeight="1" x14ac:dyDescent="0.3">
      <c r="A511" s="16">
        <f t="shared" si="124"/>
        <v>510</v>
      </c>
      <c r="B511" s="17">
        <f t="shared" si="125"/>
        <v>138</v>
      </c>
      <c r="C511" s="18" t="s">
        <v>537</v>
      </c>
      <c r="D511" s="19" t="s">
        <v>36</v>
      </c>
      <c r="E511" s="19" t="str">
        <f t="shared" si="126"/>
        <v>F</v>
      </c>
      <c r="F511" s="20" t="str">
        <f>IFERROR(VLOOKUP(C511,'[1]Sofie''s Loppet'!$BM$3:$BP$100,4,FALSE),"")</f>
        <v/>
      </c>
      <c r="G511" s="21">
        <f>IFERROR(VLOOKUP(C511,[1]Rocks!$BF$3:$BH$2000,3,FALSE),"")</f>
        <v>526.32691901036162</v>
      </c>
      <c r="H511" s="22" t="str">
        <f>IFERROR(VLOOKUP(C511,'[1]Walden Bike'!$CB$3:$CE$1000,4,FALSE),"")</f>
        <v/>
      </c>
      <c r="I511" s="23" t="str">
        <f>IFERROR(VLOOKUP(C511,'[1]Paddle Sport'!$BJ$2:$BL$100,3,FALSE),"")</f>
        <v/>
      </c>
      <c r="J511" s="24" t="str">
        <f>IFERROR(VLOOKUP(C511,'[1]Island Swim'!$AX$5:$AZ$74,3,FALSE),"")</f>
        <v/>
      </c>
      <c r="K511" s="25" t="str">
        <f>IFERROR(VLOOKUP(C511,[1]Beaton!$A$4:$B$150,2,FALSE),"")</f>
        <v/>
      </c>
      <c r="L511" s="26" t="str">
        <f>IFERROR(VLOOKUP(C511,'[1]Turkey Gobbler'!$A$2:$B$500,2,FALSE),"")</f>
        <v/>
      </c>
      <c r="M511" s="27">
        <f t="shared" si="127"/>
        <v>526</v>
      </c>
      <c r="N511" s="28"/>
      <c r="R511" s="29" t="str" cm="1">
        <f t="array" ref="R511:S511">_xlfn.TEXTSPLIT(C511," ")</f>
        <v>Gordon</v>
      </c>
      <c r="S511" s="29" t="str">
        <v>Chrisinda</v>
      </c>
      <c r="U511" s="29" t="str">
        <f t="shared" si="136"/>
        <v>Chrisinda</v>
      </c>
      <c r="V511" s="29" t="str">
        <f t="shared" si="137"/>
        <v>G</v>
      </c>
      <c r="W511" s="29" t="str">
        <f t="shared" si="138"/>
        <v>ChrisindaGF30-39</v>
      </c>
      <c r="X511" s="29" t="str">
        <f t="shared" si="139"/>
        <v>ChrisindaG</v>
      </c>
    </row>
    <row r="512" spans="1:24" ht="18.600000000000001" customHeight="1" x14ac:dyDescent="0.3">
      <c r="A512" s="16">
        <f t="shared" si="124"/>
        <v>510</v>
      </c>
      <c r="B512" s="17">
        <f t="shared" si="125"/>
        <v>138</v>
      </c>
      <c r="C512" s="18" t="s">
        <v>538</v>
      </c>
      <c r="D512" s="19" t="s">
        <v>36</v>
      </c>
      <c r="E512" s="19" t="str">
        <f t="shared" si="126"/>
        <v>F</v>
      </c>
      <c r="F512" s="20" t="str">
        <f>IFERROR(VLOOKUP(C512,'[1]Sofie''s Loppet'!$BM$3:$BP$100,4,FALSE),"")</f>
        <v/>
      </c>
      <c r="G512" s="21">
        <f>IFERROR(VLOOKUP(C512,[1]Rocks!$BF$3:$BH$2000,3,FALSE),"")</f>
        <v>525.65997888067579</v>
      </c>
      <c r="H512" s="22" t="str">
        <f>IFERROR(VLOOKUP(C512,'[1]Walden Bike'!$CB$3:$CE$1000,4,FALSE),"")</f>
        <v/>
      </c>
      <c r="I512" s="23" t="str">
        <f>IFERROR(VLOOKUP(C512,'[1]Paddle Sport'!$BJ$2:$BL$100,3,FALSE),"")</f>
        <v/>
      </c>
      <c r="J512" s="24" t="str">
        <f>IFERROR(VLOOKUP(C512,'[1]Island Swim'!$AX$5:$AZ$74,3,FALSE),"")</f>
        <v/>
      </c>
      <c r="K512" s="25" t="str">
        <f>IFERROR(VLOOKUP(C512,[1]Beaton!$A$4:$B$150,2,FALSE),"")</f>
        <v/>
      </c>
      <c r="L512" s="26" t="str">
        <f>IFERROR(VLOOKUP(C512,'[1]Turkey Gobbler'!$A$2:$B$500,2,FALSE),"")</f>
        <v/>
      </c>
      <c r="M512" s="27">
        <f t="shared" si="127"/>
        <v>526</v>
      </c>
      <c r="N512" s="28"/>
      <c r="R512" s="29" t="str" cm="1">
        <f t="array" ref="R512:S512">_xlfn.TEXTSPLIT(C512," ")</f>
        <v>Gordon</v>
      </c>
      <c r="S512" s="29" t="str">
        <v>Dione</v>
      </c>
      <c r="U512" s="29" t="str">
        <f t="shared" si="136"/>
        <v>Dione</v>
      </c>
      <c r="V512" s="29" t="str">
        <f t="shared" si="137"/>
        <v>G</v>
      </c>
      <c r="W512" s="29" t="str">
        <f t="shared" si="138"/>
        <v>DioneGF30-39</v>
      </c>
      <c r="X512" s="29" t="str">
        <f t="shared" si="139"/>
        <v>DioneG</v>
      </c>
    </row>
    <row r="513" spans="1:24" ht="18.600000000000001" customHeight="1" x14ac:dyDescent="0.3">
      <c r="A513" s="16">
        <f t="shared" si="124"/>
        <v>512</v>
      </c>
      <c r="B513" s="17">
        <f t="shared" si="125"/>
        <v>140</v>
      </c>
      <c r="C513" s="18" t="s">
        <v>539</v>
      </c>
      <c r="D513" s="19" t="s">
        <v>36</v>
      </c>
      <c r="E513" s="19" t="str">
        <f t="shared" si="126"/>
        <v>F</v>
      </c>
      <c r="F513" s="20" t="str">
        <f>IFERROR(VLOOKUP(C513,'[1]Sofie''s Loppet'!$BM$3:$BP$100,4,FALSE),"")</f>
        <v/>
      </c>
      <c r="G513" s="21">
        <f>IFERROR(VLOOKUP(C513,[1]Rocks!$BF$3:$BH$2000,3,FALSE),"")</f>
        <v>523.11895754518707</v>
      </c>
      <c r="H513" s="22" t="str">
        <f>IFERROR(VLOOKUP(C513,'[1]Walden Bike'!$CB$3:$CE$1000,4,FALSE),"")</f>
        <v/>
      </c>
      <c r="I513" s="23" t="str">
        <f>IFERROR(VLOOKUP(C513,'[1]Paddle Sport'!$BJ$2:$BL$100,3,FALSE),"")</f>
        <v/>
      </c>
      <c r="J513" s="24" t="str">
        <f>IFERROR(VLOOKUP(C513,'[1]Island Swim'!$AX$5:$AZ$74,3,FALSE),"")</f>
        <v/>
      </c>
      <c r="K513" s="25" t="str">
        <f>IFERROR(VLOOKUP(C513,[1]Beaton!$A$4:$B$150,2,FALSE),"")</f>
        <v/>
      </c>
      <c r="L513" s="26" t="str">
        <f>IFERROR(VLOOKUP(C513,'[1]Turkey Gobbler'!$A$2:$B$500,2,FALSE),"")</f>
        <v/>
      </c>
      <c r="M513" s="27">
        <f t="shared" si="127"/>
        <v>523</v>
      </c>
      <c r="N513" s="28"/>
      <c r="R513" s="29" t="str" cm="1">
        <f t="array" ref="R513:S513">_xlfn.TEXTSPLIT(C513," ")</f>
        <v>Sirois</v>
      </c>
      <c r="S513" s="29" t="str">
        <v>Rebecca</v>
      </c>
      <c r="U513" s="29" t="str">
        <f t="shared" si="136"/>
        <v>Rebecca</v>
      </c>
      <c r="V513" s="29" t="str">
        <f t="shared" si="137"/>
        <v>S</v>
      </c>
      <c r="W513" s="29" t="str">
        <f t="shared" si="138"/>
        <v>RebeccaSF30-39</v>
      </c>
      <c r="X513" s="29" t="str">
        <f t="shared" si="139"/>
        <v>RebeccaS</v>
      </c>
    </row>
    <row r="514" spans="1:24" ht="18.600000000000001" customHeight="1" x14ac:dyDescent="0.3">
      <c r="A514" s="16">
        <f t="shared" ref="A514:A577" si="140">COUNTIFS($E$2:$E$1843,E514,$M$2:$M$1843,"&gt;"&amp;M514)+1</f>
        <v>513</v>
      </c>
      <c r="B514" s="17">
        <f t="shared" ref="B514:B577" si="141">COUNTIFS($D$2:$D$1843,D514,$M$2:$M$1843,"&gt;"&amp;M514)+1</f>
        <v>51</v>
      </c>
      <c r="C514" s="18" t="s">
        <v>540</v>
      </c>
      <c r="D514" s="19" t="s">
        <v>21</v>
      </c>
      <c r="E514" s="19" t="str">
        <f t="shared" ref="E514:E577" si="142">LEFT(D514,1)</f>
        <v>F</v>
      </c>
      <c r="F514" s="20" t="str">
        <f>IFERROR(VLOOKUP(C514,'[1]Sofie''s Loppet'!$BM$3:$BP$100,4,FALSE),"")</f>
        <v/>
      </c>
      <c r="G514" s="21">
        <f>IFERROR(VLOOKUP(C514,[1]Rocks!$BF$3:$BH$2000,3,FALSE),"")</f>
        <v>521.58424140821455</v>
      </c>
      <c r="H514" s="22" t="str">
        <f>IFERROR(VLOOKUP(C514,'[1]Walden Bike'!$CB$3:$CE$1000,4,FALSE),"")</f>
        <v/>
      </c>
      <c r="I514" s="23" t="str">
        <f>IFERROR(VLOOKUP(C514,'[1]Paddle Sport'!$BJ$2:$BL$100,3,FALSE),"")</f>
        <v/>
      </c>
      <c r="J514" s="24" t="str">
        <f>IFERROR(VLOOKUP(C514,'[1]Island Swim'!$AX$5:$AZ$74,3,FALSE),"")</f>
        <v/>
      </c>
      <c r="K514" s="25" t="str">
        <f>IFERROR(VLOOKUP(C514,[1]Beaton!$A$4:$B$150,2,FALSE),"")</f>
        <v/>
      </c>
      <c r="L514" s="26" t="str">
        <f>IFERROR(VLOOKUP(C514,'[1]Turkey Gobbler'!$A$2:$B$500,2,FALSE),"")</f>
        <v/>
      </c>
      <c r="M514" s="27">
        <f t="shared" ref="M514:M577" si="143">ROUND(SUM(F514:J514),0)</f>
        <v>522</v>
      </c>
      <c r="N514" s="28"/>
      <c r="R514" s="29" t="str" cm="1">
        <f t="array" ref="R514:S514">_xlfn.TEXTSPLIT(C514," ")</f>
        <v>Phillips</v>
      </c>
      <c r="S514" s="29" t="str">
        <v>Samantha</v>
      </c>
      <c r="U514" s="29" t="str">
        <f t="shared" si="136"/>
        <v>Samantha</v>
      </c>
      <c r="V514" s="29" t="str">
        <f t="shared" si="137"/>
        <v>P</v>
      </c>
      <c r="W514" s="29" t="str">
        <f t="shared" si="138"/>
        <v>SamanthaPF13-19</v>
      </c>
      <c r="X514" s="29" t="str">
        <f t="shared" si="139"/>
        <v>SamanthaP</v>
      </c>
    </row>
    <row r="515" spans="1:24" ht="18.600000000000001" customHeight="1" x14ac:dyDescent="0.3">
      <c r="A515" s="16">
        <f t="shared" si="140"/>
        <v>513</v>
      </c>
      <c r="B515" s="17">
        <f t="shared" si="141"/>
        <v>141</v>
      </c>
      <c r="C515" s="18" t="s">
        <v>541</v>
      </c>
      <c r="D515" s="19" t="s">
        <v>36</v>
      </c>
      <c r="E515" s="19" t="str">
        <f t="shared" si="142"/>
        <v>F</v>
      </c>
      <c r="F515" s="20" t="str">
        <f>IFERROR(VLOOKUP(C515,'[1]Sofie''s Loppet'!$BM$3:$BP$100,4,FALSE),"")</f>
        <v/>
      </c>
      <c r="G515" s="21">
        <f>IFERROR(VLOOKUP(C515,[1]Rocks!$BF$3:$BH$2000,3,FALSE),"")</f>
        <v>522.02181208053696</v>
      </c>
      <c r="H515" s="22" t="str">
        <f>IFERROR(VLOOKUP(C515,'[1]Walden Bike'!$CB$3:$CE$1000,4,FALSE),"")</f>
        <v/>
      </c>
      <c r="I515" s="23" t="str">
        <f>IFERROR(VLOOKUP(C515,'[1]Paddle Sport'!$BJ$2:$BL$100,3,FALSE),"")</f>
        <v/>
      </c>
      <c r="J515" s="24" t="str">
        <f>IFERROR(VLOOKUP(C515,'[1]Island Swim'!$AX$5:$AZ$74,3,FALSE),"")</f>
        <v/>
      </c>
      <c r="K515" s="25" t="str">
        <f>IFERROR(VLOOKUP(C515,[1]Beaton!$A$4:$B$150,2,FALSE),"")</f>
        <v/>
      </c>
      <c r="L515" s="26" t="str">
        <f>IFERROR(VLOOKUP(C515,'[1]Turkey Gobbler'!$A$2:$B$500,2,FALSE),"")</f>
        <v/>
      </c>
      <c r="M515" s="27">
        <f t="shared" si="143"/>
        <v>522</v>
      </c>
      <c r="N515" s="28"/>
      <c r="R515" s="29" t="str" cm="1">
        <f t="array" ref="R515:S515">_xlfn.TEXTSPLIT(C515," ")</f>
        <v>Yuill</v>
      </c>
      <c r="S515" s="29" t="str">
        <v>Brianna</v>
      </c>
      <c r="U515" s="29" t="str">
        <f t="shared" si="136"/>
        <v>Brianna</v>
      </c>
      <c r="V515" s="29" t="str">
        <f t="shared" si="137"/>
        <v>Y</v>
      </c>
      <c r="W515" s="29" t="str">
        <f t="shared" si="138"/>
        <v>BriannaYF30-39</v>
      </c>
      <c r="X515" s="29" t="str">
        <f t="shared" si="139"/>
        <v>BriannaY</v>
      </c>
    </row>
    <row r="516" spans="1:24" ht="18.600000000000001" customHeight="1" x14ac:dyDescent="0.3">
      <c r="A516" s="16">
        <f t="shared" si="140"/>
        <v>515</v>
      </c>
      <c r="B516" s="17">
        <f t="shared" si="141"/>
        <v>12</v>
      </c>
      <c r="C516" s="18" t="s">
        <v>542</v>
      </c>
      <c r="D516" s="19" t="s">
        <v>38</v>
      </c>
      <c r="E516" s="19" t="str">
        <f t="shared" si="142"/>
        <v>F</v>
      </c>
      <c r="F516" s="20" t="str">
        <f>IFERROR(VLOOKUP(C516,'[1]Sofie''s Loppet'!$BM$3:$BP$100,4,FALSE),"")</f>
        <v/>
      </c>
      <c r="G516" s="21">
        <f>IFERROR(VLOOKUP(C516,[1]Rocks!$BF$3:$BH$2000,3,FALSE),"")</f>
        <v>519.0886699507389</v>
      </c>
      <c r="H516" s="22" t="str">
        <f>IFERROR(VLOOKUP(C516,'[1]Walden Bike'!$CB$3:$CE$1000,4,FALSE),"")</f>
        <v/>
      </c>
      <c r="I516" s="23" t="str">
        <f>IFERROR(VLOOKUP(C516,'[1]Paddle Sport'!$BJ$2:$BL$100,3,FALSE),"")</f>
        <v/>
      </c>
      <c r="J516" s="24" t="str">
        <f>IFERROR(VLOOKUP(C516,'[1]Island Swim'!$AX$5:$AZ$74,3,FALSE),"")</f>
        <v/>
      </c>
      <c r="K516" s="25" t="str">
        <f>IFERROR(VLOOKUP(C516,[1]Beaton!$A$4:$B$150,2,FALSE),"")</f>
        <v/>
      </c>
      <c r="L516" s="26" t="str">
        <f>IFERROR(VLOOKUP(C516,'[1]Turkey Gobbler'!$A$2:$B$500,2,FALSE),"")</f>
        <v/>
      </c>
      <c r="M516" s="27">
        <f t="shared" si="143"/>
        <v>519</v>
      </c>
      <c r="N516" s="28"/>
      <c r="R516" s="29" t="str" cm="1">
        <f t="array" ref="R516:S516">_xlfn.TEXTSPLIT(C516," ")</f>
        <v>Barhydt</v>
      </c>
      <c r="S516" s="29" t="str">
        <v>Autumn</v>
      </c>
      <c r="U516" s="29" t="str">
        <f t="shared" si="136"/>
        <v>Autumn</v>
      </c>
      <c r="V516" s="29" t="str">
        <f t="shared" si="137"/>
        <v>B</v>
      </c>
      <c r="W516" s="29" t="str">
        <f t="shared" si="138"/>
        <v>AutumnBF12 Under</v>
      </c>
      <c r="X516" s="29" t="str">
        <f t="shared" si="139"/>
        <v>AutumnB</v>
      </c>
    </row>
    <row r="517" spans="1:24" ht="18.600000000000001" customHeight="1" x14ac:dyDescent="0.3">
      <c r="A517" s="16">
        <f t="shared" si="140"/>
        <v>515</v>
      </c>
      <c r="B517" s="17">
        <f t="shared" si="141"/>
        <v>142</v>
      </c>
      <c r="C517" s="18" t="s">
        <v>543</v>
      </c>
      <c r="D517" s="19" t="s">
        <v>36</v>
      </c>
      <c r="E517" s="19" t="str">
        <f t="shared" si="142"/>
        <v>F</v>
      </c>
      <c r="F517" s="20" t="str">
        <f>IFERROR(VLOOKUP(C517,'[1]Sofie''s Loppet'!$BM$3:$BP$100,4,FALSE),"")</f>
        <v/>
      </c>
      <c r="G517" s="21">
        <f>IFERROR(VLOOKUP(C517,[1]Rocks!$BF$3:$BH$2000,3,FALSE),"")</f>
        <v>518.76923076923083</v>
      </c>
      <c r="H517" s="22" t="str">
        <f>IFERROR(VLOOKUP(C517,'[1]Walden Bike'!$CB$3:$CE$1000,4,FALSE),"")</f>
        <v/>
      </c>
      <c r="I517" s="23" t="str">
        <f>IFERROR(VLOOKUP(C517,'[1]Paddle Sport'!$BJ$2:$BL$100,3,FALSE),"")</f>
        <v/>
      </c>
      <c r="J517" s="24" t="str">
        <f>IFERROR(VLOOKUP(C517,'[1]Island Swim'!$AX$5:$AZ$74,3,FALSE),"")</f>
        <v/>
      </c>
      <c r="K517" s="25" t="str">
        <f>IFERROR(VLOOKUP(C517,[1]Beaton!$A$4:$B$150,2,FALSE),"")</f>
        <v/>
      </c>
      <c r="L517" s="26" t="str">
        <f>IFERROR(VLOOKUP(C517,'[1]Turkey Gobbler'!$A$2:$B$500,2,FALSE),"")</f>
        <v/>
      </c>
      <c r="M517" s="27">
        <f t="shared" si="143"/>
        <v>519</v>
      </c>
      <c r="N517" s="28"/>
      <c r="R517" s="29" t="str" cm="1">
        <f t="array" ref="R517:S517">_xlfn.TEXTSPLIT(C517," ")</f>
        <v>LeBlanc</v>
      </c>
      <c r="S517" s="29" t="str">
        <v>Julie</v>
      </c>
      <c r="U517" s="29" t="str">
        <f t="shared" si="136"/>
        <v>Julie</v>
      </c>
      <c r="V517" s="29" t="str">
        <f t="shared" si="137"/>
        <v>L</v>
      </c>
      <c r="W517" s="29" t="str">
        <f t="shared" si="138"/>
        <v>JulieLF30-39</v>
      </c>
      <c r="X517" s="29" t="str">
        <f t="shared" si="139"/>
        <v>JulieL</v>
      </c>
    </row>
    <row r="518" spans="1:24" ht="18.600000000000001" customHeight="1" x14ac:dyDescent="0.3">
      <c r="A518" s="16">
        <f t="shared" si="140"/>
        <v>517</v>
      </c>
      <c r="B518" s="17">
        <f t="shared" si="141"/>
        <v>143</v>
      </c>
      <c r="C518" s="18" t="s">
        <v>544</v>
      </c>
      <c r="D518" s="19" t="s">
        <v>36</v>
      </c>
      <c r="E518" s="19" t="str">
        <f t="shared" si="142"/>
        <v>F</v>
      </c>
      <c r="F518" s="20" t="str">
        <f>IFERROR(VLOOKUP(C518,'[1]Sofie''s Loppet'!$BM$3:$BP$100,4,FALSE),"")</f>
        <v/>
      </c>
      <c r="G518" s="21">
        <f>IFERROR(VLOOKUP(C518,[1]Rocks!$BF$3:$BH$2000,3,FALSE),"")</f>
        <v>516.54411764705878</v>
      </c>
      <c r="H518" s="22" t="str">
        <f>IFERROR(VLOOKUP(C518,'[1]Walden Bike'!$CB$3:$CE$1000,4,FALSE),"")</f>
        <v/>
      </c>
      <c r="I518" s="23" t="str">
        <f>IFERROR(VLOOKUP(C518,'[1]Paddle Sport'!$BJ$2:$BL$100,3,FALSE),"")</f>
        <v/>
      </c>
      <c r="J518" s="24" t="str">
        <f>IFERROR(VLOOKUP(C518,'[1]Island Swim'!$AX$5:$AZ$74,3,FALSE),"")</f>
        <v/>
      </c>
      <c r="K518" s="25" t="str">
        <f>IFERROR(VLOOKUP(C518,[1]Beaton!$A$4:$B$150,2,FALSE),"")</f>
        <v/>
      </c>
      <c r="L518" s="26" t="str">
        <f>IFERROR(VLOOKUP(C518,'[1]Turkey Gobbler'!$A$2:$B$500,2,FALSE),"")</f>
        <v/>
      </c>
      <c r="M518" s="27">
        <f t="shared" si="143"/>
        <v>517</v>
      </c>
      <c r="N518" s="28"/>
      <c r="R518" s="29" t="str" cm="1">
        <f t="array" ref="R518:S518">_xlfn.TEXTSPLIT(C518," ")</f>
        <v>Primeau</v>
      </c>
      <c r="S518" s="29" t="str">
        <v>Thalia</v>
      </c>
      <c r="U518" s="29" t="str">
        <f t="shared" si="136"/>
        <v>Thalia</v>
      </c>
      <c r="V518" s="29" t="str">
        <f t="shared" si="137"/>
        <v>P</v>
      </c>
      <c r="W518" s="29" t="str">
        <f t="shared" si="138"/>
        <v>ThaliaPF30-39</v>
      </c>
      <c r="X518" s="29" t="str">
        <f t="shared" si="139"/>
        <v>ThaliaP</v>
      </c>
    </row>
    <row r="519" spans="1:24" ht="18.600000000000001" customHeight="1" x14ac:dyDescent="0.3">
      <c r="A519" s="16">
        <f t="shared" si="140"/>
        <v>518</v>
      </c>
      <c r="B519" s="17">
        <f t="shared" si="141"/>
        <v>13</v>
      </c>
      <c r="C519" s="18" t="s">
        <v>545</v>
      </c>
      <c r="D519" s="19" t="s">
        <v>38</v>
      </c>
      <c r="E519" s="19" t="str">
        <f t="shared" si="142"/>
        <v>F</v>
      </c>
      <c r="F519" s="20" t="str">
        <f>IFERROR(VLOOKUP(C519,'[1]Sofie''s Loppet'!$BM$3:$BP$100,4,FALSE),"")</f>
        <v/>
      </c>
      <c r="G519" s="21">
        <f>IFERROR(VLOOKUP(C519,[1]Rocks!$BF$3:$BH$2000,3,FALSE),"")</f>
        <v>514.9664019547954</v>
      </c>
      <c r="H519" s="22" t="str">
        <f>IFERROR(VLOOKUP(C519,'[1]Walden Bike'!$CB$3:$CE$1000,4,FALSE),"")</f>
        <v/>
      </c>
      <c r="I519" s="23" t="str">
        <f>IFERROR(VLOOKUP(C519,'[1]Paddle Sport'!$BJ$2:$BL$100,3,FALSE),"")</f>
        <v/>
      </c>
      <c r="J519" s="24" t="str">
        <f>IFERROR(VLOOKUP(C519,'[1]Island Swim'!$AX$5:$AZ$74,3,FALSE),"")</f>
        <v/>
      </c>
      <c r="K519" s="25" t="str">
        <f>IFERROR(VLOOKUP(C519,[1]Beaton!$A$4:$B$150,2,FALSE),"")</f>
        <v/>
      </c>
      <c r="L519" s="26" t="str">
        <f>IFERROR(VLOOKUP(C519,'[1]Turkey Gobbler'!$A$2:$B$500,2,FALSE),"")</f>
        <v/>
      </c>
      <c r="M519" s="27">
        <f t="shared" si="143"/>
        <v>515</v>
      </c>
      <c r="N519" s="28"/>
      <c r="R519" s="29" t="str" cm="1">
        <f t="array" ref="R519:S519">_xlfn.TEXTSPLIT(C519," ")</f>
        <v>Kilgour</v>
      </c>
      <c r="S519" s="29" t="str">
        <v>Evelyn</v>
      </c>
      <c r="U519" s="29" t="str">
        <f t="shared" si="136"/>
        <v>Evelyn</v>
      </c>
      <c r="V519" s="29" t="str">
        <f t="shared" si="137"/>
        <v>K</v>
      </c>
      <c r="W519" s="29" t="str">
        <f t="shared" si="138"/>
        <v>EvelynKF12 Under</v>
      </c>
      <c r="X519" s="29" t="str">
        <f t="shared" si="139"/>
        <v>EvelynK</v>
      </c>
    </row>
    <row r="520" spans="1:24" ht="18.600000000000001" customHeight="1" x14ac:dyDescent="0.3">
      <c r="A520" s="16">
        <f t="shared" si="140"/>
        <v>519</v>
      </c>
      <c r="B520" s="17">
        <f t="shared" si="141"/>
        <v>52</v>
      </c>
      <c r="C520" s="18" t="s">
        <v>546</v>
      </c>
      <c r="D520" s="19" t="s">
        <v>21</v>
      </c>
      <c r="E520" s="19" t="str">
        <f t="shared" si="142"/>
        <v>F</v>
      </c>
      <c r="F520" s="20" t="str">
        <f>IFERROR(VLOOKUP(C520,'[1]Sofie''s Loppet'!$BM$3:$BP$100,4,FALSE),"")</f>
        <v/>
      </c>
      <c r="G520" s="21">
        <f>IFERROR(VLOOKUP(C520,[1]Rocks!$BF$3:$BH$2000,3,FALSE),"")</f>
        <v>513.71115173674582</v>
      </c>
      <c r="H520" s="22" t="str">
        <f>IFERROR(VLOOKUP(C520,'[1]Walden Bike'!$CB$3:$CE$1000,4,FALSE),"")</f>
        <v/>
      </c>
      <c r="I520" s="23" t="str">
        <f>IFERROR(VLOOKUP(C520,'[1]Paddle Sport'!$BJ$2:$BL$100,3,FALSE),"")</f>
        <v/>
      </c>
      <c r="J520" s="24" t="str">
        <f>IFERROR(VLOOKUP(C520,'[1]Island Swim'!$AX$5:$AZ$74,3,FALSE),"")</f>
        <v/>
      </c>
      <c r="K520" s="25" t="str">
        <f>IFERROR(VLOOKUP(C520,[1]Beaton!$A$4:$B$150,2,FALSE),"")</f>
        <v/>
      </c>
      <c r="L520" s="26" t="str">
        <f>IFERROR(VLOOKUP(C520,'[1]Turkey Gobbler'!$A$2:$B$500,2,FALSE),"")</f>
        <v/>
      </c>
      <c r="M520" s="27">
        <f t="shared" si="143"/>
        <v>514</v>
      </c>
      <c r="N520" s="28"/>
      <c r="R520" s="29" t="str" cm="1">
        <f t="array" ref="R520:S520">_xlfn.TEXTSPLIT(C520," ")</f>
        <v>Zanini</v>
      </c>
      <c r="S520" s="29" t="str">
        <v>Ava</v>
      </c>
      <c r="U520" s="29" t="str">
        <f t="shared" si="136"/>
        <v>Ava</v>
      </c>
      <c r="V520" s="29" t="str">
        <f t="shared" si="137"/>
        <v>Z</v>
      </c>
      <c r="W520" s="29" t="str">
        <f t="shared" si="138"/>
        <v>AvaZF13-19</v>
      </c>
      <c r="X520" s="29" t="str">
        <f t="shared" si="139"/>
        <v>AvaZ</v>
      </c>
    </row>
    <row r="521" spans="1:24" ht="18.600000000000001" customHeight="1" x14ac:dyDescent="0.3">
      <c r="A521" s="16">
        <f t="shared" si="140"/>
        <v>519</v>
      </c>
      <c r="B521" s="17">
        <f t="shared" si="141"/>
        <v>29</v>
      </c>
      <c r="C521" s="18" t="s">
        <v>547</v>
      </c>
      <c r="D521" s="19" t="s">
        <v>15</v>
      </c>
      <c r="E521" s="19" t="str">
        <f t="shared" si="142"/>
        <v>F</v>
      </c>
      <c r="F521" s="20" t="str">
        <f>IFERROR(VLOOKUP(C521,'[1]Sofie''s Loppet'!$BM$3:$BP$100,4,FALSE),"")</f>
        <v/>
      </c>
      <c r="G521" s="21">
        <f>IFERROR(VLOOKUP(C521,[1]Rocks!$BF$3:$BH$2000,3,FALSE),"")</f>
        <v>514.36247158503829</v>
      </c>
      <c r="H521" s="22" t="str">
        <f>IFERROR(VLOOKUP(C521,'[1]Walden Bike'!$CB$3:$CE$1000,4,FALSE),"")</f>
        <v/>
      </c>
      <c r="I521" s="23" t="str">
        <f>IFERROR(VLOOKUP(C521,'[1]Paddle Sport'!$BJ$2:$BL$100,3,FALSE),"")</f>
        <v/>
      </c>
      <c r="J521" s="24" t="str">
        <f>IFERROR(VLOOKUP(C521,'[1]Island Swim'!$AX$5:$AZ$74,3,FALSE),"")</f>
        <v/>
      </c>
      <c r="K521" s="25" t="str">
        <f>IFERROR(VLOOKUP(C521,[1]Beaton!$A$4:$B$150,2,FALSE),"")</f>
        <v/>
      </c>
      <c r="L521" s="26" t="str">
        <f>IFERROR(VLOOKUP(C521,'[1]Turkey Gobbler'!$A$2:$B$500,2,FALSE),"")</f>
        <v/>
      </c>
      <c r="M521" s="27">
        <f t="shared" si="143"/>
        <v>514</v>
      </c>
      <c r="N521" s="28"/>
      <c r="R521" s="29" t="str" cm="1">
        <f t="array" ref="R521:S521">_xlfn.TEXTSPLIT(C521," ")</f>
        <v>Hall</v>
      </c>
      <c r="S521" s="29" t="str">
        <v>Wanda</v>
      </c>
      <c r="U521" s="29" t="str">
        <f t="shared" si="136"/>
        <v>Wanda</v>
      </c>
      <c r="V521" s="29" t="str">
        <f t="shared" si="137"/>
        <v>H</v>
      </c>
      <c r="W521" s="29" t="str">
        <f t="shared" si="138"/>
        <v>WandaHF50-59</v>
      </c>
      <c r="X521" s="29" t="str">
        <f t="shared" si="139"/>
        <v>WandaH</v>
      </c>
    </row>
    <row r="522" spans="1:24" ht="18.600000000000001" customHeight="1" x14ac:dyDescent="0.3">
      <c r="A522" s="16">
        <f t="shared" si="140"/>
        <v>521</v>
      </c>
      <c r="B522" s="17">
        <f t="shared" si="141"/>
        <v>53</v>
      </c>
      <c r="C522" s="18" t="s">
        <v>548</v>
      </c>
      <c r="D522" s="19" t="s">
        <v>21</v>
      </c>
      <c r="E522" s="19" t="str">
        <f t="shared" si="142"/>
        <v>F</v>
      </c>
      <c r="F522" s="20" t="str">
        <f>IFERROR(VLOOKUP(C522,'[1]Sofie''s Loppet'!$BM$3:$BP$100,4,FALSE),"")</f>
        <v/>
      </c>
      <c r="G522" s="21">
        <f>IFERROR(VLOOKUP(C522,[1]Rocks!$BF$3:$BH$2000,3,FALSE),"")</f>
        <v>512.4562487131974</v>
      </c>
      <c r="H522" s="22" t="str">
        <f>IFERROR(VLOOKUP(C522,'[1]Walden Bike'!$CB$3:$CE$1000,4,FALSE),"")</f>
        <v/>
      </c>
      <c r="I522" s="23" t="str">
        <f>IFERROR(VLOOKUP(C522,'[1]Paddle Sport'!$BJ$2:$BL$100,3,FALSE),"")</f>
        <v/>
      </c>
      <c r="J522" s="24" t="str">
        <f>IFERROR(VLOOKUP(C522,'[1]Island Swim'!$AX$5:$AZ$74,3,FALSE),"")</f>
        <v/>
      </c>
      <c r="K522" s="25" t="str">
        <f>IFERROR(VLOOKUP(C522,[1]Beaton!$A$4:$B$150,2,FALSE),"")</f>
        <v/>
      </c>
      <c r="L522" s="26" t="str">
        <f>IFERROR(VLOOKUP(C522,'[1]Turkey Gobbler'!$A$2:$B$500,2,FALSE),"")</f>
        <v/>
      </c>
      <c r="M522" s="27">
        <f t="shared" si="143"/>
        <v>512</v>
      </c>
      <c r="N522" s="28"/>
      <c r="R522" s="29" t="str" cm="1">
        <f t="array" ref="R522:S522">_xlfn.TEXTSPLIT(C522," ")</f>
        <v>Tilbury</v>
      </c>
      <c r="S522" s="29" t="str">
        <v>Janna</v>
      </c>
      <c r="U522" s="29" t="str">
        <f t="shared" si="136"/>
        <v>Janna</v>
      </c>
      <c r="V522" s="29" t="str">
        <f t="shared" si="137"/>
        <v>T</v>
      </c>
      <c r="W522" s="29" t="str">
        <f t="shared" si="138"/>
        <v>JannaTF13-19</v>
      </c>
      <c r="X522" s="29" t="str">
        <f t="shared" si="139"/>
        <v>JannaT</v>
      </c>
    </row>
    <row r="523" spans="1:24" ht="18.600000000000001" customHeight="1" x14ac:dyDescent="0.3">
      <c r="A523" s="16">
        <f t="shared" si="140"/>
        <v>521</v>
      </c>
      <c r="B523" s="17">
        <f t="shared" si="141"/>
        <v>53</v>
      </c>
      <c r="C523" s="18" t="s">
        <v>549</v>
      </c>
      <c r="D523" s="19" t="s">
        <v>21</v>
      </c>
      <c r="E523" s="19" t="str">
        <f t="shared" si="142"/>
        <v>F</v>
      </c>
      <c r="F523" s="20" t="str">
        <f>IFERROR(VLOOKUP(C523,'[1]Sofie''s Loppet'!$BM$3:$BP$100,4,FALSE),"")</f>
        <v/>
      </c>
      <c r="G523" s="21">
        <f>IFERROR(VLOOKUP(C523,[1]Rocks!$BF$3:$BH$2000,3,FALSE),"")</f>
        <v>512.46200607902733</v>
      </c>
      <c r="H523" s="22" t="str">
        <f>IFERROR(VLOOKUP(C523,'[1]Walden Bike'!$CB$3:$CE$1000,4,FALSE),"")</f>
        <v/>
      </c>
      <c r="I523" s="23" t="str">
        <f>IFERROR(VLOOKUP(C523,'[1]Paddle Sport'!$BJ$2:$BL$100,3,FALSE),"")</f>
        <v/>
      </c>
      <c r="J523" s="24" t="str">
        <f>IFERROR(VLOOKUP(C523,'[1]Island Swim'!$AX$5:$AZ$74,3,FALSE),"")</f>
        <v/>
      </c>
      <c r="K523" s="25" t="str">
        <f>IFERROR(VLOOKUP(C523,[1]Beaton!$A$4:$B$150,2,FALSE),"")</f>
        <v/>
      </c>
      <c r="L523" s="26" t="str">
        <f>IFERROR(VLOOKUP(C523,'[1]Turkey Gobbler'!$A$2:$B$500,2,FALSE),"")</f>
        <v/>
      </c>
      <c r="M523" s="27">
        <f t="shared" si="143"/>
        <v>512</v>
      </c>
      <c r="N523" s="28"/>
      <c r="R523" s="29" t="str" cm="1">
        <f t="array" ref="R523:S523">_xlfn.TEXTSPLIT(C523," ")</f>
        <v>Thompson</v>
      </c>
      <c r="S523" s="29" t="str">
        <v>Mercia</v>
      </c>
      <c r="U523" s="29" t="str">
        <f t="shared" si="136"/>
        <v>Mercia</v>
      </c>
      <c r="V523" s="29" t="str">
        <f t="shared" si="137"/>
        <v>T</v>
      </c>
      <c r="W523" s="29" t="str">
        <f t="shared" si="138"/>
        <v>MerciaTF13-19</v>
      </c>
      <c r="X523" s="29" t="str">
        <f t="shared" si="139"/>
        <v>MerciaT</v>
      </c>
    </row>
    <row r="524" spans="1:24" ht="18.600000000000001" customHeight="1" x14ac:dyDescent="0.3">
      <c r="A524" s="16">
        <f t="shared" si="140"/>
        <v>521</v>
      </c>
      <c r="B524" s="17">
        <f t="shared" si="141"/>
        <v>159</v>
      </c>
      <c r="C524" s="18" t="s">
        <v>550</v>
      </c>
      <c r="D524" s="19" t="s">
        <v>17</v>
      </c>
      <c r="E524" s="19" t="str">
        <f t="shared" si="142"/>
        <v>F</v>
      </c>
      <c r="F524" s="20" t="str">
        <f>IFERROR(VLOOKUP(C524,'[1]Sofie''s Loppet'!$BM$3:$BP$100,4,FALSE),"")</f>
        <v/>
      </c>
      <c r="G524" s="21">
        <f>IFERROR(VLOOKUP(C524,[1]Rocks!$BF$3:$BH$2000,3,FALSE),"")</f>
        <v>512.4562487131974</v>
      </c>
      <c r="H524" s="22" t="str">
        <f>IFERROR(VLOOKUP(C524,'[1]Walden Bike'!$CB$3:$CE$1000,4,FALSE),"")</f>
        <v/>
      </c>
      <c r="I524" s="23" t="str">
        <f>IFERROR(VLOOKUP(C524,'[1]Paddle Sport'!$BJ$2:$BL$100,3,FALSE),"")</f>
        <v/>
      </c>
      <c r="J524" s="24" t="str">
        <f>IFERROR(VLOOKUP(C524,'[1]Island Swim'!$AX$5:$AZ$74,3,FALSE),"")</f>
        <v/>
      </c>
      <c r="K524" s="25" t="str">
        <f>IFERROR(VLOOKUP(C524,[1]Beaton!$A$4:$B$150,2,FALSE),"")</f>
        <v/>
      </c>
      <c r="L524" s="26" t="str">
        <f>IFERROR(VLOOKUP(C524,'[1]Turkey Gobbler'!$A$2:$B$500,2,FALSE),"")</f>
        <v/>
      </c>
      <c r="M524" s="27">
        <f t="shared" si="143"/>
        <v>512</v>
      </c>
      <c r="N524" s="28"/>
      <c r="R524" s="29" t="str" cm="1">
        <f t="array" ref="R524:S524">_xlfn.TEXTSPLIT(C524," ")</f>
        <v>Lavoie</v>
      </c>
      <c r="S524" s="29" t="str">
        <v>Trinity</v>
      </c>
      <c r="U524" s="29" t="str">
        <f t="shared" si="136"/>
        <v>Trinity</v>
      </c>
      <c r="V524" s="29" t="str">
        <f t="shared" si="137"/>
        <v>L</v>
      </c>
      <c r="W524" s="29" t="str">
        <f t="shared" si="138"/>
        <v>TrinityLF20-29</v>
      </c>
      <c r="X524" s="29" t="str">
        <f t="shared" si="139"/>
        <v>TrinityL</v>
      </c>
    </row>
    <row r="525" spans="1:24" ht="18.600000000000001" customHeight="1" x14ac:dyDescent="0.3">
      <c r="A525" s="16">
        <f t="shared" si="140"/>
        <v>521</v>
      </c>
      <c r="B525" s="17">
        <f t="shared" si="141"/>
        <v>144</v>
      </c>
      <c r="C525" s="18" t="s">
        <v>551</v>
      </c>
      <c r="D525" s="19" t="s">
        <v>36</v>
      </c>
      <c r="E525" s="19" t="str">
        <f t="shared" si="142"/>
        <v>F</v>
      </c>
      <c r="F525" s="20" t="str">
        <f>IFERROR(VLOOKUP(C525,'[1]Sofie''s Loppet'!$BM$3:$BP$100,4,FALSE),"")</f>
        <v/>
      </c>
      <c r="G525" s="21">
        <f>IFERROR(VLOOKUP(C525,[1]Rocks!$BF$3:$BH$2000,3,FALSE),"")</f>
        <v>511.83970856102002</v>
      </c>
      <c r="H525" s="22" t="str">
        <f>IFERROR(VLOOKUP(C525,'[1]Walden Bike'!$CB$3:$CE$1000,4,FALSE),"")</f>
        <v/>
      </c>
      <c r="I525" s="23" t="str">
        <f>IFERROR(VLOOKUP(C525,'[1]Paddle Sport'!$BJ$2:$BL$100,3,FALSE),"")</f>
        <v/>
      </c>
      <c r="J525" s="24" t="str">
        <f>IFERROR(VLOOKUP(C525,'[1]Island Swim'!$AX$5:$AZ$74,3,FALSE),"")</f>
        <v/>
      </c>
      <c r="K525" s="25" t="str">
        <f>IFERROR(VLOOKUP(C525,[1]Beaton!$A$4:$B$150,2,FALSE),"")</f>
        <v/>
      </c>
      <c r="L525" s="26" t="str">
        <f>IFERROR(VLOOKUP(C525,'[1]Turkey Gobbler'!$A$2:$B$500,2,FALSE),"")</f>
        <v/>
      </c>
      <c r="M525" s="27">
        <f t="shared" si="143"/>
        <v>512</v>
      </c>
      <c r="N525" s="28"/>
    </row>
    <row r="526" spans="1:24" ht="18.600000000000001" customHeight="1" x14ac:dyDescent="0.3">
      <c r="A526" s="16">
        <f t="shared" si="140"/>
        <v>521</v>
      </c>
      <c r="B526" s="17">
        <f t="shared" si="141"/>
        <v>90</v>
      </c>
      <c r="C526" s="18" t="s">
        <v>552</v>
      </c>
      <c r="D526" s="19" t="s">
        <v>23</v>
      </c>
      <c r="E526" s="19" t="str">
        <f t="shared" si="142"/>
        <v>F</v>
      </c>
      <c r="F526" s="20" t="str">
        <f>IFERROR(VLOOKUP(C526,'[1]Sofie''s Loppet'!$BM$3:$BP$100,4,FALSE),"")</f>
        <v/>
      </c>
      <c r="G526" s="21">
        <f>IFERROR(VLOOKUP(C526,[1]Rocks!$BF$3:$BH$2000,3,FALSE),"")</f>
        <v>512.13991769547329</v>
      </c>
      <c r="H526" s="22" t="str">
        <f>IFERROR(VLOOKUP(C526,'[1]Walden Bike'!$CB$3:$CE$1000,4,FALSE),"")</f>
        <v/>
      </c>
      <c r="I526" s="23" t="str">
        <f>IFERROR(VLOOKUP(C526,'[1]Paddle Sport'!$BJ$2:$BL$100,3,FALSE),"")</f>
        <v/>
      </c>
      <c r="J526" s="24" t="str">
        <f>IFERROR(VLOOKUP(C526,'[1]Island Swim'!$AX$5:$AZ$74,3,FALSE),"")</f>
        <v/>
      </c>
      <c r="K526" s="25" t="str">
        <f>IFERROR(VLOOKUP(C526,[1]Beaton!$A$4:$B$150,2,FALSE),"")</f>
        <v/>
      </c>
      <c r="L526" s="26" t="str">
        <f>IFERROR(VLOOKUP(C526,'[1]Turkey Gobbler'!$A$2:$B$500,2,FALSE),"")</f>
        <v/>
      </c>
      <c r="M526" s="27">
        <f t="shared" si="143"/>
        <v>512</v>
      </c>
      <c r="N526" s="28"/>
      <c r="R526" s="29" t="str" cm="1">
        <f t="array" ref="R526:S526">_xlfn.TEXTSPLIT(C526," ")</f>
        <v>Goral</v>
      </c>
      <c r="S526" s="29" t="str">
        <v>Deidre</v>
      </c>
      <c r="U526" s="29" t="str">
        <f>IF(T526="",S526,T526)</f>
        <v>Deidre</v>
      </c>
      <c r="V526" s="29" t="str">
        <f>LEFT(R526,1)</f>
        <v>G</v>
      </c>
      <c r="W526" s="29" t="str">
        <f>CONCATENATE(U526,V526,D526)</f>
        <v>DeidreGF40-49</v>
      </c>
      <c r="X526" s="29" t="str">
        <f>CONCATENATE(U526,V526)</f>
        <v>DeidreG</v>
      </c>
    </row>
    <row r="527" spans="1:24" ht="18.600000000000001" customHeight="1" x14ac:dyDescent="0.3">
      <c r="A527" s="16">
        <f t="shared" si="140"/>
        <v>526</v>
      </c>
      <c r="B527" s="17">
        <f t="shared" si="141"/>
        <v>145</v>
      </c>
      <c r="C527" s="18" t="s">
        <v>553</v>
      </c>
      <c r="D527" s="19" t="s">
        <v>36</v>
      </c>
      <c r="E527" s="19" t="str">
        <f t="shared" si="142"/>
        <v>F</v>
      </c>
      <c r="F527" s="20" t="str">
        <f>IFERROR(VLOOKUP(C527,'[1]Sofie''s Loppet'!$BM$3:$BP$100,4,FALSE),"")</f>
        <v/>
      </c>
      <c r="G527" s="21">
        <f>IFERROR(VLOOKUP(C527,[1]Rocks!$BF$3:$BH$2000,3,FALSE),"")</f>
        <v>510.90909090909093</v>
      </c>
      <c r="H527" s="22" t="str">
        <f>IFERROR(VLOOKUP(C527,'[1]Walden Bike'!$CB$3:$CE$1000,4,FALSE),"")</f>
        <v/>
      </c>
      <c r="I527" s="23" t="str">
        <f>IFERROR(VLOOKUP(C527,'[1]Paddle Sport'!$BJ$2:$BL$100,3,FALSE),"")</f>
        <v/>
      </c>
      <c r="J527" s="24" t="str">
        <f>IFERROR(VLOOKUP(C527,'[1]Island Swim'!$AX$5:$AZ$74,3,FALSE),"")</f>
        <v/>
      </c>
      <c r="K527" s="25" t="str">
        <f>IFERROR(VLOOKUP(C527,[1]Beaton!$A$4:$B$150,2,FALSE),"")</f>
        <v/>
      </c>
      <c r="L527" s="26" t="str">
        <f>IFERROR(VLOOKUP(C527,'[1]Turkey Gobbler'!$A$2:$B$500,2,FALSE),"")</f>
        <v/>
      </c>
      <c r="M527" s="27">
        <f t="shared" si="143"/>
        <v>511</v>
      </c>
      <c r="N527" s="28"/>
      <c r="R527" s="29" t="str" cm="1">
        <f t="array" ref="R527:S527">_xlfn.TEXTSPLIT(C527," ")</f>
        <v>Chausse</v>
      </c>
      <c r="S527" s="29" t="str">
        <v>Isabelle</v>
      </c>
      <c r="U527" s="29" t="str">
        <f>IF(T527="",S527,T527)</f>
        <v>Isabelle</v>
      </c>
      <c r="V527" s="29" t="str">
        <f>LEFT(R527,1)</f>
        <v>C</v>
      </c>
      <c r="W527" s="29" t="str">
        <f>CONCATENATE(U527,V527,D527)</f>
        <v>IsabelleCF30-39</v>
      </c>
      <c r="X527" s="29" t="str">
        <f>CONCATENATE(U527,V527)</f>
        <v>IsabelleC</v>
      </c>
    </row>
    <row r="528" spans="1:24" ht="18.600000000000001" customHeight="1" x14ac:dyDescent="0.3">
      <c r="A528" s="16">
        <f t="shared" si="140"/>
        <v>526</v>
      </c>
      <c r="B528" s="17">
        <f t="shared" si="141"/>
        <v>145</v>
      </c>
      <c r="C528" s="18" t="s">
        <v>554</v>
      </c>
      <c r="D528" s="19" t="s">
        <v>36</v>
      </c>
      <c r="E528" s="19" t="str">
        <f t="shared" si="142"/>
        <v>F</v>
      </c>
      <c r="F528" s="20" t="str">
        <f>IFERROR(VLOOKUP(C528,'[1]Sofie''s Loppet'!$BM$3:$BP$100,4,FALSE),"")</f>
        <v/>
      </c>
      <c r="G528" s="21">
        <f>IFERROR(VLOOKUP(C528,[1]Rocks!$BF$3:$BH$2000,3,FALSE),"")</f>
        <v>510.59963658388858</v>
      </c>
      <c r="H528" s="22" t="str">
        <f>IFERROR(VLOOKUP(C528,'[1]Walden Bike'!$CB$3:$CE$1000,4,FALSE),"")</f>
        <v/>
      </c>
      <c r="I528" s="23" t="str">
        <f>IFERROR(VLOOKUP(C528,'[1]Paddle Sport'!$BJ$2:$BL$100,3,FALSE),"")</f>
        <v/>
      </c>
      <c r="J528" s="24" t="str">
        <f>IFERROR(VLOOKUP(C528,'[1]Island Swim'!$AX$5:$AZ$74,3,FALSE),"")</f>
        <v/>
      </c>
      <c r="K528" s="25" t="str">
        <f>IFERROR(VLOOKUP(C528,[1]Beaton!$A$4:$B$150,2,FALSE),"")</f>
        <v/>
      </c>
      <c r="L528" s="26" t="str">
        <f>IFERROR(VLOOKUP(C528,'[1]Turkey Gobbler'!$A$2:$B$500,2,FALSE),"")</f>
        <v/>
      </c>
      <c r="M528" s="27">
        <f t="shared" si="143"/>
        <v>511</v>
      </c>
      <c r="N528" s="28"/>
    </row>
    <row r="529" spans="1:24" ht="18.600000000000001" customHeight="1" x14ac:dyDescent="0.3">
      <c r="A529" s="16">
        <f t="shared" si="140"/>
        <v>528</v>
      </c>
      <c r="B529" s="17">
        <f t="shared" si="141"/>
        <v>147</v>
      </c>
      <c r="C529" s="18" t="s">
        <v>555</v>
      </c>
      <c r="D529" s="19" t="s">
        <v>36</v>
      </c>
      <c r="E529" s="19" t="str">
        <f t="shared" si="142"/>
        <v>F</v>
      </c>
      <c r="F529" s="20" t="str">
        <f>IFERROR(VLOOKUP(C529,'[1]Sofie''s Loppet'!$BM$3:$BP$100,4,FALSE),"")</f>
        <v/>
      </c>
      <c r="G529" s="21">
        <f>IFERROR(VLOOKUP(C529,[1]Rocks!$BF$3:$BH$2000,3,FALSE),"")</f>
        <v>510.29055690072636</v>
      </c>
      <c r="H529" s="22" t="str">
        <f>IFERROR(VLOOKUP(C529,'[1]Walden Bike'!$CB$3:$CE$1000,4,FALSE),"")</f>
        <v/>
      </c>
      <c r="I529" s="23" t="str">
        <f>IFERROR(VLOOKUP(C529,'[1]Paddle Sport'!$BJ$2:$BL$100,3,FALSE),"")</f>
        <v/>
      </c>
      <c r="J529" s="24" t="str">
        <f>IFERROR(VLOOKUP(C529,'[1]Island Swim'!$AX$5:$AZ$74,3,FALSE),"")</f>
        <v/>
      </c>
      <c r="K529" s="25" t="str">
        <f>IFERROR(VLOOKUP(C529,[1]Beaton!$A$4:$B$150,2,FALSE),"")</f>
        <v/>
      </c>
      <c r="L529" s="26" t="str">
        <f>IFERROR(VLOOKUP(C529,'[1]Turkey Gobbler'!$A$2:$B$500,2,FALSE),"")</f>
        <v/>
      </c>
      <c r="M529" s="27">
        <f t="shared" si="143"/>
        <v>510</v>
      </c>
      <c r="N529" s="28"/>
      <c r="R529" s="29" t="str" cm="1">
        <f t="array" ref="R529:S529">_xlfn.TEXTSPLIT(C529," ")</f>
        <v>Gallo</v>
      </c>
      <c r="S529" s="29" t="str">
        <v>Megan</v>
      </c>
      <c r="U529" s="29" t="str">
        <f t="shared" ref="U529:U536" si="144">IF(T529="",S529,T529)</f>
        <v>Megan</v>
      </c>
      <c r="V529" s="29" t="str">
        <f t="shared" ref="V529:V536" si="145">LEFT(R529,1)</f>
        <v>G</v>
      </c>
      <c r="W529" s="29" t="str">
        <f t="shared" ref="W529:W536" si="146">CONCATENATE(U529,V529,D529)</f>
        <v>MeganGF30-39</v>
      </c>
      <c r="X529" s="29" t="str">
        <f t="shared" ref="X529:X536" si="147">CONCATENATE(U529,V529)</f>
        <v>MeganG</v>
      </c>
    </row>
    <row r="530" spans="1:24" ht="18.600000000000001" customHeight="1" x14ac:dyDescent="0.3">
      <c r="A530" s="16">
        <f t="shared" si="140"/>
        <v>529</v>
      </c>
      <c r="B530" s="17">
        <f t="shared" si="141"/>
        <v>148</v>
      </c>
      <c r="C530" s="18" t="s">
        <v>556</v>
      </c>
      <c r="D530" s="19" t="s">
        <v>36</v>
      </c>
      <c r="E530" s="19" t="str">
        <f t="shared" si="142"/>
        <v>F</v>
      </c>
      <c r="F530" s="20" t="str">
        <f>IFERROR(VLOOKUP(C530,'[1]Sofie''s Loppet'!$BM$3:$BP$100,4,FALSE),"")</f>
        <v/>
      </c>
      <c r="G530" s="21">
        <f>IFERROR(VLOOKUP(C530,[1]Rocks!$BF$3:$BH$2000,3,FALSE),"")</f>
        <v>509.36555891238669</v>
      </c>
      <c r="H530" s="22" t="str">
        <f>IFERROR(VLOOKUP(C530,'[1]Walden Bike'!$CB$3:$CE$1000,4,FALSE),"")</f>
        <v/>
      </c>
      <c r="I530" s="23" t="str">
        <f>IFERROR(VLOOKUP(C530,'[1]Paddle Sport'!$BJ$2:$BL$100,3,FALSE),"")</f>
        <v/>
      </c>
      <c r="J530" s="24" t="str">
        <f>IFERROR(VLOOKUP(C530,'[1]Island Swim'!$AX$5:$AZ$74,3,FALSE),"")</f>
        <v/>
      </c>
      <c r="K530" s="25" t="str">
        <f>IFERROR(VLOOKUP(C530,[1]Beaton!$A$4:$B$150,2,FALSE),"")</f>
        <v/>
      </c>
      <c r="L530" s="26" t="str">
        <f>IFERROR(VLOOKUP(C530,'[1]Turkey Gobbler'!$A$2:$B$500,2,FALSE),"")</f>
        <v/>
      </c>
      <c r="M530" s="27">
        <f t="shared" si="143"/>
        <v>509</v>
      </c>
      <c r="N530" s="28"/>
      <c r="R530" s="29" t="str" cm="1">
        <f t="array" ref="R530:S530">_xlfn.TEXTSPLIT(C530," ")</f>
        <v>Tworo</v>
      </c>
      <c r="S530" s="29" t="str">
        <v>Jill</v>
      </c>
      <c r="U530" s="29" t="str">
        <f t="shared" si="144"/>
        <v>Jill</v>
      </c>
      <c r="V530" s="29" t="str">
        <f t="shared" si="145"/>
        <v>T</v>
      </c>
      <c r="W530" s="29" t="str">
        <f t="shared" si="146"/>
        <v>JillTF30-39</v>
      </c>
      <c r="X530" s="29" t="str">
        <f t="shared" si="147"/>
        <v>JillT</v>
      </c>
    </row>
    <row r="531" spans="1:24" ht="18.600000000000001" customHeight="1" x14ac:dyDescent="0.3">
      <c r="A531" s="16">
        <f t="shared" si="140"/>
        <v>530</v>
      </c>
      <c r="B531" s="17">
        <f t="shared" si="141"/>
        <v>55</v>
      </c>
      <c r="C531" s="18" t="s">
        <v>557</v>
      </c>
      <c r="D531" s="19" t="s">
        <v>21</v>
      </c>
      <c r="E531" s="19" t="str">
        <f t="shared" si="142"/>
        <v>F</v>
      </c>
      <c r="F531" s="20" t="str">
        <f>IFERROR(VLOOKUP(C531,'[1]Sofie''s Loppet'!$BM$3:$BP$100,4,FALSE),"")</f>
        <v/>
      </c>
      <c r="G531" s="21">
        <f>IFERROR(VLOOKUP(C531,[1]Rocks!$BF$3:$BH$2000,3,FALSE),"")</f>
        <v>508.13743218806508</v>
      </c>
      <c r="H531" s="22" t="str">
        <f>IFERROR(VLOOKUP(C531,'[1]Walden Bike'!$CB$3:$CE$1000,4,FALSE),"")</f>
        <v/>
      </c>
      <c r="I531" s="23" t="str">
        <f>IFERROR(VLOOKUP(C531,'[1]Paddle Sport'!$BJ$2:$BL$100,3,FALSE),"")</f>
        <v/>
      </c>
      <c r="J531" s="24" t="str">
        <f>IFERROR(VLOOKUP(C531,'[1]Island Swim'!$AX$5:$AZ$74,3,FALSE),"")</f>
        <v/>
      </c>
      <c r="K531" s="25" t="str">
        <f>IFERROR(VLOOKUP(C531,[1]Beaton!$A$4:$B$150,2,FALSE),"")</f>
        <v/>
      </c>
      <c r="L531" s="26" t="str">
        <f>IFERROR(VLOOKUP(C531,'[1]Turkey Gobbler'!$A$2:$B$500,2,FALSE),"")</f>
        <v/>
      </c>
      <c r="M531" s="27">
        <f t="shared" si="143"/>
        <v>508</v>
      </c>
      <c r="N531" s="28"/>
      <c r="R531" s="29" t="str" cm="1">
        <f t="array" ref="R531:S531">_xlfn.TEXTSPLIT(C531," ")</f>
        <v>Beeson</v>
      </c>
      <c r="S531" s="29" t="str">
        <v>Olivia</v>
      </c>
      <c r="U531" s="29" t="str">
        <f t="shared" si="144"/>
        <v>Olivia</v>
      </c>
      <c r="V531" s="29" t="str">
        <f t="shared" si="145"/>
        <v>B</v>
      </c>
      <c r="W531" s="29" t="str">
        <f t="shared" si="146"/>
        <v>OliviaBF13-19</v>
      </c>
      <c r="X531" s="29" t="str">
        <f t="shared" si="147"/>
        <v>OliviaB</v>
      </c>
    </row>
    <row r="532" spans="1:24" ht="18.600000000000001" customHeight="1" x14ac:dyDescent="0.3">
      <c r="A532" s="16">
        <f t="shared" si="140"/>
        <v>530</v>
      </c>
      <c r="B532" s="17">
        <f t="shared" si="141"/>
        <v>55</v>
      </c>
      <c r="C532" s="18" t="s">
        <v>558</v>
      </c>
      <c r="D532" s="19" t="s">
        <v>21</v>
      </c>
      <c r="E532" s="19" t="str">
        <f t="shared" si="142"/>
        <v>F</v>
      </c>
      <c r="F532" s="20" t="str">
        <f>IFERROR(VLOOKUP(C532,'[1]Sofie''s Loppet'!$BM$3:$BP$100,4,FALSE),"")</f>
        <v/>
      </c>
      <c r="G532" s="21">
        <f>IFERROR(VLOOKUP(C532,[1]Rocks!$BF$3:$BH$2000,3,FALSE),"")</f>
        <v>507.8313253012048</v>
      </c>
      <c r="H532" s="22" t="str">
        <f>IFERROR(VLOOKUP(C532,'[1]Walden Bike'!$CB$3:$CE$1000,4,FALSE),"")</f>
        <v/>
      </c>
      <c r="I532" s="23" t="str">
        <f>IFERROR(VLOOKUP(C532,'[1]Paddle Sport'!$BJ$2:$BL$100,3,FALSE),"")</f>
        <v/>
      </c>
      <c r="J532" s="24" t="str">
        <f>IFERROR(VLOOKUP(C532,'[1]Island Swim'!$AX$5:$AZ$74,3,FALSE),"")</f>
        <v/>
      </c>
      <c r="K532" s="25" t="str">
        <f>IFERROR(VLOOKUP(C532,[1]Beaton!$A$4:$B$150,2,FALSE),"")</f>
        <v/>
      </c>
      <c r="L532" s="26" t="str">
        <f>IFERROR(VLOOKUP(C532,'[1]Turkey Gobbler'!$A$2:$B$500,2,FALSE),"")</f>
        <v/>
      </c>
      <c r="M532" s="27">
        <f t="shared" si="143"/>
        <v>508</v>
      </c>
      <c r="N532" s="28"/>
      <c r="R532" s="29" t="str" cm="1">
        <f t="array" ref="R532:S532">_xlfn.TEXTSPLIT(C532," ")</f>
        <v>Dunn</v>
      </c>
      <c r="S532" s="29" t="str">
        <v>Zoey</v>
      </c>
      <c r="U532" s="29" t="str">
        <f t="shared" si="144"/>
        <v>Zoey</v>
      </c>
      <c r="V532" s="29" t="str">
        <f t="shared" si="145"/>
        <v>D</v>
      </c>
      <c r="W532" s="29" t="str">
        <f t="shared" si="146"/>
        <v>ZoeyDF13-19</v>
      </c>
      <c r="X532" s="29" t="str">
        <f t="shared" si="147"/>
        <v>ZoeyD</v>
      </c>
    </row>
    <row r="533" spans="1:24" ht="18.600000000000001" customHeight="1" x14ac:dyDescent="0.3">
      <c r="A533" s="16">
        <f t="shared" si="140"/>
        <v>530</v>
      </c>
      <c r="B533" s="17">
        <f t="shared" si="141"/>
        <v>160</v>
      </c>
      <c r="C533" s="18" t="s">
        <v>559</v>
      </c>
      <c r="D533" s="19" t="s">
        <v>17</v>
      </c>
      <c r="E533" s="19" t="str">
        <f t="shared" si="142"/>
        <v>F</v>
      </c>
      <c r="F533" s="20" t="str">
        <f>IFERROR(VLOOKUP(C533,'[1]Sofie''s Loppet'!$BM$3:$BP$100,4,FALSE),"")</f>
        <v/>
      </c>
      <c r="G533" s="21">
        <f>IFERROR(VLOOKUP(C533,[1]Rocks!$BF$3:$BH$2000,3,FALSE),"")</f>
        <v>508.16659861167818</v>
      </c>
      <c r="H533" s="22" t="str">
        <f>IFERROR(VLOOKUP(C533,'[1]Walden Bike'!$CB$3:$CE$1000,4,FALSE),"")</f>
        <v/>
      </c>
      <c r="I533" s="23" t="str">
        <f>IFERROR(VLOOKUP(C533,'[1]Paddle Sport'!$BJ$2:$BL$100,3,FALSE),"")</f>
        <v/>
      </c>
      <c r="J533" s="24" t="str">
        <f>IFERROR(VLOOKUP(C533,'[1]Island Swim'!$AX$5:$AZ$74,3,FALSE),"")</f>
        <v/>
      </c>
      <c r="K533" s="25" t="str">
        <f>IFERROR(VLOOKUP(C533,[1]Beaton!$A$4:$B$150,2,FALSE),"")</f>
        <v/>
      </c>
      <c r="L533" s="26" t="str">
        <f>IFERROR(VLOOKUP(C533,'[1]Turkey Gobbler'!$A$2:$B$500,2,FALSE),"")</f>
        <v/>
      </c>
      <c r="M533" s="27">
        <f t="shared" si="143"/>
        <v>508</v>
      </c>
      <c r="N533" s="28"/>
      <c r="R533" s="29" t="str" cm="1">
        <f t="array" ref="R533:S533">_xlfn.TEXTSPLIT(C533," ")</f>
        <v>Kaur</v>
      </c>
      <c r="S533" s="29" t="str">
        <v>Navneet</v>
      </c>
      <c r="U533" s="29" t="str">
        <f t="shared" si="144"/>
        <v>Navneet</v>
      </c>
      <c r="V533" s="29" t="str">
        <f t="shared" si="145"/>
        <v>K</v>
      </c>
      <c r="W533" s="29" t="str">
        <f t="shared" si="146"/>
        <v>NavneetKF20-29</v>
      </c>
      <c r="X533" s="29" t="str">
        <f t="shared" si="147"/>
        <v>NavneetK</v>
      </c>
    </row>
    <row r="534" spans="1:24" ht="18.600000000000001" customHeight="1" x14ac:dyDescent="0.3">
      <c r="A534" s="16">
        <f t="shared" si="140"/>
        <v>533</v>
      </c>
      <c r="B534" s="17">
        <f t="shared" si="141"/>
        <v>149</v>
      </c>
      <c r="C534" s="18" t="s">
        <v>560</v>
      </c>
      <c r="D534" s="19" t="s">
        <v>36</v>
      </c>
      <c r="E534" s="19" t="str">
        <f t="shared" si="142"/>
        <v>F</v>
      </c>
      <c r="F534" s="20" t="str">
        <f>IFERROR(VLOOKUP(C534,'[1]Sofie''s Loppet'!$BM$3:$BP$100,4,FALSE),"")</f>
        <v/>
      </c>
      <c r="G534" s="21">
        <f>IFERROR(VLOOKUP(C534,[1]Rocks!$BF$3:$BH$2000,3,FALSE),"")</f>
        <v>506.91521346963322</v>
      </c>
      <c r="H534" s="22" t="str">
        <f>IFERROR(VLOOKUP(C534,'[1]Walden Bike'!$CB$3:$CE$1000,4,FALSE),"")</f>
        <v/>
      </c>
      <c r="I534" s="23" t="str">
        <f>IFERROR(VLOOKUP(C534,'[1]Paddle Sport'!$BJ$2:$BL$100,3,FALSE),"")</f>
        <v/>
      </c>
      <c r="J534" s="24" t="str">
        <f>IFERROR(VLOOKUP(C534,'[1]Island Swim'!$AX$5:$AZ$74,3,FALSE),"")</f>
        <v/>
      </c>
      <c r="K534" s="25" t="str">
        <f>IFERROR(VLOOKUP(C534,[1]Beaton!$A$4:$B$150,2,FALSE),"")</f>
        <v/>
      </c>
      <c r="L534" s="26" t="str">
        <f>IFERROR(VLOOKUP(C534,'[1]Turkey Gobbler'!$A$2:$B$500,2,FALSE),"")</f>
        <v/>
      </c>
      <c r="M534" s="27">
        <f t="shared" si="143"/>
        <v>507</v>
      </c>
      <c r="N534" s="28"/>
      <c r="R534" s="29" t="str" cm="1">
        <f t="array" ref="R534:S534">_xlfn.TEXTSPLIT(C534," ")</f>
        <v>Bouchard</v>
      </c>
      <c r="S534" s="29" t="str">
        <v>Nicole</v>
      </c>
      <c r="U534" s="29" t="str">
        <f t="shared" si="144"/>
        <v>Nicole</v>
      </c>
      <c r="V534" s="29" t="str">
        <f t="shared" si="145"/>
        <v>B</v>
      </c>
      <c r="W534" s="29" t="str">
        <f t="shared" si="146"/>
        <v>NicoleBF30-39</v>
      </c>
      <c r="X534" s="29" t="str">
        <f t="shared" si="147"/>
        <v>NicoleB</v>
      </c>
    </row>
    <row r="535" spans="1:24" ht="18.600000000000001" customHeight="1" x14ac:dyDescent="0.3">
      <c r="A535" s="16">
        <f t="shared" si="140"/>
        <v>533</v>
      </c>
      <c r="B535" s="17">
        <f t="shared" si="141"/>
        <v>91</v>
      </c>
      <c r="C535" s="18" t="s">
        <v>561</v>
      </c>
      <c r="D535" s="19" t="s">
        <v>23</v>
      </c>
      <c r="E535" s="19" t="str">
        <f t="shared" si="142"/>
        <v>F</v>
      </c>
      <c r="F535" s="20" t="str">
        <f>IFERROR(VLOOKUP(C535,'[1]Sofie''s Loppet'!$BM$3:$BP$100,4,FALSE),"")</f>
        <v/>
      </c>
      <c r="G535" s="21">
        <f>IFERROR(VLOOKUP(C535,[1]Rocks!$BF$3:$BH$2000,3,FALSE),"")</f>
        <v>506.65179638333467</v>
      </c>
      <c r="H535" s="22" t="str">
        <f>IFERROR(VLOOKUP(C535,'[1]Walden Bike'!$CB$3:$CE$1000,4,FALSE),"")</f>
        <v/>
      </c>
      <c r="I535" s="23" t="str">
        <f>IFERROR(VLOOKUP(C535,'[1]Paddle Sport'!$BJ$2:$BL$100,3,FALSE),"")</f>
        <v/>
      </c>
      <c r="J535" s="24" t="str">
        <f>IFERROR(VLOOKUP(C535,'[1]Island Swim'!$AX$5:$AZ$74,3,FALSE),"")</f>
        <v/>
      </c>
      <c r="K535" s="25" t="str">
        <f>IFERROR(VLOOKUP(C535,[1]Beaton!$A$4:$B$150,2,FALSE),"")</f>
        <v/>
      </c>
      <c r="L535" s="26" t="str">
        <f>IFERROR(VLOOKUP(C535,'[1]Turkey Gobbler'!$A$2:$B$500,2,FALSE),"")</f>
        <v/>
      </c>
      <c r="M535" s="27">
        <f t="shared" si="143"/>
        <v>507</v>
      </c>
      <c r="N535" s="28"/>
      <c r="R535" s="29" t="str" cm="1">
        <f t="array" ref="R535:S535">_xlfn.TEXTSPLIT(C535," ")</f>
        <v>Atkinson</v>
      </c>
      <c r="S535" s="29" t="str">
        <v>Jenne</v>
      </c>
      <c r="U535" s="29" t="str">
        <f t="shared" si="144"/>
        <v>Jenne</v>
      </c>
      <c r="V535" s="29" t="str">
        <f t="shared" si="145"/>
        <v>A</v>
      </c>
      <c r="W535" s="29" t="str">
        <f t="shared" si="146"/>
        <v>JenneAF40-49</v>
      </c>
      <c r="X535" s="29" t="str">
        <f t="shared" si="147"/>
        <v>JenneA</v>
      </c>
    </row>
    <row r="536" spans="1:24" ht="18.600000000000001" customHeight="1" x14ac:dyDescent="0.3">
      <c r="A536" s="16">
        <f t="shared" si="140"/>
        <v>535</v>
      </c>
      <c r="B536" s="17">
        <f t="shared" si="141"/>
        <v>14</v>
      </c>
      <c r="C536" s="18" t="s">
        <v>562</v>
      </c>
      <c r="D536" s="19" t="s">
        <v>38</v>
      </c>
      <c r="E536" s="19" t="str">
        <f t="shared" si="142"/>
        <v>F</v>
      </c>
      <c r="F536" s="20" t="str">
        <f>IFERROR(VLOOKUP(C536,'[1]Sofie''s Loppet'!$BM$3:$BP$100,4,FALSE),"")</f>
        <v/>
      </c>
      <c r="G536" s="21">
        <f>IFERROR(VLOOKUP(C536,[1]Rocks!$BF$3:$BH$2000,3,FALSE),"")</f>
        <v>505.69886022795436</v>
      </c>
      <c r="H536" s="22" t="str">
        <f>IFERROR(VLOOKUP(C536,'[1]Walden Bike'!$CB$3:$CE$1000,4,FALSE),"")</f>
        <v/>
      </c>
      <c r="I536" s="23" t="str">
        <f>IFERROR(VLOOKUP(C536,'[1]Paddle Sport'!$BJ$2:$BL$100,3,FALSE),"")</f>
        <v/>
      </c>
      <c r="J536" s="24" t="str">
        <f>IFERROR(VLOOKUP(C536,'[1]Island Swim'!$AX$5:$AZ$74,3,FALSE),"")</f>
        <v/>
      </c>
      <c r="K536" s="25" t="str">
        <f>IFERROR(VLOOKUP(C536,[1]Beaton!$A$4:$B$150,2,FALSE),"")</f>
        <v/>
      </c>
      <c r="L536" s="26" t="str">
        <f>IFERROR(VLOOKUP(C536,'[1]Turkey Gobbler'!$A$2:$B$500,2,FALSE),"")</f>
        <v/>
      </c>
      <c r="M536" s="27">
        <f t="shared" si="143"/>
        <v>506</v>
      </c>
      <c r="N536" s="28"/>
      <c r="R536" s="29" t="str" cm="1">
        <f t="array" ref="R536:S536">_xlfn.TEXTSPLIT(C536," ")</f>
        <v>Champagne</v>
      </c>
      <c r="S536" s="29" t="str">
        <v>Alexia</v>
      </c>
      <c r="U536" s="29" t="str">
        <f t="shared" si="144"/>
        <v>Alexia</v>
      </c>
      <c r="V536" s="29" t="str">
        <f t="shared" si="145"/>
        <v>C</v>
      </c>
      <c r="W536" s="29" t="str">
        <f t="shared" si="146"/>
        <v>AlexiaCF12 Under</v>
      </c>
      <c r="X536" s="29" t="str">
        <f t="shared" si="147"/>
        <v>AlexiaC</v>
      </c>
    </row>
    <row r="537" spans="1:24" ht="18.600000000000001" customHeight="1" x14ac:dyDescent="0.3">
      <c r="A537" s="16">
        <f t="shared" si="140"/>
        <v>536</v>
      </c>
      <c r="B537" s="17">
        <f t="shared" si="141"/>
        <v>5</v>
      </c>
      <c r="C537" s="18" t="s">
        <v>563</v>
      </c>
      <c r="D537" s="19" t="s">
        <v>50</v>
      </c>
      <c r="E537" s="19" t="str">
        <f t="shared" si="142"/>
        <v>F</v>
      </c>
      <c r="F537" s="20" t="str">
        <f>IFERROR(VLOOKUP(C537,'[1]Sofie''s Loppet'!$BM$3:$BP$100,4,FALSE),"")</f>
        <v/>
      </c>
      <c r="G537" s="21" t="str">
        <f>IFERROR(VLOOKUP(C537,[1]Rocks!$BF$3:$BH$2000,3,FALSE),"")</f>
        <v/>
      </c>
      <c r="H537" s="22" t="str">
        <f>IFERROR(VLOOKUP(C537,'[1]Walden Bike'!$CB$3:$CE$1000,4,FALSE),"")</f>
        <v/>
      </c>
      <c r="I537" s="23" t="str">
        <f>IFERROR(VLOOKUP(C537,'[1]Paddle Sport'!$BJ$2:$BL$100,3,FALSE),"")</f>
        <v/>
      </c>
      <c r="J537" s="24">
        <f>IFERROR(VLOOKUP(C537,'[1]Island Swim'!$AX$5:$AZ$74,3,FALSE),"")</f>
        <v>504.97159090909093</v>
      </c>
      <c r="K537" s="25" t="str">
        <f>IFERROR(VLOOKUP(C537,[1]Beaton!$A$4:$B$150,2,FALSE),"")</f>
        <v/>
      </c>
      <c r="L537" s="26" t="str">
        <f>IFERROR(VLOOKUP(C537,'[1]Turkey Gobbler'!$A$2:$B$500,2,FALSE),"")</f>
        <v/>
      </c>
      <c r="M537" s="27">
        <f t="shared" si="143"/>
        <v>505</v>
      </c>
      <c r="N537" s="28"/>
    </row>
    <row r="538" spans="1:24" ht="18.600000000000001" customHeight="1" x14ac:dyDescent="0.3">
      <c r="A538" s="16">
        <f t="shared" si="140"/>
        <v>537</v>
      </c>
      <c r="B538" s="17">
        <f t="shared" si="141"/>
        <v>150</v>
      </c>
      <c r="C538" s="18" t="s">
        <v>564</v>
      </c>
      <c r="D538" s="19" t="s">
        <v>36</v>
      </c>
      <c r="E538" s="19" t="str">
        <f t="shared" si="142"/>
        <v>F</v>
      </c>
      <c r="F538" s="20" t="str">
        <f>IFERROR(VLOOKUP(C538,'[1]Sofie''s Loppet'!$BM$3:$BP$100,4,FALSE),"")</f>
        <v/>
      </c>
      <c r="G538" s="21">
        <f>IFERROR(VLOOKUP(C538,[1]Rocks!$BF$3:$BH$2000,3,FALSE),"")</f>
        <v>503.8852361028093</v>
      </c>
      <c r="H538" s="22" t="str">
        <f>IFERROR(VLOOKUP(C538,'[1]Walden Bike'!$CB$3:$CE$1000,4,FALSE),"")</f>
        <v/>
      </c>
      <c r="I538" s="23" t="str">
        <f>IFERROR(VLOOKUP(C538,'[1]Paddle Sport'!$BJ$2:$BL$100,3,FALSE),"")</f>
        <v/>
      </c>
      <c r="J538" s="24" t="str">
        <f>IFERROR(VLOOKUP(C538,'[1]Island Swim'!$AX$5:$AZ$74,3,FALSE),"")</f>
        <v/>
      </c>
      <c r="K538" s="25" t="str">
        <f>IFERROR(VLOOKUP(C538,[1]Beaton!$A$4:$B$150,2,FALSE),"")</f>
        <v/>
      </c>
      <c r="L538" s="26" t="str">
        <f>IFERROR(VLOOKUP(C538,'[1]Turkey Gobbler'!$A$2:$B$500,2,FALSE),"")</f>
        <v/>
      </c>
      <c r="M538" s="27">
        <f t="shared" si="143"/>
        <v>504</v>
      </c>
      <c r="N538" s="28"/>
    </row>
    <row r="539" spans="1:24" ht="18.600000000000001" customHeight="1" x14ac:dyDescent="0.3">
      <c r="A539" s="16">
        <f t="shared" si="140"/>
        <v>537</v>
      </c>
      <c r="B539" s="17">
        <f t="shared" si="141"/>
        <v>6</v>
      </c>
      <c r="C539" s="18" t="s">
        <v>565</v>
      </c>
      <c r="D539" s="19" t="s">
        <v>50</v>
      </c>
      <c r="E539" s="19" t="str">
        <f t="shared" si="142"/>
        <v>F</v>
      </c>
      <c r="F539" s="20" t="str">
        <f>IFERROR(VLOOKUP(C539,'[1]Sofie''s Loppet'!$BM$3:$BP$100,4,FALSE),"")</f>
        <v/>
      </c>
      <c r="G539" s="21" t="str">
        <f>IFERROR(VLOOKUP(C539,[1]Rocks!$BF$3:$BH$2000,3,FALSE),"")</f>
        <v/>
      </c>
      <c r="H539" s="22" t="str">
        <f>IFERROR(VLOOKUP(C539,'[1]Walden Bike'!$CB$3:$CE$1000,4,FALSE),"")</f>
        <v/>
      </c>
      <c r="I539" s="23" t="str">
        <f>IFERROR(VLOOKUP(C539,'[1]Paddle Sport'!$BJ$2:$BL$100,3,FALSE),"")</f>
        <v/>
      </c>
      <c r="J539" s="24">
        <f>IFERROR(VLOOKUP(C539,'[1]Island Swim'!$AX$5:$AZ$74,3,FALSE),"")</f>
        <v>503.89794472005667</v>
      </c>
      <c r="K539" s="25" t="str">
        <f>IFERROR(VLOOKUP(C539,[1]Beaton!$A$4:$B$150,2,FALSE),"")</f>
        <v/>
      </c>
      <c r="L539" s="26" t="str">
        <f>IFERROR(VLOOKUP(C539,'[1]Turkey Gobbler'!$A$2:$B$500,2,FALSE),"")</f>
        <v/>
      </c>
      <c r="M539" s="27">
        <f t="shared" si="143"/>
        <v>504</v>
      </c>
      <c r="N539" s="28"/>
    </row>
    <row r="540" spans="1:24" ht="18.600000000000001" customHeight="1" x14ac:dyDescent="0.3">
      <c r="A540" s="16">
        <f t="shared" si="140"/>
        <v>537</v>
      </c>
      <c r="B540" s="17">
        <f t="shared" si="141"/>
        <v>30</v>
      </c>
      <c r="C540" s="18" t="s">
        <v>566</v>
      </c>
      <c r="D540" s="19" t="s">
        <v>15</v>
      </c>
      <c r="E540" s="19" t="str">
        <f t="shared" si="142"/>
        <v>F</v>
      </c>
      <c r="F540" s="20" t="str">
        <f>IFERROR(VLOOKUP(C540,'[1]Sofie''s Loppet'!$BM$3:$BP$100,4,FALSE),"")</f>
        <v/>
      </c>
      <c r="G540" s="21">
        <f>IFERROR(VLOOKUP(C540,[1]Rocks!$BF$3:$BH$2000,3,FALSE),"")</f>
        <v>504.15231922219976</v>
      </c>
      <c r="H540" s="22" t="str">
        <f>IFERROR(VLOOKUP(C540,'[1]Walden Bike'!$CB$3:$CE$1000,4,FALSE),"")</f>
        <v/>
      </c>
      <c r="I540" s="23" t="str">
        <f>IFERROR(VLOOKUP(C540,'[1]Paddle Sport'!$BJ$2:$BL$100,3,FALSE),"")</f>
        <v/>
      </c>
      <c r="J540" s="24" t="str">
        <f>IFERROR(VLOOKUP(C540,'[1]Island Swim'!$AX$5:$AZ$74,3,FALSE),"")</f>
        <v/>
      </c>
      <c r="K540" s="25" t="str">
        <f>IFERROR(VLOOKUP(C540,[1]Beaton!$A$4:$B$150,2,FALSE),"")</f>
        <v/>
      </c>
      <c r="L540" s="26" t="str">
        <f>IFERROR(VLOOKUP(C540,'[1]Turkey Gobbler'!$A$2:$B$500,2,FALSE),"")</f>
        <v/>
      </c>
      <c r="M540" s="27">
        <f t="shared" si="143"/>
        <v>504</v>
      </c>
      <c r="N540" s="28"/>
      <c r="R540" s="29" t="str" cm="1">
        <f t="array" ref="R540:S540">_xlfn.TEXTSPLIT(C540," ")</f>
        <v>Rodgers</v>
      </c>
      <c r="S540" s="29" t="str">
        <v>Patricia</v>
      </c>
      <c r="U540" s="29" t="str">
        <f t="shared" ref="U540:U552" si="148">IF(T540="",S540,T540)</f>
        <v>Patricia</v>
      </c>
      <c r="V540" s="29" t="str">
        <f t="shared" ref="V540:V552" si="149">LEFT(R540,1)</f>
        <v>R</v>
      </c>
      <c r="W540" s="29" t="str">
        <f t="shared" ref="W540:W552" si="150">CONCATENATE(U540,V540,D540)</f>
        <v>PatriciaRF50-59</v>
      </c>
      <c r="X540" s="29" t="str">
        <f t="shared" ref="X540:X552" si="151">CONCATENATE(U540,V540)</f>
        <v>PatriciaR</v>
      </c>
    </row>
    <row r="541" spans="1:24" ht="18.600000000000001" customHeight="1" x14ac:dyDescent="0.3">
      <c r="A541" s="16">
        <f t="shared" si="140"/>
        <v>540</v>
      </c>
      <c r="B541" s="17">
        <f t="shared" si="141"/>
        <v>161</v>
      </c>
      <c r="C541" s="18" t="s">
        <v>567</v>
      </c>
      <c r="D541" s="19" t="s">
        <v>17</v>
      </c>
      <c r="E541" s="19" t="str">
        <f t="shared" si="142"/>
        <v>F</v>
      </c>
      <c r="F541" s="20" t="str">
        <f>IFERROR(VLOOKUP(C541,'[1]Sofie''s Loppet'!$BM$3:$BP$100,4,FALSE),"")</f>
        <v/>
      </c>
      <c r="G541" s="21">
        <f>IFERROR(VLOOKUP(C541,[1]Rocks!$BF$3:$BH$2000,3,FALSE),"")</f>
        <v>502.80654597201362</v>
      </c>
      <c r="H541" s="22" t="str">
        <f>IFERROR(VLOOKUP(C541,'[1]Walden Bike'!$CB$3:$CE$1000,4,FALSE),"")</f>
        <v/>
      </c>
      <c r="I541" s="23" t="str">
        <f>IFERROR(VLOOKUP(C541,'[1]Paddle Sport'!$BJ$2:$BL$100,3,FALSE),"")</f>
        <v/>
      </c>
      <c r="J541" s="24" t="str">
        <f>IFERROR(VLOOKUP(C541,'[1]Island Swim'!$AX$5:$AZ$74,3,FALSE),"")</f>
        <v/>
      </c>
      <c r="K541" s="25" t="str">
        <f>IFERROR(VLOOKUP(C541,[1]Beaton!$A$4:$B$150,2,FALSE),"")</f>
        <v/>
      </c>
      <c r="L541" s="26" t="str">
        <f>IFERROR(VLOOKUP(C541,'[1]Turkey Gobbler'!$A$2:$B$500,2,FALSE),"")</f>
        <v/>
      </c>
      <c r="M541" s="27">
        <f t="shared" si="143"/>
        <v>503</v>
      </c>
      <c r="N541" s="28"/>
      <c r="R541" s="29" t="str" cm="1">
        <f t="array" ref="R541:S541">_xlfn.TEXTSPLIT(C541," ")</f>
        <v>Adeoti</v>
      </c>
      <c r="S541" s="29" t="str">
        <v>Shakirah</v>
      </c>
      <c r="U541" s="29" t="str">
        <f t="shared" si="148"/>
        <v>Shakirah</v>
      </c>
      <c r="V541" s="29" t="str">
        <f t="shared" si="149"/>
        <v>A</v>
      </c>
      <c r="W541" s="29" t="str">
        <f t="shared" si="150"/>
        <v>ShakirahAF20-29</v>
      </c>
      <c r="X541" s="29" t="str">
        <f t="shared" si="151"/>
        <v>ShakirahA</v>
      </c>
    </row>
    <row r="542" spans="1:24" ht="18.600000000000001" customHeight="1" x14ac:dyDescent="0.3">
      <c r="A542" s="16">
        <f t="shared" si="140"/>
        <v>540</v>
      </c>
      <c r="B542" s="17">
        <f t="shared" si="141"/>
        <v>161</v>
      </c>
      <c r="C542" s="18" t="s">
        <v>568</v>
      </c>
      <c r="D542" s="19" t="s">
        <v>17</v>
      </c>
      <c r="E542" s="19" t="str">
        <f t="shared" si="142"/>
        <v>F</v>
      </c>
      <c r="F542" s="20" t="str">
        <f>IFERROR(VLOOKUP(C542,'[1]Sofie''s Loppet'!$BM$3:$BP$100,4,FALSE),"")</f>
        <v/>
      </c>
      <c r="G542" s="21">
        <f>IFERROR(VLOOKUP(C542,[1]Rocks!$BF$3:$BH$2000,3,FALSE),"")</f>
        <v>502.80654597201362</v>
      </c>
      <c r="H542" s="22" t="str">
        <f>IFERROR(VLOOKUP(C542,'[1]Walden Bike'!$CB$3:$CE$1000,4,FALSE),"")</f>
        <v/>
      </c>
      <c r="I542" s="23" t="str">
        <f>IFERROR(VLOOKUP(C542,'[1]Paddle Sport'!$BJ$2:$BL$100,3,FALSE),"")</f>
        <v/>
      </c>
      <c r="J542" s="24" t="str">
        <f>IFERROR(VLOOKUP(C542,'[1]Island Swim'!$AX$5:$AZ$74,3,FALSE),"")</f>
        <v/>
      </c>
      <c r="K542" s="25" t="str">
        <f>IFERROR(VLOOKUP(C542,[1]Beaton!$A$4:$B$150,2,FALSE),"")</f>
        <v/>
      </c>
      <c r="L542" s="26" t="str">
        <f>IFERROR(VLOOKUP(C542,'[1]Turkey Gobbler'!$A$2:$B$500,2,FALSE),"")</f>
        <v/>
      </c>
      <c r="M542" s="27">
        <f t="shared" si="143"/>
        <v>503</v>
      </c>
      <c r="N542" s="28"/>
      <c r="R542" s="29" t="str" cm="1">
        <f t="array" ref="R542:S542">_xlfn.TEXTSPLIT(C542," ")</f>
        <v>Simpson</v>
      </c>
      <c r="S542" s="29" t="str">
        <v>Faith</v>
      </c>
      <c r="U542" s="29" t="str">
        <f t="shared" si="148"/>
        <v>Faith</v>
      </c>
      <c r="V542" s="29" t="str">
        <f t="shared" si="149"/>
        <v>S</v>
      </c>
      <c r="W542" s="29" t="str">
        <f t="shared" si="150"/>
        <v>FaithSF20-29</v>
      </c>
      <c r="X542" s="29" t="str">
        <f t="shared" si="151"/>
        <v>FaithS</v>
      </c>
    </row>
    <row r="543" spans="1:24" ht="18.600000000000001" customHeight="1" x14ac:dyDescent="0.3">
      <c r="A543" s="16">
        <f t="shared" si="140"/>
        <v>542</v>
      </c>
      <c r="B543" s="17">
        <f t="shared" si="141"/>
        <v>163</v>
      </c>
      <c r="C543" s="18" t="s">
        <v>569</v>
      </c>
      <c r="D543" s="19" t="s">
        <v>17</v>
      </c>
      <c r="E543" s="19" t="str">
        <f t="shared" si="142"/>
        <v>F</v>
      </c>
      <c r="F543" s="20"/>
      <c r="G543" s="21">
        <f>IFERROR(VLOOKUP(C543,[1]Rocks!$BF$3:$BH$2000,3,FALSE),"")</f>
        <v>500.5938242280285</v>
      </c>
      <c r="H543" s="22"/>
      <c r="I543" s="23" t="str">
        <f>IFERROR(VLOOKUP(C543,'[1]Paddle Sport'!$BJ$2:$BL$100,3,FALSE),"")</f>
        <v/>
      </c>
      <c r="J543" s="24" t="str">
        <f>IFERROR(VLOOKUP(C543,'[1]Island Swim'!$AX$5:$AZ$74,3,FALSE),"")</f>
        <v/>
      </c>
      <c r="K543" s="25" t="str">
        <f>IFERROR(VLOOKUP(C543,[1]Beaton!$A$4:$B$150,2,FALSE),"")</f>
        <v/>
      </c>
      <c r="L543" s="26" t="str">
        <f>IFERROR(VLOOKUP(C543,'[1]Turkey Gobbler'!$A$2:$B$500,2,FALSE),"")</f>
        <v/>
      </c>
      <c r="M543" s="27">
        <f t="shared" si="143"/>
        <v>501</v>
      </c>
      <c r="N543" s="28"/>
      <c r="R543" s="29" t="str" cm="1">
        <f t="array" ref="R543:S543">_xlfn.TEXTSPLIT(C543," ")</f>
        <v>Begic</v>
      </c>
      <c r="S543" s="29" t="str">
        <v>Martina</v>
      </c>
      <c r="U543" s="29" t="str">
        <f t="shared" si="148"/>
        <v>Martina</v>
      </c>
      <c r="V543" s="29" t="str">
        <f t="shared" si="149"/>
        <v>B</v>
      </c>
      <c r="W543" s="29" t="str">
        <f t="shared" si="150"/>
        <v>MartinaBF20-29</v>
      </c>
      <c r="X543" s="29" t="str">
        <f t="shared" si="151"/>
        <v>MartinaB</v>
      </c>
    </row>
    <row r="544" spans="1:24" ht="18.600000000000001" customHeight="1" x14ac:dyDescent="0.3">
      <c r="A544" s="16">
        <f t="shared" si="140"/>
        <v>542</v>
      </c>
      <c r="B544" s="17">
        <f t="shared" si="141"/>
        <v>163</v>
      </c>
      <c r="C544" s="18" t="s">
        <v>570</v>
      </c>
      <c r="D544" s="19" t="s">
        <v>17</v>
      </c>
      <c r="E544" s="19" t="str">
        <f t="shared" si="142"/>
        <v>F</v>
      </c>
      <c r="F544" s="20" t="str">
        <f>IFERROR(VLOOKUP(C544,'[1]Sofie''s Loppet'!$BM$3:$BP$100,4,FALSE),"")</f>
        <v/>
      </c>
      <c r="G544" s="21">
        <f>IFERROR(VLOOKUP(C544,[1]Rocks!$BF$3:$BH$2000,3,FALSE),"")</f>
        <v>500.5938242280285</v>
      </c>
      <c r="H544" s="22" t="str">
        <f>IFERROR(VLOOKUP(C544,'[1]Walden Bike'!$CB$3:$CE$1000,4,FALSE),"")</f>
        <v/>
      </c>
      <c r="I544" s="23" t="str">
        <f>IFERROR(VLOOKUP(C544,'[1]Paddle Sport'!$BJ$2:$BL$100,3,FALSE),"")</f>
        <v/>
      </c>
      <c r="J544" s="24" t="str">
        <f>IFERROR(VLOOKUP(C544,'[1]Island Swim'!$AX$5:$AZ$74,3,FALSE),"")</f>
        <v/>
      </c>
      <c r="K544" s="25" t="str">
        <f>IFERROR(VLOOKUP(C544,[1]Beaton!$A$4:$B$150,2,FALSE),"")</f>
        <v/>
      </c>
      <c r="L544" s="26" t="str">
        <f>IFERROR(VLOOKUP(C544,'[1]Turkey Gobbler'!$A$2:$B$500,2,FALSE),"")</f>
        <v/>
      </c>
      <c r="M544" s="27">
        <f t="shared" si="143"/>
        <v>501</v>
      </c>
      <c r="N544" s="28"/>
      <c r="R544" s="29" t="str" cm="1">
        <f t="array" ref="R544:S544">_xlfn.TEXTSPLIT(C544," ")</f>
        <v>Cresswell</v>
      </c>
      <c r="S544" s="29" t="str">
        <v>Mckenna</v>
      </c>
      <c r="U544" s="29" t="str">
        <f t="shared" si="148"/>
        <v>Mckenna</v>
      </c>
      <c r="V544" s="29" t="str">
        <f t="shared" si="149"/>
        <v>C</v>
      </c>
      <c r="W544" s="29" t="str">
        <f t="shared" si="150"/>
        <v>MckennaCF20-29</v>
      </c>
      <c r="X544" s="29" t="str">
        <f t="shared" si="151"/>
        <v>MckennaC</v>
      </c>
    </row>
    <row r="545" spans="1:24" ht="18.600000000000001" customHeight="1" x14ac:dyDescent="0.3">
      <c r="A545" s="16">
        <f t="shared" si="140"/>
        <v>544</v>
      </c>
      <c r="B545" s="17">
        <f t="shared" si="141"/>
        <v>165</v>
      </c>
      <c r="C545" s="18" t="s">
        <v>571</v>
      </c>
      <c r="D545" s="19" t="s">
        <v>17</v>
      </c>
      <c r="E545" s="19" t="str">
        <f t="shared" si="142"/>
        <v>F</v>
      </c>
      <c r="F545" s="20" t="str">
        <f>IFERROR(VLOOKUP(C545,'[1]Sofie''s Loppet'!$BM$3:$BP$100,4,FALSE),"")</f>
        <v/>
      </c>
      <c r="G545" s="21">
        <f>IFERROR(VLOOKUP(C545,[1]Rocks!$BF$3:$BH$2000,3,FALSE),"")</f>
        <v>500.2967359050445</v>
      </c>
      <c r="H545" s="22" t="str">
        <f>IFERROR(VLOOKUP(C545,'[1]Walden Bike'!$CB$3:$CE$1000,4,FALSE),"")</f>
        <v/>
      </c>
      <c r="I545" s="23" t="str">
        <f>IFERROR(VLOOKUP(C545,'[1]Paddle Sport'!$BJ$2:$BL$100,3,FALSE),"")</f>
        <v/>
      </c>
      <c r="J545" s="24" t="str">
        <f>IFERROR(VLOOKUP(C545,'[1]Island Swim'!$AX$5:$AZ$74,3,FALSE),"")</f>
        <v/>
      </c>
      <c r="K545" s="25" t="str">
        <f>IFERROR(VLOOKUP(C545,[1]Beaton!$A$4:$B$150,2,FALSE),"")</f>
        <v/>
      </c>
      <c r="L545" s="26" t="str">
        <f>IFERROR(VLOOKUP(C545,'[1]Turkey Gobbler'!$A$2:$B$500,2,FALSE),"")</f>
        <v/>
      </c>
      <c r="M545" s="27">
        <f t="shared" si="143"/>
        <v>500</v>
      </c>
      <c r="N545" s="28"/>
      <c r="R545" s="29" t="str" cm="1">
        <f t="array" ref="R545:S545">_xlfn.TEXTSPLIT(C545," ")</f>
        <v>Piccoli</v>
      </c>
      <c r="S545" s="29" t="str">
        <v>Martina</v>
      </c>
      <c r="U545" s="29" t="str">
        <f t="shared" si="148"/>
        <v>Martina</v>
      </c>
      <c r="V545" s="29" t="str">
        <f t="shared" si="149"/>
        <v>P</v>
      </c>
      <c r="W545" s="29" t="str">
        <f t="shared" si="150"/>
        <v>MartinaPF20-29</v>
      </c>
      <c r="X545" s="29" t="str">
        <f t="shared" si="151"/>
        <v>MartinaP</v>
      </c>
    </row>
    <row r="546" spans="1:24" ht="18.600000000000001" customHeight="1" x14ac:dyDescent="0.3">
      <c r="A546" s="16">
        <f t="shared" si="140"/>
        <v>544</v>
      </c>
      <c r="B546" s="17">
        <f t="shared" si="141"/>
        <v>151</v>
      </c>
      <c r="C546" s="18" t="s">
        <v>572</v>
      </c>
      <c r="D546" s="19" t="s">
        <v>36</v>
      </c>
      <c r="E546" s="19" t="str">
        <f t="shared" si="142"/>
        <v>F</v>
      </c>
      <c r="F546" s="20" t="str">
        <f>IFERROR(VLOOKUP(C546,'[1]Sofie''s Loppet'!$BM$3:$BP$100,4,FALSE),"")</f>
        <v/>
      </c>
      <c r="G546" s="21">
        <f>IFERROR(VLOOKUP(C546,[1]Rocks!$BF$3:$BH$2000,3,FALSE),"")</f>
        <v>500</v>
      </c>
      <c r="H546" s="22" t="str">
        <f>IFERROR(VLOOKUP(C546,'[1]Walden Bike'!$CB$3:$CE$1000,4,FALSE),"")</f>
        <v/>
      </c>
      <c r="I546" s="23" t="str">
        <f>IFERROR(VLOOKUP(C546,'[1]Paddle Sport'!$BJ$2:$BL$100,3,FALSE),"")</f>
        <v/>
      </c>
      <c r="J546" s="24" t="str">
        <f>IFERROR(VLOOKUP(C546,'[1]Island Swim'!$AX$5:$AZ$74,3,FALSE),"")</f>
        <v/>
      </c>
      <c r="K546" s="25" t="str">
        <f>IFERROR(VLOOKUP(C546,[1]Beaton!$A$4:$B$150,2,FALSE),"")</f>
        <v/>
      </c>
      <c r="L546" s="26" t="str">
        <f>IFERROR(VLOOKUP(C546,'[1]Turkey Gobbler'!$A$2:$B$500,2,FALSE),"")</f>
        <v/>
      </c>
      <c r="M546" s="27">
        <f t="shared" si="143"/>
        <v>500</v>
      </c>
      <c r="N546" s="28"/>
      <c r="R546" s="29" t="str" cm="1">
        <f t="array" ref="R546:S546">_xlfn.TEXTSPLIT(C546," ")</f>
        <v>Greve</v>
      </c>
      <c r="S546" s="29" t="str">
        <v>Anastasia</v>
      </c>
      <c r="U546" s="29" t="str">
        <f t="shared" si="148"/>
        <v>Anastasia</v>
      </c>
      <c r="V546" s="29" t="str">
        <f t="shared" si="149"/>
        <v>G</v>
      </c>
      <c r="W546" s="29" t="str">
        <f t="shared" si="150"/>
        <v>AnastasiaGF30-39</v>
      </c>
      <c r="X546" s="29" t="str">
        <f t="shared" si="151"/>
        <v>AnastasiaG</v>
      </c>
    </row>
    <row r="547" spans="1:24" ht="18.600000000000001" customHeight="1" x14ac:dyDescent="0.3">
      <c r="A547" s="16">
        <f t="shared" si="140"/>
        <v>546</v>
      </c>
      <c r="B547" s="17">
        <f t="shared" si="141"/>
        <v>57</v>
      </c>
      <c r="C547" s="18" t="s">
        <v>573</v>
      </c>
      <c r="D547" s="19" t="s">
        <v>21</v>
      </c>
      <c r="E547" s="19" t="str">
        <f t="shared" si="142"/>
        <v>F</v>
      </c>
      <c r="F547" s="20" t="str">
        <f>IFERROR(VLOOKUP(C547,'[1]Sofie''s Loppet'!$BM$3:$BP$100,4,FALSE),"")</f>
        <v/>
      </c>
      <c r="G547" s="21">
        <f>IFERROR(VLOOKUP(C547,[1]Rocks!$BF$3:$BH$2000,3,FALSE),"")</f>
        <v>499.11190053285969</v>
      </c>
      <c r="H547" s="22" t="str">
        <f>IFERROR(VLOOKUP(C547,'[1]Walden Bike'!$CB$3:$CE$1000,4,FALSE),"")</f>
        <v/>
      </c>
      <c r="I547" s="23" t="str">
        <f>IFERROR(VLOOKUP(C547,'[1]Paddle Sport'!$BJ$2:$BL$100,3,FALSE),"")</f>
        <v/>
      </c>
      <c r="J547" s="24" t="str">
        <f>IFERROR(VLOOKUP(C547,'[1]Island Swim'!$AX$5:$AZ$74,3,FALSE),"")</f>
        <v/>
      </c>
      <c r="K547" s="25" t="str">
        <f>IFERROR(VLOOKUP(C547,[1]Beaton!$A$4:$B$150,2,FALSE),"")</f>
        <v/>
      </c>
      <c r="L547" s="26" t="str">
        <f>IFERROR(VLOOKUP(C547,'[1]Turkey Gobbler'!$A$2:$B$500,2,FALSE),"")</f>
        <v/>
      </c>
      <c r="M547" s="27">
        <f t="shared" si="143"/>
        <v>499</v>
      </c>
      <c r="N547" s="28"/>
      <c r="R547" s="29" t="str" cm="1">
        <f t="array" ref="R547:S547">_xlfn.TEXTSPLIT(C547," ")</f>
        <v>Ward</v>
      </c>
      <c r="S547" s="29" t="str">
        <v>Mara</v>
      </c>
      <c r="U547" s="29" t="str">
        <f t="shared" si="148"/>
        <v>Mara</v>
      </c>
      <c r="V547" s="29" t="str">
        <f t="shared" si="149"/>
        <v>W</v>
      </c>
      <c r="W547" s="29" t="str">
        <f t="shared" si="150"/>
        <v>MaraWF13-19</v>
      </c>
      <c r="X547" s="29" t="str">
        <f t="shared" si="151"/>
        <v>MaraW</v>
      </c>
    </row>
    <row r="548" spans="1:24" ht="18.600000000000001" customHeight="1" x14ac:dyDescent="0.3">
      <c r="A548" s="16">
        <f t="shared" si="140"/>
        <v>547</v>
      </c>
      <c r="B548" s="17">
        <f t="shared" si="141"/>
        <v>166</v>
      </c>
      <c r="C548" s="18" t="s">
        <v>574</v>
      </c>
      <c r="D548" s="19" t="s">
        <v>17</v>
      </c>
      <c r="E548" s="19" t="str">
        <f t="shared" si="142"/>
        <v>F</v>
      </c>
      <c r="F548" s="20" t="str">
        <f>IFERROR(VLOOKUP(C548,'[1]Sofie''s Loppet'!$BM$3:$BP$100,4,FALSE),"")</f>
        <v/>
      </c>
      <c r="G548" s="21">
        <f>IFERROR(VLOOKUP(C548,[1]Rocks!$BF$3:$BH$2000,3,FALSE),"")</f>
        <v>498.22695035460993</v>
      </c>
      <c r="H548" s="22" t="str">
        <f>IFERROR(VLOOKUP(C548,'[1]Walden Bike'!$CB$3:$CE$1000,4,FALSE),"")</f>
        <v/>
      </c>
      <c r="I548" s="23" t="str">
        <f>IFERROR(VLOOKUP(C548,'[1]Paddle Sport'!$BJ$2:$BL$100,3,FALSE),"")</f>
        <v/>
      </c>
      <c r="J548" s="24" t="str">
        <f>IFERROR(VLOOKUP(C548,'[1]Island Swim'!$AX$5:$AZ$74,3,FALSE),"")</f>
        <v/>
      </c>
      <c r="K548" s="25" t="str">
        <f>IFERROR(VLOOKUP(C548,[1]Beaton!$A$4:$B$150,2,FALSE),"")</f>
        <v/>
      </c>
      <c r="L548" s="26" t="str">
        <f>IFERROR(VLOOKUP(C548,'[1]Turkey Gobbler'!$A$2:$B$500,2,FALSE),"")</f>
        <v/>
      </c>
      <c r="M548" s="27">
        <f t="shared" si="143"/>
        <v>498</v>
      </c>
      <c r="N548" s="28"/>
      <c r="R548" s="29" t="str" cm="1">
        <f t="array" ref="R548:S548">_xlfn.TEXTSPLIT(C548," ")</f>
        <v>Liu</v>
      </c>
      <c r="S548" s="29" t="str">
        <v>Jessyca</v>
      </c>
      <c r="U548" s="29" t="str">
        <f t="shared" si="148"/>
        <v>Jessyca</v>
      </c>
      <c r="V548" s="29" t="str">
        <f t="shared" si="149"/>
        <v>L</v>
      </c>
      <c r="W548" s="29" t="str">
        <f t="shared" si="150"/>
        <v>JessycaLF20-29</v>
      </c>
      <c r="X548" s="29" t="str">
        <f t="shared" si="151"/>
        <v>JessycaL</v>
      </c>
    </row>
    <row r="549" spans="1:24" ht="18.600000000000001" customHeight="1" x14ac:dyDescent="0.3">
      <c r="A549" s="16">
        <f t="shared" si="140"/>
        <v>547</v>
      </c>
      <c r="B549" s="17">
        <f t="shared" si="141"/>
        <v>92</v>
      </c>
      <c r="C549" s="18" t="s">
        <v>575</v>
      </c>
      <c r="D549" s="19" t="s">
        <v>23</v>
      </c>
      <c r="E549" s="19" t="str">
        <f t="shared" si="142"/>
        <v>F</v>
      </c>
      <c r="F549" s="20" t="str">
        <f>IFERROR(VLOOKUP(C549,'[1]Sofie''s Loppet'!$BM$3:$BP$100,4,FALSE),"")</f>
        <v/>
      </c>
      <c r="G549" s="21">
        <f>IFERROR(VLOOKUP(C549,[1]Rocks!$BF$3:$BH$2000,3,FALSE),"")</f>
        <v>497.63872491145219</v>
      </c>
      <c r="H549" s="22" t="str">
        <f>IFERROR(VLOOKUP(C549,'[1]Walden Bike'!$CB$3:$CE$1000,4,FALSE),"")</f>
        <v/>
      </c>
      <c r="I549" s="23" t="str">
        <f>IFERROR(VLOOKUP(C549,'[1]Paddle Sport'!$BJ$2:$BL$100,3,FALSE),"")</f>
        <v/>
      </c>
      <c r="J549" s="24" t="str">
        <f>IFERROR(VLOOKUP(C549,'[1]Island Swim'!$AX$5:$AZ$74,3,FALSE),"")</f>
        <v/>
      </c>
      <c r="K549" s="25" t="str">
        <f>IFERROR(VLOOKUP(C549,[1]Beaton!$A$4:$B$150,2,FALSE),"")</f>
        <v/>
      </c>
      <c r="L549" s="26" t="str">
        <f>IFERROR(VLOOKUP(C549,'[1]Turkey Gobbler'!$A$2:$B$500,2,FALSE),"")</f>
        <v/>
      </c>
      <c r="M549" s="27">
        <f t="shared" si="143"/>
        <v>498</v>
      </c>
      <c r="N549" s="28"/>
      <c r="R549" s="29" t="str" cm="1">
        <f t="array" ref="R549:S549">_xlfn.TEXTSPLIT(C549," ")</f>
        <v>Squarzolo</v>
      </c>
      <c r="S549" s="29" t="str">
        <v>Melanie</v>
      </c>
      <c r="U549" s="29" t="str">
        <f t="shared" si="148"/>
        <v>Melanie</v>
      </c>
      <c r="V549" s="29" t="str">
        <f t="shared" si="149"/>
        <v>S</v>
      </c>
      <c r="W549" s="29" t="str">
        <f t="shared" si="150"/>
        <v>MelanieSF40-49</v>
      </c>
      <c r="X549" s="29" t="str">
        <f t="shared" si="151"/>
        <v>MelanieS</v>
      </c>
    </row>
    <row r="550" spans="1:24" ht="18.600000000000001" customHeight="1" x14ac:dyDescent="0.3">
      <c r="A550" s="16">
        <f t="shared" si="140"/>
        <v>549</v>
      </c>
      <c r="B550" s="17">
        <f t="shared" si="141"/>
        <v>167</v>
      </c>
      <c r="C550" s="18" t="s">
        <v>576</v>
      </c>
      <c r="D550" s="19" t="s">
        <v>17</v>
      </c>
      <c r="E550" s="19" t="str">
        <f t="shared" si="142"/>
        <v>F</v>
      </c>
      <c r="F550" s="20" t="str">
        <f>IFERROR(VLOOKUP(C550,'[1]Sofie''s Loppet'!$BM$3:$BP$100,4,FALSE),"")</f>
        <v/>
      </c>
      <c r="G550" s="21">
        <f>IFERROR(VLOOKUP(C550,[1]Rocks!$BF$3:$BH$2000,3,FALSE),"")</f>
        <v>497.05188679245282</v>
      </c>
      <c r="H550" s="22" t="str">
        <f>IFERROR(VLOOKUP(C550,'[1]Walden Bike'!$CB$3:$CE$1000,4,FALSE),"")</f>
        <v/>
      </c>
      <c r="I550" s="23" t="str">
        <f>IFERROR(VLOOKUP(C550,'[1]Paddle Sport'!$BJ$2:$BL$100,3,FALSE),"")</f>
        <v/>
      </c>
      <c r="J550" s="24" t="str">
        <f>IFERROR(VLOOKUP(C550,'[1]Island Swim'!$AX$5:$AZ$74,3,FALSE),"")</f>
        <v/>
      </c>
      <c r="K550" s="25" t="str">
        <f>IFERROR(VLOOKUP(C550,[1]Beaton!$A$4:$B$150,2,FALSE),"")</f>
        <v/>
      </c>
      <c r="L550" s="26" t="str">
        <f>IFERROR(VLOOKUP(C550,'[1]Turkey Gobbler'!$A$2:$B$500,2,FALSE),"")</f>
        <v/>
      </c>
      <c r="M550" s="27">
        <f t="shared" si="143"/>
        <v>497</v>
      </c>
      <c r="N550" s="28"/>
      <c r="R550" s="29" t="str" cm="1">
        <f t="array" ref="R550:S550">_xlfn.TEXTSPLIT(C550," ")</f>
        <v>Capstick</v>
      </c>
      <c r="S550" s="29" t="str">
        <v>Kate</v>
      </c>
      <c r="U550" s="29" t="str">
        <f t="shared" si="148"/>
        <v>Kate</v>
      </c>
      <c r="V550" s="29" t="str">
        <f t="shared" si="149"/>
        <v>C</v>
      </c>
      <c r="W550" s="29" t="str">
        <f t="shared" si="150"/>
        <v>KateCF20-29</v>
      </c>
      <c r="X550" s="29" t="str">
        <f t="shared" si="151"/>
        <v>KateC</v>
      </c>
    </row>
    <row r="551" spans="1:24" ht="18.600000000000001" customHeight="1" x14ac:dyDescent="0.3">
      <c r="A551" s="16">
        <f t="shared" si="140"/>
        <v>549</v>
      </c>
      <c r="B551" s="17">
        <f t="shared" si="141"/>
        <v>152</v>
      </c>
      <c r="C551" s="18" t="s">
        <v>577</v>
      </c>
      <c r="D551" s="19" t="s">
        <v>36</v>
      </c>
      <c r="E551" s="19" t="str">
        <f t="shared" si="142"/>
        <v>F</v>
      </c>
      <c r="F551" s="20" t="str">
        <f>IFERROR(VLOOKUP(C551,'[1]Sofie''s Loppet'!$BM$3:$BP$100,4,FALSE),"")</f>
        <v/>
      </c>
      <c r="G551" s="21">
        <f>IFERROR(VLOOKUP(C551,[1]Rocks!$BF$3:$BH$2000,3,FALSE),"")</f>
        <v>496.60814046288903</v>
      </c>
      <c r="H551" s="22" t="str">
        <f>IFERROR(VLOOKUP(C551,'[1]Walden Bike'!$CB$3:$CE$1000,4,FALSE),"")</f>
        <v/>
      </c>
      <c r="I551" s="23" t="str">
        <f>IFERROR(VLOOKUP(C551,'[1]Paddle Sport'!$BJ$2:$BL$100,3,FALSE),"")</f>
        <v/>
      </c>
      <c r="J551" s="24" t="str">
        <f>IFERROR(VLOOKUP(C551,'[1]Island Swim'!$AX$5:$AZ$74,3,FALSE),"")</f>
        <v/>
      </c>
      <c r="K551" s="25" t="str">
        <f>IFERROR(VLOOKUP(C551,[1]Beaton!$A$4:$B$150,2,FALSE),"")</f>
        <v/>
      </c>
      <c r="L551" s="26" t="str">
        <f>IFERROR(VLOOKUP(C551,'[1]Turkey Gobbler'!$A$2:$B$500,2,FALSE),"")</f>
        <v/>
      </c>
      <c r="M551" s="27">
        <f t="shared" si="143"/>
        <v>497</v>
      </c>
      <c r="N551" s="28"/>
      <c r="R551" s="29" t="str" cm="1">
        <f t="array" ref="R551:S551">_xlfn.TEXTSPLIT(C551," ")</f>
        <v>Brown</v>
      </c>
      <c r="S551" s="29" t="str">
        <v>Sarah</v>
      </c>
      <c r="U551" s="29" t="str">
        <f t="shared" si="148"/>
        <v>Sarah</v>
      </c>
      <c r="V551" s="29" t="str">
        <f t="shared" si="149"/>
        <v>B</v>
      </c>
      <c r="W551" s="29" t="str">
        <f t="shared" si="150"/>
        <v>SarahBF30-39</v>
      </c>
      <c r="X551" s="29" t="str">
        <f t="shared" si="151"/>
        <v>SarahB</v>
      </c>
    </row>
    <row r="552" spans="1:24" ht="18.600000000000001" customHeight="1" x14ac:dyDescent="0.3">
      <c r="A552" s="16">
        <f t="shared" si="140"/>
        <v>551</v>
      </c>
      <c r="B552" s="17">
        <f t="shared" si="141"/>
        <v>15</v>
      </c>
      <c r="C552" s="18" t="s">
        <v>578</v>
      </c>
      <c r="D552" s="19" t="s">
        <v>38</v>
      </c>
      <c r="E552" s="19" t="str">
        <f t="shared" si="142"/>
        <v>F</v>
      </c>
      <c r="F552" s="20" t="str">
        <f>IFERROR(VLOOKUP(C552,'[1]Sofie''s Loppet'!$BM$3:$BP$100,4,FALSE),"")</f>
        <v/>
      </c>
      <c r="G552" s="21">
        <f>IFERROR(VLOOKUP(C552,[1]Rocks!$BF$3:$BH$2000,3,FALSE),"")</f>
        <v>495.59082892416222</v>
      </c>
      <c r="H552" s="22" t="str">
        <f>IFERROR(VLOOKUP(C552,'[1]Walden Bike'!$CB$3:$CE$1000,4,FALSE),"")</f>
        <v/>
      </c>
      <c r="I552" s="23" t="str">
        <f>IFERROR(VLOOKUP(C552,'[1]Paddle Sport'!$BJ$2:$BL$100,3,FALSE),"")</f>
        <v/>
      </c>
      <c r="J552" s="24" t="str">
        <f>IFERROR(VLOOKUP(C552,'[1]Island Swim'!$AX$5:$AZ$74,3,FALSE),"")</f>
        <v/>
      </c>
      <c r="K552" s="25" t="str">
        <f>IFERROR(VLOOKUP(C552,[1]Beaton!$A$4:$B$150,2,FALSE),"")</f>
        <v/>
      </c>
      <c r="L552" s="26" t="str">
        <f>IFERROR(VLOOKUP(C552,'[1]Turkey Gobbler'!$A$2:$B$500,2,FALSE),"")</f>
        <v/>
      </c>
      <c r="M552" s="27">
        <f t="shared" si="143"/>
        <v>496</v>
      </c>
      <c r="N552" s="28"/>
      <c r="R552" s="29" t="str" cm="1">
        <f t="array" ref="R552:S552">_xlfn.TEXTSPLIT(C552," ")</f>
        <v>Omri</v>
      </c>
      <c r="S552" s="29" t="str">
        <v>Lydia</v>
      </c>
      <c r="U552" s="29" t="str">
        <f t="shared" si="148"/>
        <v>Lydia</v>
      </c>
      <c r="V552" s="29" t="str">
        <f t="shared" si="149"/>
        <v>O</v>
      </c>
      <c r="W552" s="29" t="str">
        <f t="shared" si="150"/>
        <v>LydiaOF12 Under</v>
      </c>
      <c r="X552" s="29" t="str">
        <f t="shared" si="151"/>
        <v>LydiaO</v>
      </c>
    </row>
    <row r="553" spans="1:24" ht="18.600000000000001" customHeight="1" x14ac:dyDescent="0.3">
      <c r="A553" s="16">
        <f t="shared" si="140"/>
        <v>551</v>
      </c>
      <c r="B553" s="17">
        <f t="shared" si="141"/>
        <v>153</v>
      </c>
      <c r="C553" s="18" t="s">
        <v>579</v>
      </c>
      <c r="D553" s="19" t="s">
        <v>36</v>
      </c>
      <c r="E553" s="19" t="str">
        <f t="shared" si="142"/>
        <v>F</v>
      </c>
      <c r="F553" s="20" t="str">
        <f>IFERROR(VLOOKUP(C553,'[1]Sofie''s Loppet'!$BM$3:$BP$100,4,FALSE),"")</f>
        <v/>
      </c>
      <c r="G553" s="21">
        <f>IFERROR(VLOOKUP(C553,[1]Rocks!$BF$3:$BH$2000,3,FALSE),"")</f>
        <v>495.88235294117652</v>
      </c>
      <c r="H553" s="22" t="str">
        <f>IFERROR(VLOOKUP(C553,'[1]Walden Bike'!$CB$3:$CE$1000,4,FALSE),"")</f>
        <v/>
      </c>
      <c r="I553" s="23" t="str">
        <f>IFERROR(VLOOKUP(C553,'[1]Paddle Sport'!$BJ$2:$BL$100,3,FALSE),"")</f>
        <v/>
      </c>
      <c r="J553" s="24" t="str">
        <f>IFERROR(VLOOKUP(C553,'[1]Island Swim'!$AX$5:$AZ$74,3,FALSE),"")</f>
        <v/>
      </c>
      <c r="K553" s="25" t="str">
        <f>IFERROR(VLOOKUP(C553,[1]Beaton!$A$4:$B$150,2,FALSE),"")</f>
        <v/>
      </c>
      <c r="L553" s="26" t="str">
        <f>IFERROR(VLOOKUP(C553,'[1]Turkey Gobbler'!$A$2:$B$500,2,FALSE),"")</f>
        <v/>
      </c>
      <c r="M553" s="27">
        <f t="shared" si="143"/>
        <v>496</v>
      </c>
      <c r="N553" s="28"/>
    </row>
    <row r="554" spans="1:24" ht="18.600000000000001" customHeight="1" x14ac:dyDescent="0.3">
      <c r="A554" s="16">
        <f t="shared" si="140"/>
        <v>551</v>
      </c>
      <c r="B554" s="17">
        <f t="shared" si="141"/>
        <v>153</v>
      </c>
      <c r="C554" s="18" t="s">
        <v>580</v>
      </c>
      <c r="D554" s="19" t="s">
        <v>36</v>
      </c>
      <c r="E554" s="19" t="str">
        <f t="shared" si="142"/>
        <v>F</v>
      </c>
      <c r="F554" s="20" t="str">
        <f>IFERROR(VLOOKUP(C554,'[1]Sofie''s Loppet'!$BM$3:$BP$100,4,FALSE),"")</f>
        <v/>
      </c>
      <c r="G554" s="21">
        <f>IFERROR(VLOOKUP(C554,[1]Rocks!$BF$3:$BH$2000,3,FALSE),"")</f>
        <v>496.21212121212125</v>
      </c>
      <c r="H554" s="22" t="str">
        <f>IFERROR(VLOOKUP(C554,'[1]Walden Bike'!$CB$3:$CE$1000,4,FALSE),"")</f>
        <v/>
      </c>
      <c r="I554" s="23" t="str">
        <f>IFERROR(VLOOKUP(C554,'[1]Paddle Sport'!$BJ$2:$BL$100,3,FALSE),"")</f>
        <v/>
      </c>
      <c r="J554" s="24" t="str">
        <f>IFERROR(VLOOKUP(C554,'[1]Island Swim'!$AX$5:$AZ$74,3,FALSE),"")</f>
        <v/>
      </c>
      <c r="K554" s="25" t="str">
        <f>IFERROR(VLOOKUP(C554,[1]Beaton!$A$4:$B$150,2,FALSE),"")</f>
        <v/>
      </c>
      <c r="L554" s="26" t="str">
        <f>IFERROR(VLOOKUP(C554,'[1]Turkey Gobbler'!$A$2:$B$500,2,FALSE),"")</f>
        <v/>
      </c>
      <c r="M554" s="27">
        <f t="shared" si="143"/>
        <v>496</v>
      </c>
      <c r="N554" s="28"/>
    </row>
    <row r="555" spans="1:24" ht="18.600000000000001" customHeight="1" x14ac:dyDescent="0.3">
      <c r="A555" s="16">
        <f t="shared" si="140"/>
        <v>551</v>
      </c>
      <c r="B555" s="17">
        <f t="shared" si="141"/>
        <v>93</v>
      </c>
      <c r="C555" s="18" t="s">
        <v>581</v>
      </c>
      <c r="D555" s="19" t="s">
        <v>23</v>
      </c>
      <c r="E555" s="19" t="str">
        <f t="shared" si="142"/>
        <v>F</v>
      </c>
      <c r="F555" s="20" t="str">
        <f>IFERROR(VLOOKUP(C555,'[1]Sofie''s Loppet'!$BM$3:$BP$100,4,FALSE),"")</f>
        <v/>
      </c>
      <c r="G555" s="21">
        <f>IFERROR(VLOOKUP(C555,[1]Rocks!$BF$3:$BH$2000,3,FALSE),"")</f>
        <v>495.59082892416222</v>
      </c>
      <c r="H555" s="22" t="str">
        <f>IFERROR(VLOOKUP(C555,'[1]Walden Bike'!$CB$3:$CE$1000,4,FALSE),"")</f>
        <v/>
      </c>
      <c r="I555" s="23" t="str">
        <f>IFERROR(VLOOKUP(C555,'[1]Paddle Sport'!$BJ$2:$BL$100,3,FALSE),"")</f>
        <v/>
      </c>
      <c r="J555" s="24" t="str">
        <f>IFERROR(VLOOKUP(C555,'[1]Island Swim'!$AX$5:$AZ$74,3,FALSE),"")</f>
        <v/>
      </c>
      <c r="K555" s="25" t="str">
        <f>IFERROR(VLOOKUP(C555,[1]Beaton!$A$4:$B$150,2,FALSE),"")</f>
        <v/>
      </c>
      <c r="L555" s="26" t="str">
        <f>IFERROR(VLOOKUP(C555,'[1]Turkey Gobbler'!$A$2:$B$500,2,FALSE),"")</f>
        <v/>
      </c>
      <c r="M555" s="27">
        <f t="shared" si="143"/>
        <v>496</v>
      </c>
      <c r="N555" s="28"/>
      <c r="R555" s="29" t="str" cm="1">
        <f t="array" ref="R555:S555">_xlfn.TEXTSPLIT(C555," ")</f>
        <v>Gauthier</v>
      </c>
      <c r="S555" s="29" t="str">
        <v>Nicole</v>
      </c>
      <c r="U555" s="29" t="str">
        <f>IF(T555="",S555,T555)</f>
        <v>Nicole</v>
      </c>
      <c r="V555" s="29" t="str">
        <f>LEFT(R555,1)</f>
        <v>G</v>
      </c>
      <c r="W555" s="29" t="str">
        <f>CONCATENATE(U555,V555,D555)</f>
        <v>NicoleGF40-49</v>
      </c>
      <c r="X555" s="29" t="str">
        <f>CONCATENATE(U555,V555)</f>
        <v>NicoleG</v>
      </c>
    </row>
    <row r="556" spans="1:24" ht="18.600000000000001" customHeight="1" x14ac:dyDescent="0.3">
      <c r="A556" s="16">
        <f t="shared" si="140"/>
        <v>551</v>
      </c>
      <c r="B556" s="17">
        <f t="shared" si="141"/>
        <v>31</v>
      </c>
      <c r="C556" s="18" t="s">
        <v>582</v>
      </c>
      <c r="D556" s="19" t="s">
        <v>15</v>
      </c>
      <c r="E556" s="19" t="str">
        <f t="shared" si="142"/>
        <v>F</v>
      </c>
      <c r="F556" s="20" t="str">
        <f>IFERROR(VLOOKUP(C556,'[1]Sofie''s Loppet'!$BM$3:$BP$100,4,FALSE),"")</f>
        <v/>
      </c>
      <c r="G556" s="21">
        <f>IFERROR(VLOOKUP(C556,[1]Rocks!$BF$3:$BH$2000,3,FALSE),"")</f>
        <v>495.59082892416222</v>
      </c>
      <c r="H556" s="22" t="str">
        <f>IFERROR(VLOOKUP(C556,'[1]Walden Bike'!$CB$3:$CE$1000,4,FALSE),"")</f>
        <v/>
      </c>
      <c r="I556" s="23" t="str">
        <f>IFERROR(VLOOKUP(C556,'[1]Paddle Sport'!$BJ$2:$BL$100,3,FALSE),"")</f>
        <v/>
      </c>
      <c r="J556" s="24" t="str">
        <f>IFERROR(VLOOKUP(C556,'[1]Island Swim'!$AX$5:$AZ$74,3,FALSE),"")</f>
        <v/>
      </c>
      <c r="K556" s="25" t="str">
        <f>IFERROR(VLOOKUP(C556,[1]Beaton!$A$4:$B$150,2,FALSE),"")</f>
        <v/>
      </c>
      <c r="L556" s="26" t="str">
        <f>IFERROR(VLOOKUP(C556,'[1]Turkey Gobbler'!$A$2:$B$500,2,FALSE),"")</f>
        <v/>
      </c>
      <c r="M556" s="27">
        <f t="shared" si="143"/>
        <v>496</v>
      </c>
      <c r="N556" s="28"/>
      <c r="R556" s="29" t="str" cm="1">
        <f t="array" ref="R556:S556">_xlfn.TEXTSPLIT(C556," ")</f>
        <v>Johnston</v>
      </c>
      <c r="S556" s="29" t="str">
        <v>Michelle</v>
      </c>
      <c r="U556" s="29" t="str">
        <f>IF(T556="",S556,T556)</f>
        <v>Michelle</v>
      </c>
      <c r="V556" s="29" t="str">
        <f>LEFT(R556,1)</f>
        <v>J</v>
      </c>
      <c r="W556" s="29" t="str">
        <f>CONCATENATE(U556,V556,D556)</f>
        <v>MichelleJF50-59</v>
      </c>
      <c r="X556" s="29" t="str">
        <f>CONCATENATE(U556,V556)</f>
        <v>MichelleJ</v>
      </c>
    </row>
    <row r="557" spans="1:24" ht="18.600000000000001" customHeight="1" x14ac:dyDescent="0.3">
      <c r="A557" s="16">
        <f t="shared" si="140"/>
        <v>551</v>
      </c>
      <c r="B557" s="17">
        <f t="shared" si="141"/>
        <v>31</v>
      </c>
      <c r="C557" s="18" t="s">
        <v>583</v>
      </c>
      <c r="D557" s="19" t="s">
        <v>15</v>
      </c>
      <c r="E557" s="19" t="str">
        <f t="shared" si="142"/>
        <v>F</v>
      </c>
      <c r="F557" s="20" t="str">
        <f>IFERROR(VLOOKUP(C557,'[1]Sofie''s Loppet'!$BM$3:$BP$100,4,FALSE),"")</f>
        <v/>
      </c>
      <c r="G557" s="21">
        <f>IFERROR(VLOOKUP(C557,[1]Rocks!$BF$3:$BH$2000,3,FALSE),"")</f>
        <v>495.59082892416222</v>
      </c>
      <c r="H557" s="22" t="str">
        <f>IFERROR(VLOOKUP(C557,'[1]Walden Bike'!$CB$3:$CE$1000,4,FALSE),"")</f>
        <v/>
      </c>
      <c r="I557" s="23" t="str">
        <f>IFERROR(VLOOKUP(C557,'[1]Paddle Sport'!$BJ$2:$BL$100,3,FALSE),"")</f>
        <v/>
      </c>
      <c r="J557" s="24" t="str">
        <f>IFERROR(VLOOKUP(C557,'[1]Island Swim'!$AX$5:$AZ$74,3,FALSE),"")</f>
        <v/>
      </c>
      <c r="K557" s="25" t="str">
        <f>IFERROR(VLOOKUP(C557,[1]Beaton!$A$4:$B$150,2,FALSE),"")</f>
        <v/>
      </c>
      <c r="L557" s="26" t="str">
        <f>IFERROR(VLOOKUP(C557,'[1]Turkey Gobbler'!$A$2:$B$500,2,FALSE),"")</f>
        <v/>
      </c>
      <c r="M557" s="27">
        <f t="shared" si="143"/>
        <v>496</v>
      </c>
      <c r="N557" s="28"/>
    </row>
    <row r="558" spans="1:24" ht="18.600000000000001" customHeight="1" x14ac:dyDescent="0.3">
      <c r="A558" s="16">
        <f t="shared" si="140"/>
        <v>557</v>
      </c>
      <c r="B558" s="17">
        <f t="shared" si="141"/>
        <v>94</v>
      </c>
      <c r="C558" s="18" t="s">
        <v>584</v>
      </c>
      <c r="D558" s="19" t="s">
        <v>23</v>
      </c>
      <c r="E558" s="19" t="str">
        <f t="shared" si="142"/>
        <v>F</v>
      </c>
      <c r="F558" s="20" t="str">
        <f>IFERROR(VLOOKUP(C558,'[1]Sofie''s Loppet'!$BM$3:$BP$100,4,FALSE),"")</f>
        <v/>
      </c>
      <c r="G558" s="21">
        <f>IFERROR(VLOOKUP(C558,[1]Rocks!$BF$3:$BH$2000,3,FALSE),"")</f>
        <v>495.29964747356053</v>
      </c>
      <c r="H558" s="22" t="str">
        <f>IFERROR(VLOOKUP(C558,'[1]Walden Bike'!$CB$3:$CE$1000,4,FALSE),"")</f>
        <v/>
      </c>
      <c r="I558" s="23" t="str">
        <f>IFERROR(VLOOKUP(C558,'[1]Paddle Sport'!$BJ$2:$BL$100,3,FALSE),"")</f>
        <v/>
      </c>
      <c r="J558" s="24" t="str">
        <f>IFERROR(VLOOKUP(C558,'[1]Island Swim'!$AX$5:$AZ$74,3,FALSE),"")</f>
        <v/>
      </c>
      <c r="K558" s="25" t="str">
        <f>IFERROR(VLOOKUP(C558,[1]Beaton!$A$4:$B$150,2,FALSE),"")</f>
        <v/>
      </c>
      <c r="L558" s="26" t="str">
        <f>IFERROR(VLOOKUP(C558,'[1]Turkey Gobbler'!$A$2:$B$500,2,FALSE),"")</f>
        <v/>
      </c>
      <c r="M558" s="27">
        <f t="shared" si="143"/>
        <v>495</v>
      </c>
      <c r="N558" s="28"/>
      <c r="R558" s="29" t="str" cm="1">
        <f t="array" ref="R558:S558">_xlfn.TEXTSPLIT(C558," ")</f>
        <v>Solomon</v>
      </c>
      <c r="S558" s="29" t="str">
        <v>Julie</v>
      </c>
      <c r="U558" s="29" t="str">
        <f>IF(T558="",S558,T558)</f>
        <v>Julie</v>
      </c>
      <c r="V558" s="29" t="str">
        <f>LEFT(R558,1)</f>
        <v>S</v>
      </c>
      <c r="W558" s="29" t="str">
        <f>CONCATENATE(U558,V558,D558)</f>
        <v>JulieSF40-49</v>
      </c>
      <c r="X558" s="29" t="str">
        <f>CONCATENATE(U558,V558)</f>
        <v>JulieS</v>
      </c>
    </row>
    <row r="559" spans="1:24" ht="18.600000000000001" customHeight="1" x14ac:dyDescent="0.3">
      <c r="A559" s="16">
        <f t="shared" si="140"/>
        <v>557</v>
      </c>
      <c r="B559" s="17">
        <f t="shared" si="141"/>
        <v>94</v>
      </c>
      <c r="C559" s="18" t="s">
        <v>585</v>
      </c>
      <c r="D559" s="19" t="s">
        <v>23</v>
      </c>
      <c r="E559" s="19" t="str">
        <f t="shared" si="142"/>
        <v>F</v>
      </c>
      <c r="F559" s="20">
        <f>IFERROR(VLOOKUP(C559,'[1]Sofie''s Loppet'!$BM$3:$BP$100,4,FALSE),"")</f>
        <v>255.79174991780269</v>
      </c>
      <c r="G559" s="21">
        <f>IFERROR(VLOOKUP(C559,[1]Rocks!$BF$3:$BH$2000,3,FALSE),"")</f>
        <v>239.55669224211422</v>
      </c>
      <c r="H559" s="22" t="str">
        <f>IFERROR(VLOOKUP(C559,'[1]Walden Bike'!$CB$3:$CE$1000,4,FALSE),"")</f>
        <v/>
      </c>
      <c r="I559" s="23" t="str">
        <f>IFERROR(VLOOKUP(C559,'[1]Paddle Sport'!$BJ$2:$BL$100,3,FALSE),"")</f>
        <v/>
      </c>
      <c r="J559" s="24" t="str">
        <f>IFERROR(VLOOKUP(C559,'[1]Island Swim'!$AX$5:$AZ$74,3,FALSE),"")</f>
        <v/>
      </c>
      <c r="K559" s="25">
        <f>IFERROR(VLOOKUP(C559,[1]Beaton!$A$4:$B$150,2,FALSE),"")</f>
        <v>1371.4553323488917</v>
      </c>
      <c r="L559" s="26" t="str">
        <f>IFERROR(VLOOKUP(C559,'[1]Turkey Gobbler'!$A$2:$B$500,2,FALSE),"")</f>
        <v/>
      </c>
      <c r="M559" s="27">
        <f t="shared" si="143"/>
        <v>495</v>
      </c>
      <c r="N559" s="28"/>
      <c r="R559" s="29" t="str" cm="1">
        <f t="array" ref="R559:S559">_xlfn.TEXTSPLIT(C559," ")</f>
        <v>Zazelenchuk</v>
      </c>
      <c r="S559" s="29" t="str">
        <v>Kristin</v>
      </c>
      <c r="U559" s="29" t="str">
        <f>IF(T559="",S559,T559)</f>
        <v>Kristin</v>
      </c>
      <c r="V559" s="29" t="str">
        <f>LEFT(R559,1)</f>
        <v>Z</v>
      </c>
      <c r="W559" s="29" t="str">
        <f>CONCATENATE(U559,V559,D559)</f>
        <v>KristinZF40-49</v>
      </c>
      <c r="X559" s="29" t="str">
        <f>CONCATENATE(U559,V559)</f>
        <v>KristinZ</v>
      </c>
    </row>
    <row r="560" spans="1:24" ht="18.600000000000001" customHeight="1" x14ac:dyDescent="0.3">
      <c r="A560" s="16">
        <f t="shared" si="140"/>
        <v>557</v>
      </c>
      <c r="B560" s="17">
        <f t="shared" si="141"/>
        <v>33</v>
      </c>
      <c r="C560" s="18" t="s">
        <v>586</v>
      </c>
      <c r="D560" s="19" t="s">
        <v>15</v>
      </c>
      <c r="E560" s="19" t="str">
        <f t="shared" si="142"/>
        <v>F</v>
      </c>
      <c r="F560" s="20" t="str">
        <f>IFERROR(VLOOKUP(C560,'[1]Sofie''s Loppet'!$BM$3:$BP$100,4,FALSE),"")</f>
        <v/>
      </c>
      <c r="G560" s="21">
        <f>IFERROR(VLOOKUP(C560,[1]Rocks!$BF$3:$BH$2000,3,FALSE),"")</f>
        <v>495.29964747356053</v>
      </c>
      <c r="H560" s="22" t="str">
        <f>IFERROR(VLOOKUP(C560,'[1]Walden Bike'!$CB$3:$CE$1000,4,FALSE),"")</f>
        <v/>
      </c>
      <c r="I560" s="23" t="str">
        <f>IFERROR(VLOOKUP(C560,'[1]Paddle Sport'!$BJ$2:$BL$100,3,FALSE),"")</f>
        <v/>
      </c>
      <c r="J560" s="24" t="str">
        <f>IFERROR(VLOOKUP(C560,'[1]Island Swim'!$AX$5:$AZ$74,3,FALSE),"")</f>
        <v/>
      </c>
      <c r="K560" s="25" t="str">
        <f>IFERROR(VLOOKUP(C560,[1]Beaton!$A$4:$B$150,2,FALSE),"")</f>
        <v/>
      </c>
      <c r="L560" s="26" t="str">
        <f>IFERROR(VLOOKUP(C560,'[1]Turkey Gobbler'!$A$2:$B$500,2,FALSE),"")</f>
        <v/>
      </c>
      <c r="M560" s="27">
        <f t="shared" si="143"/>
        <v>495</v>
      </c>
      <c r="N560" s="28"/>
    </row>
    <row r="561" spans="1:24" ht="18.600000000000001" customHeight="1" x14ac:dyDescent="0.3">
      <c r="A561" s="16">
        <f t="shared" si="140"/>
        <v>560</v>
      </c>
      <c r="B561" s="17">
        <f t="shared" si="141"/>
        <v>96</v>
      </c>
      <c r="C561" s="18" t="s">
        <v>587</v>
      </c>
      <c r="D561" s="19" t="s">
        <v>23</v>
      </c>
      <c r="E561" s="19" t="str">
        <f t="shared" si="142"/>
        <v>F</v>
      </c>
      <c r="F561" s="20" t="str">
        <f>IFERROR(VLOOKUP(C561,'[1]Sofie''s Loppet'!$BM$3:$BP$100,4,FALSE),"")</f>
        <v/>
      </c>
      <c r="G561" s="21">
        <f>IFERROR(VLOOKUP(C561,[1]Rocks!$BF$3:$BH$2000,3,FALSE),"")</f>
        <v>494.42815249266863</v>
      </c>
      <c r="H561" s="22" t="str">
        <f>IFERROR(VLOOKUP(C561,'[1]Walden Bike'!$CB$3:$CE$1000,4,FALSE),"")</f>
        <v/>
      </c>
      <c r="I561" s="23" t="str">
        <f>IFERROR(VLOOKUP(C561,'[1]Paddle Sport'!$BJ$2:$BL$100,3,FALSE),"")</f>
        <v/>
      </c>
      <c r="J561" s="24" t="str">
        <f>IFERROR(VLOOKUP(C561,'[1]Island Swim'!$AX$5:$AZ$74,3,FALSE),"")</f>
        <v/>
      </c>
      <c r="K561" s="25" t="str">
        <f>IFERROR(VLOOKUP(C561,[1]Beaton!$A$4:$B$150,2,FALSE),"")</f>
        <v/>
      </c>
      <c r="L561" s="26" t="str">
        <f>IFERROR(VLOOKUP(C561,'[1]Turkey Gobbler'!$A$2:$B$500,2,FALSE),"")</f>
        <v/>
      </c>
      <c r="M561" s="27">
        <f t="shared" si="143"/>
        <v>494</v>
      </c>
      <c r="N561" s="28"/>
    </row>
    <row r="562" spans="1:24" ht="18.600000000000001" customHeight="1" x14ac:dyDescent="0.3">
      <c r="A562" s="16">
        <f t="shared" si="140"/>
        <v>561</v>
      </c>
      <c r="B562" s="17">
        <f t="shared" si="141"/>
        <v>58</v>
      </c>
      <c r="C562" s="18" t="s">
        <v>588</v>
      </c>
      <c r="D562" s="19" t="s">
        <v>21</v>
      </c>
      <c r="E562" s="19" t="str">
        <f t="shared" si="142"/>
        <v>F</v>
      </c>
      <c r="F562" s="20" t="str">
        <f>IFERROR(VLOOKUP(C562,'[1]Sofie''s Loppet'!$BM$3:$BP$100,4,FALSE),"")</f>
        <v/>
      </c>
      <c r="G562" s="21">
        <f>IFERROR(VLOOKUP(C562,[1]Rocks!$BF$3:$BH$2000,3,FALSE),"")</f>
        <v>491.60576733162151</v>
      </c>
      <c r="H562" s="22" t="str">
        <f>IFERROR(VLOOKUP(C562,'[1]Walden Bike'!$CB$3:$CE$1000,4,FALSE),"")</f>
        <v/>
      </c>
      <c r="I562" s="23" t="str">
        <f>IFERROR(VLOOKUP(C562,'[1]Paddle Sport'!$BJ$2:$BL$100,3,FALSE),"")</f>
        <v/>
      </c>
      <c r="J562" s="24" t="str">
        <f>IFERROR(VLOOKUP(C562,'[1]Island Swim'!$AX$5:$AZ$74,3,FALSE),"")</f>
        <v/>
      </c>
      <c r="K562" s="25" t="str">
        <f>IFERROR(VLOOKUP(C562,[1]Beaton!$A$4:$B$150,2,FALSE),"")</f>
        <v/>
      </c>
      <c r="L562" s="26" t="str">
        <f>IFERROR(VLOOKUP(C562,'[1]Turkey Gobbler'!$A$2:$B$500,2,FALSE),"")</f>
        <v/>
      </c>
      <c r="M562" s="27">
        <f t="shared" si="143"/>
        <v>492</v>
      </c>
      <c r="N562" s="28"/>
      <c r="R562" s="29" t="str" cm="1">
        <f t="array" ref="R562:S562">_xlfn.TEXTSPLIT(C562," ")</f>
        <v>Bhatia</v>
      </c>
      <c r="S562" s="29" t="str">
        <v>Gurjas</v>
      </c>
      <c r="U562" s="29" t="str">
        <f t="shared" ref="U562:U568" si="152">IF(T562="",S562,T562)</f>
        <v>Gurjas</v>
      </c>
      <c r="V562" s="29" t="str">
        <f t="shared" ref="V562:V568" si="153">LEFT(R562,1)</f>
        <v>B</v>
      </c>
      <c r="W562" s="29" t="str">
        <f t="shared" ref="W562:W568" si="154">CONCATENATE(U562,V562,D562)</f>
        <v>GurjasBF13-19</v>
      </c>
      <c r="X562" s="29" t="str">
        <f t="shared" ref="X562:X568" si="155">CONCATENATE(U562,V562)</f>
        <v>GurjasB</v>
      </c>
    </row>
    <row r="563" spans="1:24" ht="18.600000000000001" customHeight="1" x14ac:dyDescent="0.3">
      <c r="A563" s="16">
        <f t="shared" si="140"/>
        <v>562</v>
      </c>
      <c r="B563" s="17">
        <f t="shared" si="141"/>
        <v>59</v>
      </c>
      <c r="C563" s="18" t="s">
        <v>589</v>
      </c>
      <c r="D563" s="19" t="s">
        <v>21</v>
      </c>
      <c r="E563" s="19" t="str">
        <f t="shared" si="142"/>
        <v>F</v>
      </c>
      <c r="F563" s="20" t="str">
        <f>IFERROR(VLOOKUP(C563,'[1]Sofie''s Loppet'!$BM$3:$BP$100,4,FALSE),"")</f>
        <v/>
      </c>
      <c r="G563" s="21">
        <f>IFERROR(VLOOKUP(C563,[1]Rocks!$BF$3:$BH$2000,3,FALSE),"")</f>
        <v>488.12970469021423</v>
      </c>
      <c r="H563" s="22" t="str">
        <f>IFERROR(VLOOKUP(C563,'[1]Walden Bike'!$CB$3:$CE$1000,4,FALSE),"")</f>
        <v/>
      </c>
      <c r="I563" s="23" t="str">
        <f>IFERROR(VLOOKUP(C563,'[1]Paddle Sport'!$BJ$2:$BL$100,3,FALSE),"")</f>
        <v/>
      </c>
      <c r="J563" s="24" t="str">
        <f>IFERROR(VLOOKUP(C563,'[1]Island Swim'!$AX$5:$AZ$74,3,FALSE),"")</f>
        <v/>
      </c>
      <c r="K563" s="25" t="str">
        <f>IFERROR(VLOOKUP(C563,[1]Beaton!$A$4:$B$150,2,FALSE),"")</f>
        <v/>
      </c>
      <c r="L563" s="26" t="str">
        <f>IFERROR(VLOOKUP(C563,'[1]Turkey Gobbler'!$A$2:$B$500,2,FALSE),"")</f>
        <v/>
      </c>
      <c r="M563" s="27">
        <f t="shared" si="143"/>
        <v>488</v>
      </c>
      <c r="N563" s="28"/>
      <c r="R563" s="29" t="str" cm="1">
        <f t="array" ref="R563:S563">_xlfn.TEXTSPLIT(C563," ")</f>
        <v>Odjig</v>
      </c>
      <c r="S563" s="29" t="str">
        <v>Mila</v>
      </c>
      <c r="U563" s="29" t="str">
        <f t="shared" si="152"/>
        <v>Mila</v>
      </c>
      <c r="V563" s="29" t="str">
        <f t="shared" si="153"/>
        <v>O</v>
      </c>
      <c r="W563" s="29" t="str">
        <f t="shared" si="154"/>
        <v>MilaOF13-19</v>
      </c>
      <c r="X563" s="29" t="str">
        <f t="shared" si="155"/>
        <v>MilaO</v>
      </c>
    </row>
    <row r="564" spans="1:24" ht="18.600000000000001" customHeight="1" x14ac:dyDescent="0.3">
      <c r="A564" s="16">
        <f t="shared" si="140"/>
        <v>562</v>
      </c>
      <c r="B564" s="17">
        <f t="shared" si="141"/>
        <v>168</v>
      </c>
      <c r="C564" s="18" t="s">
        <v>590</v>
      </c>
      <c r="D564" s="19" t="s">
        <v>17</v>
      </c>
      <c r="E564" s="19" t="str">
        <f t="shared" si="142"/>
        <v>F</v>
      </c>
      <c r="F564" s="20" t="str">
        <f>IFERROR(VLOOKUP(C564,'[1]Sofie''s Loppet'!$BM$3:$BP$100,4,FALSE),"")</f>
        <v/>
      </c>
      <c r="G564" s="21">
        <f>IFERROR(VLOOKUP(C564,[1]Rocks!$BF$3:$BH$2000,3,FALSE),"")</f>
        <v>487.94354048225836</v>
      </c>
      <c r="H564" s="22" t="str">
        <f>IFERROR(VLOOKUP(C564,'[1]Walden Bike'!$CB$3:$CE$1000,4,FALSE),"")</f>
        <v/>
      </c>
      <c r="I564" s="23" t="str">
        <f>IFERROR(VLOOKUP(C564,'[1]Paddle Sport'!$BJ$2:$BL$100,3,FALSE),"")</f>
        <v/>
      </c>
      <c r="J564" s="24" t="str">
        <f>IFERROR(VLOOKUP(C564,'[1]Island Swim'!$AX$5:$AZ$74,3,FALSE),"")</f>
        <v/>
      </c>
      <c r="K564" s="25" t="str">
        <f>IFERROR(VLOOKUP(C564,[1]Beaton!$A$4:$B$150,2,FALSE),"")</f>
        <v/>
      </c>
      <c r="L564" s="26" t="str">
        <f>IFERROR(VLOOKUP(C564,'[1]Turkey Gobbler'!$A$2:$B$500,2,FALSE),"")</f>
        <v/>
      </c>
      <c r="M564" s="27">
        <f t="shared" si="143"/>
        <v>488</v>
      </c>
      <c r="N564" s="28"/>
      <c r="R564" s="29" t="str" cm="1">
        <f t="array" ref="R564:S564">_xlfn.TEXTSPLIT(C564," ")</f>
        <v>Bertrand</v>
      </c>
      <c r="S564" s="29" t="str">
        <v>Hayley</v>
      </c>
      <c r="U564" s="29" t="str">
        <f t="shared" si="152"/>
        <v>Hayley</v>
      </c>
      <c r="V564" s="29" t="str">
        <f t="shared" si="153"/>
        <v>B</v>
      </c>
      <c r="W564" s="29" t="str">
        <f t="shared" si="154"/>
        <v>HayleyBF20-29</v>
      </c>
      <c r="X564" s="29" t="str">
        <f t="shared" si="155"/>
        <v>HayleyB</v>
      </c>
    </row>
    <row r="565" spans="1:24" ht="18.600000000000001" customHeight="1" x14ac:dyDescent="0.3">
      <c r="A565" s="16">
        <f t="shared" si="140"/>
        <v>562</v>
      </c>
      <c r="B565" s="17">
        <f t="shared" si="141"/>
        <v>155</v>
      </c>
      <c r="C565" s="18" t="s">
        <v>591</v>
      </c>
      <c r="D565" s="19" t="s">
        <v>36</v>
      </c>
      <c r="E565" s="19" t="str">
        <f t="shared" si="142"/>
        <v>F</v>
      </c>
      <c r="F565" s="20" t="str">
        <f>IFERROR(VLOOKUP(C565,'[1]Sofie''s Loppet'!$BM$3:$BP$100,4,FALSE),"")</f>
        <v/>
      </c>
      <c r="G565" s="21">
        <f>IFERROR(VLOOKUP(C565,[1]Rocks!$BF$3:$BH$2000,3,FALSE),"")</f>
        <v>488.23067869752845</v>
      </c>
      <c r="H565" s="22" t="str">
        <f>IFERROR(VLOOKUP(C565,'[1]Walden Bike'!$CB$3:$CE$1000,4,FALSE),"")</f>
        <v/>
      </c>
      <c r="I565" s="23" t="str">
        <f>IFERROR(VLOOKUP(C565,'[1]Paddle Sport'!$BJ$2:$BL$100,3,FALSE),"")</f>
        <v/>
      </c>
      <c r="J565" s="24" t="str">
        <f>IFERROR(VLOOKUP(C565,'[1]Island Swim'!$AX$5:$AZ$74,3,FALSE),"")</f>
        <v/>
      </c>
      <c r="K565" s="25" t="str">
        <f>IFERROR(VLOOKUP(C565,[1]Beaton!$A$4:$B$150,2,FALSE),"")</f>
        <v/>
      </c>
      <c r="L565" s="26" t="str">
        <f>IFERROR(VLOOKUP(C565,'[1]Turkey Gobbler'!$A$2:$B$500,2,FALSE),"")</f>
        <v/>
      </c>
      <c r="M565" s="27">
        <f t="shared" si="143"/>
        <v>488</v>
      </c>
      <c r="N565" s="28"/>
      <c r="R565" s="29" t="str" cm="1">
        <f t="array" ref="R565:S565">_xlfn.TEXTSPLIT(C565," ")</f>
        <v>Fortin</v>
      </c>
      <c r="S565" s="29" t="str">
        <v>Andrea</v>
      </c>
      <c r="U565" s="29" t="str">
        <f t="shared" si="152"/>
        <v>Andrea</v>
      </c>
      <c r="V565" s="29" t="str">
        <f t="shared" si="153"/>
        <v>F</v>
      </c>
      <c r="W565" s="29" t="str">
        <f t="shared" si="154"/>
        <v>AndreaFF30-39</v>
      </c>
      <c r="X565" s="29" t="str">
        <f t="shared" si="155"/>
        <v>AndreaF</v>
      </c>
    </row>
    <row r="566" spans="1:24" ht="18.600000000000001" customHeight="1" x14ac:dyDescent="0.3">
      <c r="A566" s="16">
        <f t="shared" si="140"/>
        <v>565</v>
      </c>
      <c r="B566" s="17">
        <f t="shared" si="141"/>
        <v>156</v>
      </c>
      <c r="C566" s="18" t="s">
        <v>592</v>
      </c>
      <c r="D566" s="19" t="s">
        <v>36</v>
      </c>
      <c r="E566" s="19" t="str">
        <f t="shared" si="142"/>
        <v>F</v>
      </c>
      <c r="F566" s="20" t="str">
        <f>IFERROR(VLOOKUP(C566,'[1]Sofie''s Loppet'!$BM$3:$BP$100,4,FALSE),"")</f>
        <v/>
      </c>
      <c r="G566" s="21">
        <f>IFERROR(VLOOKUP(C566,[1]Rocks!$BF$3:$BH$2000,3,FALSE),"")</f>
        <v>486.64779248603566</v>
      </c>
      <c r="H566" s="22" t="str">
        <f>IFERROR(VLOOKUP(C566,'[1]Walden Bike'!$CB$3:$CE$1000,4,FALSE),"")</f>
        <v/>
      </c>
      <c r="I566" s="23" t="str">
        <f>IFERROR(VLOOKUP(C566,'[1]Paddle Sport'!$BJ$2:$BL$100,3,FALSE),"")</f>
        <v/>
      </c>
      <c r="J566" s="24" t="str">
        <f>IFERROR(VLOOKUP(C566,'[1]Island Swim'!$AX$5:$AZ$74,3,FALSE),"")</f>
        <v/>
      </c>
      <c r="K566" s="25" t="str">
        <f>IFERROR(VLOOKUP(C566,[1]Beaton!$A$4:$B$150,2,FALSE),"")</f>
        <v/>
      </c>
      <c r="L566" s="26" t="str">
        <f>IFERROR(VLOOKUP(C566,'[1]Turkey Gobbler'!$A$2:$B$500,2,FALSE),"")</f>
        <v/>
      </c>
      <c r="M566" s="27">
        <f t="shared" si="143"/>
        <v>487</v>
      </c>
      <c r="N566" s="28"/>
      <c r="R566" s="29" t="str" cm="1">
        <f t="array" ref="R566:S566">_xlfn.TEXTSPLIT(C566," ")</f>
        <v>Gagnon</v>
      </c>
      <c r="S566" s="29" t="str">
        <v>Stephanie</v>
      </c>
      <c r="U566" s="29" t="str">
        <f t="shared" si="152"/>
        <v>Stephanie</v>
      </c>
      <c r="V566" s="29" t="str">
        <f t="shared" si="153"/>
        <v>G</v>
      </c>
      <c r="W566" s="29" t="str">
        <f t="shared" si="154"/>
        <v>StephanieGF30-39</v>
      </c>
      <c r="X566" s="29" t="str">
        <f t="shared" si="155"/>
        <v>StephanieG</v>
      </c>
    </row>
    <row r="567" spans="1:24" ht="18.600000000000001" customHeight="1" x14ac:dyDescent="0.3">
      <c r="A567" s="16">
        <f t="shared" si="140"/>
        <v>566</v>
      </c>
      <c r="B567" s="17">
        <f t="shared" si="141"/>
        <v>169</v>
      </c>
      <c r="C567" s="18" t="s">
        <v>593</v>
      </c>
      <c r="D567" s="19" t="s">
        <v>17</v>
      </c>
      <c r="E567" s="19" t="str">
        <f t="shared" si="142"/>
        <v>F</v>
      </c>
      <c r="F567" s="20" t="str">
        <f>IFERROR(VLOOKUP(C567,'[1]Sofie''s Loppet'!$BM$3:$BP$100,4,FALSE),"")</f>
        <v/>
      </c>
      <c r="G567" s="21">
        <f>IFERROR(VLOOKUP(C567,[1]Rocks!$BF$3:$BH$2000,3,FALSE),"")</f>
        <v>485.59907834101386</v>
      </c>
      <c r="H567" s="22" t="str">
        <f>IFERROR(VLOOKUP(C567,'[1]Walden Bike'!$CB$3:$CE$1000,4,FALSE),"")</f>
        <v/>
      </c>
      <c r="I567" s="23" t="str">
        <f>IFERROR(VLOOKUP(C567,'[1]Paddle Sport'!$BJ$2:$BL$100,3,FALSE),"")</f>
        <v/>
      </c>
      <c r="J567" s="24" t="str">
        <f>IFERROR(VLOOKUP(C567,'[1]Island Swim'!$AX$5:$AZ$74,3,FALSE),"")</f>
        <v/>
      </c>
      <c r="K567" s="25" t="str">
        <f>IFERROR(VLOOKUP(C567,[1]Beaton!$A$4:$B$150,2,FALSE),"")</f>
        <v/>
      </c>
      <c r="L567" s="26" t="str">
        <f>IFERROR(VLOOKUP(C567,'[1]Turkey Gobbler'!$A$2:$B$500,2,FALSE),"")</f>
        <v/>
      </c>
      <c r="M567" s="27">
        <f t="shared" si="143"/>
        <v>486</v>
      </c>
      <c r="N567" s="28"/>
      <c r="R567" s="29" t="str" cm="1">
        <f t="array" ref="R567:S567">_xlfn.TEXTSPLIT(C567," ")</f>
        <v>Poulin</v>
      </c>
      <c r="S567" s="29" t="str">
        <v>Madeleine</v>
      </c>
      <c r="U567" s="29" t="str">
        <f t="shared" si="152"/>
        <v>Madeleine</v>
      </c>
      <c r="V567" s="29" t="str">
        <f t="shared" si="153"/>
        <v>P</v>
      </c>
      <c r="W567" s="29" t="str">
        <f t="shared" si="154"/>
        <v>MadeleinePF20-29</v>
      </c>
      <c r="X567" s="29" t="str">
        <f t="shared" si="155"/>
        <v>MadeleineP</v>
      </c>
    </row>
    <row r="568" spans="1:24" ht="18.600000000000001" customHeight="1" x14ac:dyDescent="0.3">
      <c r="A568" s="16">
        <f t="shared" si="140"/>
        <v>567</v>
      </c>
      <c r="B568" s="17">
        <f t="shared" si="141"/>
        <v>60</v>
      </c>
      <c r="C568" s="18" t="s">
        <v>594</v>
      </c>
      <c r="D568" s="19" t="s">
        <v>21</v>
      </c>
      <c r="E568" s="19" t="str">
        <f t="shared" si="142"/>
        <v>F</v>
      </c>
      <c r="F568" s="20" t="str">
        <f>IFERROR(VLOOKUP(C568,'[1]Sofie''s Loppet'!$BM$3:$BP$100,4,FALSE),"")</f>
        <v/>
      </c>
      <c r="G568" s="21">
        <f>IFERROR(VLOOKUP(C568,[1]Rocks!$BF$3:$BH$2000,3,FALSE),"")</f>
        <v>483.64888123924271</v>
      </c>
      <c r="H568" s="22" t="str">
        <f>IFERROR(VLOOKUP(C568,'[1]Walden Bike'!$CB$3:$CE$1000,4,FALSE),"")</f>
        <v/>
      </c>
      <c r="I568" s="23" t="str">
        <f>IFERROR(VLOOKUP(C568,'[1]Paddle Sport'!$BJ$2:$BL$100,3,FALSE),"")</f>
        <v/>
      </c>
      <c r="J568" s="24" t="str">
        <f>IFERROR(VLOOKUP(C568,'[1]Island Swim'!$AX$5:$AZ$74,3,FALSE),"")</f>
        <v/>
      </c>
      <c r="K568" s="25" t="str">
        <f>IFERROR(VLOOKUP(C568,[1]Beaton!$A$4:$B$150,2,FALSE),"")</f>
        <v/>
      </c>
      <c r="L568" s="26" t="str">
        <f>IFERROR(VLOOKUP(C568,'[1]Turkey Gobbler'!$A$2:$B$500,2,FALSE),"")</f>
        <v/>
      </c>
      <c r="M568" s="27">
        <f t="shared" si="143"/>
        <v>484</v>
      </c>
      <c r="N568" s="28"/>
      <c r="R568" s="29" t="str" cm="1">
        <f t="array" ref="R568:S568">_xlfn.TEXTSPLIT(C568," ")</f>
        <v>Fosten</v>
      </c>
      <c r="S568" s="29" t="str">
        <v>Leah</v>
      </c>
      <c r="U568" s="29" t="str">
        <f t="shared" si="152"/>
        <v>Leah</v>
      </c>
      <c r="V568" s="29" t="str">
        <f t="shared" si="153"/>
        <v>F</v>
      </c>
      <c r="W568" s="29" t="str">
        <f t="shared" si="154"/>
        <v>LeahFF13-19</v>
      </c>
      <c r="X568" s="29" t="str">
        <f t="shared" si="155"/>
        <v>LeahF</v>
      </c>
    </row>
    <row r="569" spans="1:24" ht="18.600000000000001" customHeight="1" x14ac:dyDescent="0.3">
      <c r="A569" s="16">
        <f t="shared" si="140"/>
        <v>568</v>
      </c>
      <c r="B569" s="17">
        <f t="shared" si="141"/>
        <v>157</v>
      </c>
      <c r="C569" s="18" t="s">
        <v>595</v>
      </c>
      <c r="D569" s="19" t="s">
        <v>36</v>
      </c>
      <c r="E569" s="19" t="str">
        <f t="shared" si="142"/>
        <v>F</v>
      </c>
      <c r="F569" s="20" t="str">
        <f>IFERROR(VLOOKUP(C569,'[1]Sofie''s Loppet'!$BM$3:$BP$100,4,FALSE),"")</f>
        <v/>
      </c>
      <c r="G569" s="21">
        <f>IFERROR(VLOOKUP(C569,[1]Rocks!$BF$3:$BH$2000,3,FALSE),"")</f>
        <v>481.9897084048028</v>
      </c>
      <c r="H569" s="22" t="str">
        <f>IFERROR(VLOOKUP(C569,'[1]Walden Bike'!$CB$3:$CE$1000,4,FALSE),"")</f>
        <v/>
      </c>
      <c r="I569" s="23" t="str">
        <f>IFERROR(VLOOKUP(C569,'[1]Paddle Sport'!$BJ$2:$BL$100,3,FALSE),"")</f>
        <v/>
      </c>
      <c r="J569" s="24" t="str">
        <f>IFERROR(VLOOKUP(C569,'[1]Island Swim'!$AX$5:$AZ$74,3,FALSE),"")</f>
        <v/>
      </c>
      <c r="K569" s="25" t="str">
        <f>IFERROR(VLOOKUP(C569,[1]Beaton!$A$4:$B$150,2,FALSE),"")</f>
        <v/>
      </c>
      <c r="L569" s="26">
        <f>IFERROR(VLOOKUP(C569,'[1]Turkey Gobbler'!$A$2:$B$500,2,FALSE),"")</f>
        <v>820.95344673231864</v>
      </c>
      <c r="M569" s="27">
        <f t="shared" si="143"/>
        <v>482</v>
      </c>
      <c r="N569" s="28"/>
    </row>
    <row r="570" spans="1:24" ht="18.600000000000001" customHeight="1" x14ac:dyDescent="0.3">
      <c r="A570" s="16">
        <f t="shared" si="140"/>
        <v>568</v>
      </c>
      <c r="B570" s="17">
        <f t="shared" si="141"/>
        <v>157</v>
      </c>
      <c r="C570" s="18" t="s">
        <v>596</v>
      </c>
      <c r="D570" s="19" t="s">
        <v>36</v>
      </c>
      <c r="E570" s="19" t="str">
        <f t="shared" si="142"/>
        <v>F</v>
      </c>
      <c r="F570" s="20" t="str">
        <f>IFERROR(VLOOKUP(C570,'[1]Sofie''s Loppet'!$BM$3:$BP$100,4,FALSE),"")</f>
        <v/>
      </c>
      <c r="G570" s="21">
        <f>IFERROR(VLOOKUP(C570,[1]Rocks!$BF$3:$BH$2000,3,FALSE),"")</f>
        <v>481.9897084048028</v>
      </c>
      <c r="H570" s="22" t="str">
        <f>IFERROR(VLOOKUP(C570,'[1]Walden Bike'!$CB$3:$CE$1000,4,FALSE),"")</f>
        <v/>
      </c>
      <c r="I570" s="23" t="str">
        <f>IFERROR(VLOOKUP(C570,'[1]Paddle Sport'!$BJ$2:$BL$100,3,FALSE),"")</f>
        <v/>
      </c>
      <c r="J570" s="24" t="str">
        <f>IFERROR(VLOOKUP(C570,'[1]Island Swim'!$AX$5:$AZ$74,3,FALSE),"")</f>
        <v/>
      </c>
      <c r="K570" s="25" t="str">
        <f>IFERROR(VLOOKUP(C570,[1]Beaton!$A$4:$B$150,2,FALSE),"")</f>
        <v/>
      </c>
      <c r="L570" s="26" t="str">
        <f>IFERROR(VLOOKUP(C570,'[1]Turkey Gobbler'!$A$2:$B$500,2,FALSE),"")</f>
        <v/>
      </c>
      <c r="M570" s="27">
        <f t="shared" si="143"/>
        <v>482</v>
      </c>
      <c r="N570" s="28"/>
      <c r="R570" s="29" t="str" cm="1">
        <f t="array" ref="R570:S570">_xlfn.TEXTSPLIT(C570," ")</f>
        <v>MacLellan</v>
      </c>
      <c r="S570" s="29" t="str">
        <v>Christine</v>
      </c>
      <c r="U570" s="29" t="str">
        <f>IF(T570="",S570,T570)</f>
        <v>Christine</v>
      </c>
      <c r="V570" s="29" t="str">
        <f>LEFT(R570,1)</f>
        <v>M</v>
      </c>
      <c r="W570" s="29" t="str">
        <f>CONCATENATE(U570,V570,D570)</f>
        <v>ChristineMF30-39</v>
      </c>
      <c r="X570" s="29" t="str">
        <f>CONCATENATE(U570,V570)</f>
        <v>ChristineM</v>
      </c>
    </row>
    <row r="571" spans="1:24" ht="18.600000000000001" customHeight="1" x14ac:dyDescent="0.3">
      <c r="A571" s="16">
        <f t="shared" si="140"/>
        <v>570</v>
      </c>
      <c r="B571" s="17">
        <f t="shared" si="141"/>
        <v>97</v>
      </c>
      <c r="C571" s="18" t="s">
        <v>597</v>
      </c>
      <c r="D571" s="19" t="s">
        <v>23</v>
      </c>
      <c r="E571" s="19" t="str">
        <f t="shared" si="142"/>
        <v>F</v>
      </c>
      <c r="F571" s="20" t="str">
        <f>IFERROR(VLOOKUP(C571,'[1]Sofie''s Loppet'!$BM$3:$BP$100,4,FALSE),"")</f>
        <v/>
      </c>
      <c r="G571" s="21">
        <f>IFERROR(VLOOKUP(C571,[1]Rocks!$BF$3:$BH$2000,3,FALSE),"")</f>
        <v>480.61573546180165</v>
      </c>
      <c r="H571" s="22" t="str">
        <f>IFERROR(VLOOKUP(C571,'[1]Walden Bike'!$CB$3:$CE$1000,4,FALSE),"")</f>
        <v/>
      </c>
      <c r="I571" s="23" t="str">
        <f>IFERROR(VLOOKUP(C571,'[1]Paddle Sport'!$BJ$2:$BL$100,3,FALSE),"")</f>
        <v/>
      </c>
      <c r="J571" s="24" t="str">
        <f>IFERROR(VLOOKUP(C571,'[1]Island Swim'!$AX$5:$AZ$74,3,FALSE),"")</f>
        <v/>
      </c>
      <c r="K571" s="25" t="str">
        <f>IFERROR(VLOOKUP(C571,[1]Beaton!$A$4:$B$150,2,FALSE),"")</f>
        <v/>
      </c>
      <c r="L571" s="26" t="str">
        <f>IFERROR(VLOOKUP(C571,'[1]Turkey Gobbler'!$A$2:$B$500,2,FALSE),"")</f>
        <v/>
      </c>
      <c r="M571" s="27">
        <f t="shared" si="143"/>
        <v>481</v>
      </c>
      <c r="N571" s="28"/>
      <c r="R571" s="29" t="str" cm="1">
        <f t="array" ref="R571:S571">_xlfn.TEXTSPLIT(C571," ")</f>
        <v>Astgen</v>
      </c>
      <c r="S571" s="29" t="str">
        <v>Michelle</v>
      </c>
      <c r="U571" s="29" t="str">
        <f>IF(T571="",S571,T571)</f>
        <v>Michelle</v>
      </c>
      <c r="V571" s="29" t="str">
        <f>LEFT(R571,1)</f>
        <v>A</v>
      </c>
      <c r="W571" s="29" t="str">
        <f>CONCATENATE(U571,V571,D571)</f>
        <v>MichelleAF40-49</v>
      </c>
      <c r="X571" s="29" t="str">
        <f>CONCATENATE(U571,V571)</f>
        <v>MichelleA</v>
      </c>
    </row>
    <row r="572" spans="1:24" ht="18.600000000000001" customHeight="1" x14ac:dyDescent="0.3">
      <c r="A572" s="16">
        <f t="shared" si="140"/>
        <v>571</v>
      </c>
      <c r="B572" s="17">
        <f t="shared" si="141"/>
        <v>159</v>
      </c>
      <c r="C572" s="18" t="s">
        <v>598</v>
      </c>
      <c r="D572" s="19" t="s">
        <v>36</v>
      </c>
      <c r="E572" s="19" t="str">
        <f t="shared" si="142"/>
        <v>F</v>
      </c>
      <c r="F572" s="20" t="str">
        <f>IFERROR(VLOOKUP(C572,'[1]Sofie''s Loppet'!$BM$3:$BP$100,4,FALSE),"")</f>
        <v/>
      </c>
      <c r="G572" s="21">
        <f>IFERROR(VLOOKUP(C572,[1]Rocks!$BF$3:$BH$2000,3,FALSE),"")</f>
        <v>479.79510529311324</v>
      </c>
      <c r="H572" s="22" t="str">
        <f>IFERROR(VLOOKUP(C572,'[1]Walden Bike'!$CB$3:$CE$1000,4,FALSE),"")</f>
        <v/>
      </c>
      <c r="I572" s="23" t="str">
        <f>IFERROR(VLOOKUP(C572,'[1]Paddle Sport'!$BJ$2:$BL$100,3,FALSE),"")</f>
        <v/>
      </c>
      <c r="J572" s="24" t="str">
        <f>IFERROR(VLOOKUP(C572,'[1]Island Swim'!$AX$5:$AZ$74,3,FALSE),"")</f>
        <v/>
      </c>
      <c r="K572" s="25" t="str">
        <f>IFERROR(VLOOKUP(C572,[1]Beaton!$A$4:$B$150,2,FALSE),"")</f>
        <v/>
      </c>
      <c r="L572" s="26" t="str">
        <f>IFERROR(VLOOKUP(C572,'[1]Turkey Gobbler'!$A$2:$B$500,2,FALSE),"")</f>
        <v/>
      </c>
      <c r="M572" s="27">
        <f t="shared" si="143"/>
        <v>480</v>
      </c>
      <c r="N572" s="28"/>
      <c r="R572" s="29" t="str" cm="1">
        <f t="array" ref="R572:S572">_xlfn.TEXTSPLIT(C572," ")</f>
        <v>Belanger</v>
      </c>
      <c r="S572" s="29" t="str">
        <v>Danica</v>
      </c>
      <c r="U572" s="29" t="str">
        <f>IF(T572="",S572,T572)</f>
        <v>Danica</v>
      </c>
      <c r="V572" s="29" t="str">
        <f>LEFT(R572,1)</f>
        <v>B</v>
      </c>
      <c r="W572" s="29" t="str">
        <f>CONCATENATE(U572,V572,D572)</f>
        <v>DanicaBF30-39</v>
      </c>
      <c r="X572" s="29" t="str">
        <f>CONCATENATE(U572,V572)</f>
        <v>DanicaB</v>
      </c>
    </row>
    <row r="573" spans="1:24" ht="18.600000000000001" customHeight="1" x14ac:dyDescent="0.3">
      <c r="A573" s="16">
        <f t="shared" si="140"/>
        <v>572</v>
      </c>
      <c r="B573" s="17">
        <f t="shared" si="141"/>
        <v>170</v>
      </c>
      <c r="C573" s="18" t="s">
        <v>599</v>
      </c>
      <c r="D573" s="19" t="s">
        <v>17</v>
      </c>
      <c r="E573" s="19" t="str">
        <f t="shared" si="142"/>
        <v>F</v>
      </c>
      <c r="F573" s="20" t="str">
        <f>IFERROR(VLOOKUP(C573,'[1]Sofie''s Loppet'!$BM$3:$BP$100,4,FALSE),"")</f>
        <v/>
      </c>
      <c r="G573" s="21">
        <f>IFERROR(VLOOKUP(C573,[1]Rocks!$BF$3:$BH$2000,3,FALSE),"")</f>
        <v>478.93015201077543</v>
      </c>
      <c r="H573" s="22" t="str">
        <f>IFERROR(VLOOKUP(C573,'[1]Walden Bike'!$CB$3:$CE$1000,4,FALSE),"")</f>
        <v/>
      </c>
      <c r="I573" s="23" t="str">
        <f>IFERROR(VLOOKUP(C573,'[1]Paddle Sport'!$BJ$2:$BL$100,3,FALSE),"")</f>
        <v/>
      </c>
      <c r="J573" s="24" t="str">
        <f>IFERROR(VLOOKUP(C573,'[1]Island Swim'!$AX$5:$AZ$74,3,FALSE),"")</f>
        <v/>
      </c>
      <c r="K573" s="25" t="str">
        <f>IFERROR(VLOOKUP(C573,[1]Beaton!$A$4:$B$150,2,FALSE),"")</f>
        <v/>
      </c>
      <c r="L573" s="26" t="str">
        <f>IFERROR(VLOOKUP(C573,'[1]Turkey Gobbler'!$A$2:$B$500,2,FALSE),"")</f>
        <v/>
      </c>
      <c r="M573" s="27">
        <f t="shared" si="143"/>
        <v>479</v>
      </c>
      <c r="N573" s="28"/>
      <c r="R573" s="29" t="str" cm="1">
        <f t="array" ref="R573:S573">_xlfn.TEXTSPLIT(C573," ")</f>
        <v>Frappier</v>
      </c>
      <c r="S573" s="29" t="str">
        <v>Holly</v>
      </c>
      <c r="U573" s="29" t="str">
        <f>IF(T573="",S573,T573)</f>
        <v>Holly</v>
      </c>
      <c r="V573" s="29" t="str">
        <f>LEFT(R573,1)</f>
        <v>F</v>
      </c>
      <c r="W573" s="29" t="str">
        <f>CONCATENATE(U573,V573,D573)</f>
        <v>HollyFF20-29</v>
      </c>
      <c r="X573" s="29" t="str">
        <f>CONCATENATE(U573,V573)</f>
        <v>HollyF</v>
      </c>
    </row>
    <row r="574" spans="1:24" ht="18.600000000000001" customHeight="1" x14ac:dyDescent="0.3">
      <c r="A574" s="16">
        <f t="shared" si="140"/>
        <v>572</v>
      </c>
      <c r="B574" s="17">
        <f t="shared" si="141"/>
        <v>160</v>
      </c>
      <c r="C574" s="18" t="s">
        <v>600</v>
      </c>
      <c r="D574" s="19" t="s">
        <v>36</v>
      </c>
      <c r="E574" s="19" t="str">
        <f t="shared" si="142"/>
        <v>F</v>
      </c>
      <c r="F574" s="20" t="str">
        <f>IFERROR(VLOOKUP(C574,'[1]Sofie''s Loppet'!$BM$3:$BP$100,4,FALSE),"")</f>
        <v/>
      </c>
      <c r="G574" s="21">
        <f>IFERROR(VLOOKUP(C574,[1]Rocks!$BF$3:$BH$2000,3,FALSE),"")</f>
        <v>478.74591267551449</v>
      </c>
      <c r="H574" s="22" t="str">
        <f>IFERROR(VLOOKUP(C574,'[1]Walden Bike'!$CB$3:$CE$1000,4,FALSE),"")</f>
        <v/>
      </c>
      <c r="I574" s="23" t="str">
        <f>IFERROR(VLOOKUP(C574,'[1]Paddle Sport'!$BJ$2:$BL$100,3,FALSE),"")</f>
        <v/>
      </c>
      <c r="J574" s="24" t="str">
        <f>IFERROR(VLOOKUP(C574,'[1]Island Swim'!$AX$5:$AZ$74,3,FALSE),"")</f>
        <v/>
      </c>
      <c r="K574" s="25" t="str">
        <f>IFERROR(VLOOKUP(C574,[1]Beaton!$A$4:$B$150,2,FALSE),"")</f>
        <v/>
      </c>
      <c r="L574" s="26" t="str">
        <f>IFERROR(VLOOKUP(C574,'[1]Turkey Gobbler'!$A$2:$B$500,2,FALSE),"")</f>
        <v/>
      </c>
      <c r="M574" s="27">
        <f t="shared" si="143"/>
        <v>479</v>
      </c>
      <c r="N574" s="28"/>
    </row>
    <row r="575" spans="1:24" ht="18.600000000000001" customHeight="1" x14ac:dyDescent="0.3">
      <c r="A575" s="16">
        <f t="shared" si="140"/>
        <v>574</v>
      </c>
      <c r="B575" s="17">
        <f t="shared" si="141"/>
        <v>98</v>
      </c>
      <c r="C575" s="18" t="s">
        <v>601</v>
      </c>
      <c r="D575" s="19" t="s">
        <v>23</v>
      </c>
      <c r="E575" s="19" t="str">
        <f t="shared" si="142"/>
        <v>F</v>
      </c>
      <c r="F575" s="20" t="str">
        <f>IFERROR(VLOOKUP(C575,'[1]Sofie''s Loppet'!$BM$3:$BP$100,4,FALSE),"")</f>
        <v/>
      </c>
      <c r="G575" s="21">
        <f>IFERROR(VLOOKUP(C575,[1]Rocks!$BF$3:$BH$2000,3,FALSE),"")</f>
        <v>478.10218978102188</v>
      </c>
      <c r="H575" s="22" t="str">
        <f>IFERROR(VLOOKUP(C575,'[1]Walden Bike'!$CB$3:$CE$1000,4,FALSE),"")</f>
        <v/>
      </c>
      <c r="I575" s="23" t="str">
        <f>IFERROR(VLOOKUP(C575,'[1]Paddle Sport'!$BJ$2:$BL$100,3,FALSE),"")</f>
        <v/>
      </c>
      <c r="J575" s="24" t="str">
        <f>IFERROR(VLOOKUP(C575,'[1]Island Swim'!$AX$5:$AZ$74,3,FALSE),"")</f>
        <v/>
      </c>
      <c r="K575" s="25" t="str">
        <f>IFERROR(VLOOKUP(C575,[1]Beaton!$A$4:$B$150,2,FALSE),"")</f>
        <v/>
      </c>
      <c r="L575" s="26" t="str">
        <f>IFERROR(VLOOKUP(C575,'[1]Turkey Gobbler'!$A$2:$B$500,2,FALSE),"")</f>
        <v/>
      </c>
      <c r="M575" s="27">
        <f t="shared" si="143"/>
        <v>478</v>
      </c>
      <c r="N575" s="28"/>
    </row>
    <row r="576" spans="1:24" ht="18.600000000000001" customHeight="1" x14ac:dyDescent="0.3">
      <c r="A576" s="16">
        <f t="shared" si="140"/>
        <v>574</v>
      </c>
      <c r="B576" s="17">
        <f t="shared" si="141"/>
        <v>98</v>
      </c>
      <c r="C576" s="18" t="s">
        <v>602</v>
      </c>
      <c r="D576" s="19" t="s">
        <v>23</v>
      </c>
      <c r="E576" s="19" t="str">
        <f t="shared" si="142"/>
        <v>F</v>
      </c>
      <c r="F576" s="20" t="str">
        <f>IFERROR(VLOOKUP(C576,'[1]Sofie''s Loppet'!$BM$3:$BP$100,4,FALSE),"")</f>
        <v/>
      </c>
      <c r="G576" s="21">
        <f>IFERROR(VLOOKUP(C576,[1]Rocks!$BF$3:$BH$2000,3,FALSE),"")</f>
        <v>478.16222348269991</v>
      </c>
      <c r="H576" s="22" t="str">
        <f>IFERROR(VLOOKUP(C576,'[1]Walden Bike'!$CB$3:$CE$1000,4,FALSE),"")</f>
        <v/>
      </c>
      <c r="I576" s="23" t="str">
        <f>IFERROR(VLOOKUP(C576,'[1]Paddle Sport'!$BJ$2:$BL$100,3,FALSE),"")</f>
        <v/>
      </c>
      <c r="J576" s="24" t="str">
        <f>IFERROR(VLOOKUP(C576,'[1]Island Swim'!$AX$5:$AZ$74,3,FALSE),"")</f>
        <v/>
      </c>
      <c r="K576" s="25" t="str">
        <f>IFERROR(VLOOKUP(C576,[1]Beaton!$A$4:$B$150,2,FALSE),"")</f>
        <v/>
      </c>
      <c r="L576" s="26" t="str">
        <f>IFERROR(VLOOKUP(C576,'[1]Turkey Gobbler'!$A$2:$B$500,2,FALSE),"")</f>
        <v/>
      </c>
      <c r="M576" s="27">
        <f t="shared" si="143"/>
        <v>478</v>
      </c>
      <c r="N576" s="28"/>
      <c r="R576" s="29" t="str" cm="1">
        <f t="array" ref="R576:S576">_xlfn.TEXTSPLIT(C576," ")</f>
        <v>Lafantaisie</v>
      </c>
      <c r="S576" s="29" t="str">
        <v>Kristal</v>
      </c>
      <c r="U576" s="29" t="str">
        <f>IF(T576="",S576,T576)</f>
        <v>Kristal</v>
      </c>
      <c r="V576" s="29" t="str">
        <f>LEFT(R576,1)</f>
        <v>L</v>
      </c>
      <c r="W576" s="29" t="str">
        <f>CONCATENATE(U576,V576,D576)</f>
        <v>KristalLF40-49</v>
      </c>
      <c r="X576" s="29" t="str">
        <f>CONCATENATE(U576,V576)</f>
        <v>KristalL</v>
      </c>
    </row>
    <row r="577" spans="1:24" ht="18.600000000000001" customHeight="1" x14ac:dyDescent="0.3">
      <c r="A577" s="16">
        <f t="shared" si="140"/>
        <v>576</v>
      </c>
      <c r="B577" s="17">
        <f t="shared" si="141"/>
        <v>161</v>
      </c>
      <c r="C577" s="18" t="s">
        <v>603</v>
      </c>
      <c r="D577" s="19" t="s">
        <v>36</v>
      </c>
      <c r="E577" s="19" t="str">
        <f t="shared" si="142"/>
        <v>F</v>
      </c>
      <c r="F577" s="20" t="str">
        <f>IFERROR(VLOOKUP(C577,'[1]Sofie''s Loppet'!$BM$3:$BP$100,4,FALSE),"")</f>
        <v/>
      </c>
      <c r="G577" s="21">
        <f>IFERROR(VLOOKUP(C577,[1]Rocks!$BF$3:$BH$2000,3,FALSE),"")</f>
        <v>477.09411539198777</v>
      </c>
      <c r="H577" s="22" t="str">
        <f>IFERROR(VLOOKUP(C577,'[1]Walden Bike'!$CB$3:$CE$1000,4,FALSE),"")</f>
        <v/>
      </c>
      <c r="I577" s="23" t="str">
        <f>IFERROR(VLOOKUP(C577,'[1]Paddle Sport'!$BJ$2:$BL$100,3,FALSE),"")</f>
        <v/>
      </c>
      <c r="J577" s="24" t="str">
        <f>IFERROR(VLOOKUP(C577,'[1]Island Swim'!$AX$5:$AZ$74,3,FALSE),"")</f>
        <v/>
      </c>
      <c r="K577" s="25" t="str">
        <f>IFERROR(VLOOKUP(C577,[1]Beaton!$A$4:$B$150,2,FALSE),"")</f>
        <v/>
      </c>
      <c r="L577" s="26" t="str">
        <f>IFERROR(VLOOKUP(C577,'[1]Turkey Gobbler'!$A$2:$B$500,2,FALSE),"")</f>
        <v/>
      </c>
      <c r="M577" s="27">
        <f t="shared" si="143"/>
        <v>477</v>
      </c>
      <c r="N577" s="28"/>
      <c r="R577" s="29" t="str" cm="1">
        <f t="array" ref="R577:S577">_xlfn.TEXTSPLIT(C577," ")</f>
        <v>Constantin</v>
      </c>
      <c r="S577" s="29" t="str">
        <v>Samantha</v>
      </c>
      <c r="U577" s="29" t="str">
        <f>IF(T577="",S577,T577)</f>
        <v>Samantha</v>
      </c>
      <c r="V577" s="29" t="str">
        <f>LEFT(R577,1)</f>
        <v>C</v>
      </c>
      <c r="W577" s="29" t="str">
        <f>CONCATENATE(U577,V577,D577)</f>
        <v>SamanthaCF30-39</v>
      </c>
      <c r="X577" s="29" t="str">
        <f>CONCATENATE(U577,V577)</f>
        <v>SamanthaC</v>
      </c>
    </row>
    <row r="578" spans="1:24" ht="18.600000000000001" customHeight="1" x14ac:dyDescent="0.3">
      <c r="A578" s="16">
        <f t="shared" ref="A578:A641" si="156">COUNTIFS($E$2:$E$1843,E578,$M$2:$M$1843,"&gt;"&amp;M578)+1</f>
        <v>576</v>
      </c>
      <c r="B578" s="17">
        <f t="shared" ref="B578:B641" si="157">COUNTIFS($D$2:$D$1843,D578,$M$2:$M$1843,"&gt;"&amp;M578)+1</f>
        <v>100</v>
      </c>
      <c r="C578" s="18" t="s">
        <v>604</v>
      </c>
      <c r="D578" s="19" t="s">
        <v>23</v>
      </c>
      <c r="E578" s="19" t="str">
        <f t="shared" ref="E578:E641" si="158">LEFT(D578,1)</f>
        <v>F</v>
      </c>
      <c r="F578" s="20" t="str">
        <f>IFERROR(VLOOKUP(C578,'[1]Sofie''s Loppet'!$BM$3:$BP$100,4,FALSE),"")</f>
        <v/>
      </c>
      <c r="G578" s="21">
        <f>IFERROR(VLOOKUP(C578,[1]Rocks!$BF$3:$BH$2000,3,FALSE),"")</f>
        <v>477.00268302031429</v>
      </c>
      <c r="H578" s="22" t="str">
        <f>IFERROR(VLOOKUP(C578,'[1]Walden Bike'!$CB$3:$CE$1000,4,FALSE),"")</f>
        <v/>
      </c>
      <c r="I578" s="23" t="str">
        <f>IFERROR(VLOOKUP(C578,'[1]Paddle Sport'!$BJ$2:$BL$100,3,FALSE),"")</f>
        <v/>
      </c>
      <c r="J578" s="24" t="str">
        <f>IFERROR(VLOOKUP(C578,'[1]Island Swim'!$AX$5:$AZ$74,3,FALSE),"")</f>
        <v/>
      </c>
      <c r="K578" s="25" t="str">
        <f>IFERROR(VLOOKUP(C578,[1]Beaton!$A$4:$B$150,2,FALSE),"")</f>
        <v/>
      </c>
      <c r="L578" s="26" t="str">
        <f>IFERROR(VLOOKUP(C578,'[1]Turkey Gobbler'!$A$2:$B$500,2,FALSE),"")</f>
        <v/>
      </c>
      <c r="M578" s="27">
        <f t="shared" ref="M578:M641" si="159">ROUND(SUM(F578:J578),0)</f>
        <v>477</v>
      </c>
      <c r="N578" s="28"/>
      <c r="R578" s="29" t="str" cm="1">
        <f t="array" ref="R578:S578">_xlfn.TEXTSPLIT(C578," ")</f>
        <v>Gideon</v>
      </c>
      <c r="S578" s="29" t="str">
        <v>Lucy</v>
      </c>
      <c r="U578" s="29" t="str">
        <f>IF(T578="",S578,T578)</f>
        <v>Lucy</v>
      </c>
      <c r="V578" s="29" t="str">
        <f>LEFT(R578,1)</f>
        <v>G</v>
      </c>
      <c r="W578" s="29" t="str">
        <f>CONCATENATE(U578,V578,D578)</f>
        <v>LucyGF40-49</v>
      </c>
      <c r="X578" s="29" t="str">
        <f>CONCATENATE(U578,V578)</f>
        <v>LucyG</v>
      </c>
    </row>
    <row r="579" spans="1:24" ht="18.600000000000001" customHeight="1" x14ac:dyDescent="0.3">
      <c r="A579" s="16">
        <f t="shared" si="156"/>
        <v>578</v>
      </c>
      <c r="B579" s="17">
        <f t="shared" si="157"/>
        <v>61</v>
      </c>
      <c r="C579" s="18" t="s">
        <v>605</v>
      </c>
      <c r="D579" s="19" t="s">
        <v>21</v>
      </c>
      <c r="E579" s="19" t="str">
        <f t="shared" si="158"/>
        <v>F</v>
      </c>
      <c r="F579" s="20" t="str">
        <f>IFERROR(VLOOKUP(C579,'[1]Sofie''s Loppet'!$BM$3:$BP$100,4,FALSE),"")</f>
        <v/>
      </c>
      <c r="G579" s="21">
        <f>IFERROR(VLOOKUP(C579,[1]Rocks!$BF$3:$BH$2000,3,FALSE),"")</f>
        <v>476.27118644067792</v>
      </c>
      <c r="H579" s="22" t="str">
        <f>IFERROR(VLOOKUP(C579,'[1]Walden Bike'!$CB$3:$CE$1000,4,FALSE),"")</f>
        <v/>
      </c>
      <c r="I579" s="23" t="str">
        <f>IFERROR(VLOOKUP(C579,'[1]Paddle Sport'!$BJ$2:$BL$100,3,FALSE),"")</f>
        <v/>
      </c>
      <c r="J579" s="24" t="str">
        <f>IFERROR(VLOOKUP(C579,'[1]Island Swim'!$AX$5:$AZ$74,3,FALSE),"")</f>
        <v/>
      </c>
      <c r="K579" s="25" t="str">
        <f>IFERROR(VLOOKUP(C579,[1]Beaton!$A$4:$B$150,2,FALSE),"")</f>
        <v/>
      </c>
      <c r="L579" s="26" t="str">
        <f>IFERROR(VLOOKUP(C579,'[1]Turkey Gobbler'!$A$2:$B$500,2,FALSE),"")</f>
        <v/>
      </c>
      <c r="M579" s="27">
        <f t="shared" si="159"/>
        <v>476</v>
      </c>
      <c r="N579" s="28"/>
      <c r="R579" s="29" t="str" cm="1">
        <f t="array" ref="R579:S579">_xlfn.TEXTSPLIT(C579," ")</f>
        <v>Carlson</v>
      </c>
      <c r="S579" s="29" t="str">
        <v>Sophia</v>
      </c>
      <c r="U579" s="29" t="str">
        <f>IF(T579="",S579,T579)</f>
        <v>Sophia</v>
      </c>
      <c r="V579" s="29" t="str">
        <f>LEFT(R579,1)</f>
        <v>C</v>
      </c>
      <c r="W579" s="29" t="str">
        <f>CONCATENATE(U579,V579,D579)</f>
        <v>SophiaCF13-19</v>
      </c>
      <c r="X579" s="29" t="str">
        <f>CONCATENATE(U579,V579)</f>
        <v>SophiaC</v>
      </c>
    </row>
    <row r="580" spans="1:24" ht="18.600000000000001" customHeight="1" x14ac:dyDescent="0.3">
      <c r="A580" s="16">
        <f t="shared" si="156"/>
        <v>578</v>
      </c>
      <c r="B580" s="17">
        <f t="shared" si="157"/>
        <v>101</v>
      </c>
      <c r="C580" s="18" t="s">
        <v>606</v>
      </c>
      <c r="D580" s="19" t="s">
        <v>23</v>
      </c>
      <c r="E580" s="19" t="str">
        <f t="shared" si="158"/>
        <v>F</v>
      </c>
      <c r="F580" s="20" t="str">
        <f>IFERROR(VLOOKUP(C580,'[1]Sofie''s Loppet'!$BM$3:$BP$100,4,FALSE),"")</f>
        <v/>
      </c>
      <c r="G580" s="21">
        <f>IFERROR(VLOOKUP(C580,[1]Rocks!$BF$3:$BH$2000,3,FALSE),"")</f>
        <v>476.00225861095424</v>
      </c>
      <c r="H580" s="22" t="str">
        <f>IFERROR(VLOOKUP(C580,'[1]Walden Bike'!$CB$3:$CE$1000,4,FALSE),"")</f>
        <v/>
      </c>
      <c r="I580" s="23" t="str">
        <f>IFERROR(VLOOKUP(C580,'[1]Paddle Sport'!$BJ$2:$BL$100,3,FALSE),"")</f>
        <v/>
      </c>
      <c r="J580" s="24" t="str">
        <f>IFERROR(VLOOKUP(C580,'[1]Island Swim'!$AX$5:$AZ$74,3,FALSE),"")</f>
        <v/>
      </c>
      <c r="K580" s="25" t="str">
        <f>IFERROR(VLOOKUP(C580,[1]Beaton!$A$4:$B$150,2,FALSE),"")</f>
        <v/>
      </c>
      <c r="L580" s="26" t="str">
        <f>IFERROR(VLOOKUP(C580,'[1]Turkey Gobbler'!$A$2:$B$500,2,FALSE),"")</f>
        <v/>
      </c>
      <c r="M580" s="27">
        <f t="shared" si="159"/>
        <v>476</v>
      </c>
      <c r="N580" s="28"/>
      <c r="R580" s="29" t="str" cm="1">
        <f t="array" ref="R580:S580">_xlfn.TEXTSPLIT(C580," ")</f>
        <v>Russell</v>
      </c>
      <c r="S580" s="29" t="str">
        <v>Heidi</v>
      </c>
      <c r="U580" s="29" t="str">
        <f>IF(T580="",S580,T580)</f>
        <v>Heidi</v>
      </c>
      <c r="V580" s="29" t="str">
        <f>LEFT(R580,1)</f>
        <v>R</v>
      </c>
      <c r="W580" s="29" t="str">
        <f>CONCATENATE(U580,V580,D580)</f>
        <v>HeidiRF40-49</v>
      </c>
      <c r="X580" s="29" t="str">
        <f>CONCATENATE(U580,V580)</f>
        <v>HeidiR</v>
      </c>
    </row>
    <row r="581" spans="1:24" ht="18.600000000000001" customHeight="1" x14ac:dyDescent="0.3">
      <c r="A581" s="16">
        <f t="shared" si="156"/>
        <v>580</v>
      </c>
      <c r="B581" s="17">
        <f t="shared" si="157"/>
        <v>16</v>
      </c>
      <c r="C581" s="18" t="s">
        <v>607</v>
      </c>
      <c r="D581" s="19" t="s">
        <v>38</v>
      </c>
      <c r="E581" s="19" t="str">
        <f t="shared" si="158"/>
        <v>F</v>
      </c>
      <c r="F581" s="20" t="str">
        <f>IFERROR(VLOOKUP(C581,'[1]Sofie''s Loppet'!$BM$3:$BP$100,4,FALSE),"")</f>
        <v/>
      </c>
      <c r="G581" s="21">
        <f>IFERROR(VLOOKUP(C581,[1]Rocks!$BF$3:$BH$2000,3,FALSE),"")</f>
        <v>474.66216216216213</v>
      </c>
      <c r="H581" s="22" t="str">
        <f>IFERROR(VLOOKUP(C581,'[1]Walden Bike'!$CB$3:$CE$1000,4,FALSE),"")</f>
        <v/>
      </c>
      <c r="I581" s="23" t="str">
        <f>IFERROR(VLOOKUP(C581,'[1]Paddle Sport'!$BJ$2:$BL$100,3,FALSE),"")</f>
        <v/>
      </c>
      <c r="J581" s="24" t="str">
        <f>IFERROR(VLOOKUP(C581,'[1]Island Swim'!$AX$5:$AZ$74,3,FALSE),"")</f>
        <v/>
      </c>
      <c r="K581" s="25" t="str">
        <f>IFERROR(VLOOKUP(C581,[1]Beaton!$A$4:$B$150,2,FALSE),"")</f>
        <v/>
      </c>
      <c r="L581" s="26" t="str">
        <f>IFERROR(VLOOKUP(C581,'[1]Turkey Gobbler'!$A$2:$B$500,2,FALSE),"")</f>
        <v/>
      </c>
      <c r="M581" s="27">
        <f t="shared" si="159"/>
        <v>475</v>
      </c>
      <c r="N581" s="28"/>
    </row>
    <row r="582" spans="1:24" ht="18.600000000000001" customHeight="1" x14ac:dyDescent="0.3">
      <c r="A582" s="16">
        <f t="shared" si="156"/>
        <v>580</v>
      </c>
      <c r="B582" s="17">
        <f t="shared" si="157"/>
        <v>16</v>
      </c>
      <c r="C582" s="18" t="s">
        <v>608</v>
      </c>
      <c r="D582" s="19" t="s">
        <v>38</v>
      </c>
      <c r="E582" s="19" t="str">
        <f t="shared" si="158"/>
        <v>F</v>
      </c>
      <c r="F582" s="20" t="str">
        <f>IFERROR(VLOOKUP(C582,'[1]Sofie''s Loppet'!$BM$3:$BP$100,4,FALSE),"")</f>
        <v/>
      </c>
      <c r="G582" s="21">
        <f>IFERROR(VLOOKUP(C582,[1]Rocks!$BF$3:$BH$2000,3,FALSE),"")</f>
        <v>475.19729425028186</v>
      </c>
      <c r="H582" s="22" t="str">
        <f>IFERROR(VLOOKUP(C582,'[1]Walden Bike'!$CB$3:$CE$1000,4,FALSE),"")</f>
        <v/>
      </c>
      <c r="I582" s="23" t="str">
        <f>IFERROR(VLOOKUP(C582,'[1]Paddle Sport'!$BJ$2:$BL$100,3,FALSE),"")</f>
        <v/>
      </c>
      <c r="J582" s="24" t="str">
        <f>IFERROR(VLOOKUP(C582,'[1]Island Swim'!$AX$5:$AZ$74,3,FALSE),"")</f>
        <v/>
      </c>
      <c r="K582" s="25" t="str">
        <f>IFERROR(VLOOKUP(C582,[1]Beaton!$A$4:$B$150,2,FALSE),"")</f>
        <v/>
      </c>
      <c r="L582" s="26" t="str">
        <f>IFERROR(VLOOKUP(C582,'[1]Turkey Gobbler'!$A$2:$B$500,2,FALSE),"")</f>
        <v/>
      </c>
      <c r="M582" s="27">
        <f t="shared" si="159"/>
        <v>475</v>
      </c>
      <c r="N582" s="28"/>
      <c r="R582" s="29" t="str" cm="1">
        <f t="array" ref="R582:S582">_xlfn.TEXTSPLIT(C582," ")</f>
        <v>Russell</v>
      </c>
      <c r="S582" s="29" t="str">
        <v>Clara</v>
      </c>
      <c r="U582" s="29" t="str">
        <f>IF(T582="",S582,T582)</f>
        <v>Clara</v>
      </c>
      <c r="V582" s="29" t="str">
        <f>LEFT(R582,1)</f>
        <v>R</v>
      </c>
      <c r="W582" s="29" t="str">
        <f>CONCATENATE(U582,V582,D582)</f>
        <v>ClaraRF12 Under</v>
      </c>
      <c r="X582" s="29" t="str">
        <f>CONCATENATE(U582,V582)</f>
        <v>ClaraR</v>
      </c>
    </row>
    <row r="583" spans="1:24" ht="18.600000000000001" customHeight="1" x14ac:dyDescent="0.3">
      <c r="A583" s="16">
        <f t="shared" si="156"/>
        <v>580</v>
      </c>
      <c r="B583" s="17">
        <f t="shared" si="157"/>
        <v>62</v>
      </c>
      <c r="C583" s="18" t="s">
        <v>609</v>
      </c>
      <c r="D583" s="19" t="s">
        <v>21</v>
      </c>
      <c r="E583" s="19" t="str">
        <f t="shared" si="158"/>
        <v>F</v>
      </c>
      <c r="F583" s="20" t="str">
        <f>IFERROR(VLOOKUP(C583,'[1]Sofie''s Loppet'!$BM$3:$BP$100,4,FALSE),"")</f>
        <v/>
      </c>
      <c r="G583" s="21">
        <f>IFERROR(VLOOKUP(C583,[1]Rocks!$BF$3:$BH$2000,3,FALSE),"")</f>
        <v>474.66216216216213</v>
      </c>
      <c r="H583" s="22" t="str">
        <f>IFERROR(VLOOKUP(C583,'[1]Walden Bike'!$CB$3:$CE$1000,4,FALSE),"")</f>
        <v/>
      </c>
      <c r="I583" s="23" t="str">
        <f>IFERROR(VLOOKUP(C583,'[1]Paddle Sport'!$BJ$2:$BL$100,3,FALSE),"")</f>
        <v/>
      </c>
      <c r="J583" s="24" t="str">
        <f>IFERROR(VLOOKUP(C583,'[1]Island Swim'!$AX$5:$AZ$74,3,FALSE),"")</f>
        <v/>
      </c>
      <c r="K583" s="25" t="str">
        <f>IFERROR(VLOOKUP(C583,[1]Beaton!$A$4:$B$150,2,FALSE),"")</f>
        <v/>
      </c>
      <c r="L583" s="26">
        <f>IFERROR(VLOOKUP(C583,'[1]Turkey Gobbler'!$A$2:$B$500,2,FALSE),"")</f>
        <v>172.5</v>
      </c>
      <c r="M583" s="27">
        <f t="shared" si="159"/>
        <v>475</v>
      </c>
      <c r="N583" s="28"/>
      <c r="R583" s="29" t="str" cm="1">
        <f t="array" ref="R583:S583">_xlfn.TEXTSPLIT(C583," ")</f>
        <v>Charbonneau</v>
      </c>
      <c r="S583" s="29" t="str">
        <v>Ava</v>
      </c>
      <c r="U583" s="29" t="str">
        <f>IF(T583="",S583,T583)</f>
        <v>Ava</v>
      </c>
      <c r="V583" s="29" t="str">
        <f>LEFT(R583,1)</f>
        <v>C</v>
      </c>
      <c r="W583" s="29" t="str">
        <f>CONCATENATE(U583,V583,D583)</f>
        <v>AvaCF13-19</v>
      </c>
      <c r="X583" s="29" t="str">
        <f>CONCATENATE(U583,V583)</f>
        <v>AvaC</v>
      </c>
    </row>
    <row r="584" spans="1:24" ht="18.600000000000001" customHeight="1" x14ac:dyDescent="0.3">
      <c r="A584" s="16">
        <f t="shared" si="156"/>
        <v>580</v>
      </c>
      <c r="B584" s="17">
        <f t="shared" si="157"/>
        <v>62</v>
      </c>
      <c r="C584" s="18" t="s">
        <v>610</v>
      </c>
      <c r="D584" s="19" t="s">
        <v>21</v>
      </c>
      <c r="E584" s="19" t="str">
        <f t="shared" si="158"/>
        <v>F</v>
      </c>
      <c r="F584" s="20" t="str">
        <f>IFERROR(VLOOKUP(C584,'[1]Sofie''s Loppet'!$BM$3:$BP$100,4,FALSE),"")</f>
        <v/>
      </c>
      <c r="G584" s="21">
        <f>IFERROR(VLOOKUP(C584,[1]Rocks!$BF$3:$BH$2000,3,FALSE),"")</f>
        <v>474.66216216216213</v>
      </c>
      <c r="H584" s="22" t="str">
        <f>IFERROR(VLOOKUP(C584,'[1]Walden Bike'!$CB$3:$CE$1000,4,FALSE),"")</f>
        <v/>
      </c>
      <c r="I584" s="23" t="str">
        <f>IFERROR(VLOOKUP(C584,'[1]Paddle Sport'!$BJ$2:$BL$100,3,FALSE),"")</f>
        <v/>
      </c>
      <c r="J584" s="24" t="str">
        <f>IFERROR(VLOOKUP(C584,'[1]Island Swim'!$AX$5:$AZ$74,3,FALSE),"")</f>
        <v/>
      </c>
      <c r="K584" s="25" t="str">
        <f>IFERROR(VLOOKUP(C584,[1]Beaton!$A$4:$B$150,2,FALSE),"")</f>
        <v/>
      </c>
      <c r="L584" s="26">
        <f>IFERROR(VLOOKUP(C584,'[1]Turkey Gobbler'!$A$2:$B$500,2,FALSE),"")</f>
        <v>719.92238033635192</v>
      </c>
      <c r="M584" s="27">
        <f t="shared" si="159"/>
        <v>475</v>
      </c>
      <c r="N584" s="28"/>
      <c r="R584" s="29" t="str" cm="1">
        <f t="array" ref="R584:S584">_xlfn.TEXTSPLIT(C584," ")</f>
        <v>Marshall</v>
      </c>
      <c r="S584" s="29" t="str">
        <v>Madison</v>
      </c>
      <c r="U584" s="29" t="str">
        <f>IF(T584="",S584,T584)</f>
        <v>Madison</v>
      </c>
      <c r="V584" s="29" t="str">
        <f>LEFT(R584,1)</f>
        <v>M</v>
      </c>
      <c r="W584" s="29" t="str">
        <f>CONCATENATE(U584,V584,D584)</f>
        <v>MadisonMF13-19</v>
      </c>
      <c r="X584" s="29" t="str">
        <f>CONCATENATE(U584,V584)</f>
        <v>MadisonM</v>
      </c>
    </row>
    <row r="585" spans="1:24" ht="18.600000000000001" customHeight="1" x14ac:dyDescent="0.3">
      <c r="A585" s="16">
        <f t="shared" si="156"/>
        <v>580</v>
      </c>
      <c r="B585" s="17">
        <f t="shared" si="157"/>
        <v>62</v>
      </c>
      <c r="C585" s="18" t="s">
        <v>611</v>
      </c>
      <c r="D585" s="19" t="s">
        <v>21</v>
      </c>
      <c r="E585" s="19" t="str">
        <f t="shared" si="158"/>
        <v>F</v>
      </c>
      <c r="F585" s="20" t="str">
        <f>IFERROR(VLOOKUP(C585,'[1]Sofie''s Loppet'!$BM$3:$BP$100,4,FALSE),"")</f>
        <v/>
      </c>
      <c r="G585" s="21">
        <f>IFERROR(VLOOKUP(C585,[1]Rocks!$BF$3:$BH$2000,3,FALSE),"")</f>
        <v>475.4653130287648</v>
      </c>
      <c r="H585" s="22" t="str">
        <f>IFERROR(VLOOKUP(C585,'[1]Walden Bike'!$CB$3:$CE$1000,4,FALSE),"")</f>
        <v/>
      </c>
      <c r="I585" s="23" t="str">
        <f>IFERROR(VLOOKUP(C585,'[1]Paddle Sport'!$BJ$2:$BL$100,3,FALSE),"")</f>
        <v/>
      </c>
      <c r="J585" s="24" t="str">
        <f>IFERROR(VLOOKUP(C585,'[1]Island Swim'!$AX$5:$AZ$74,3,FALSE),"")</f>
        <v/>
      </c>
      <c r="K585" s="25" t="str">
        <f>IFERROR(VLOOKUP(C585,[1]Beaton!$A$4:$B$150,2,FALSE),"")</f>
        <v/>
      </c>
      <c r="L585" s="26">
        <f>IFERROR(VLOOKUP(C585,'[1]Turkey Gobbler'!$A$2:$B$500,2,FALSE),"")</f>
        <v>584.19567262464716</v>
      </c>
      <c r="M585" s="27">
        <f t="shared" si="159"/>
        <v>475</v>
      </c>
      <c r="N585" s="28"/>
      <c r="R585" s="29" t="str" cm="1">
        <f t="array" ref="R585:S585">_xlfn.TEXTSPLIT(C585," ")</f>
        <v>McGill</v>
      </c>
      <c r="S585" s="29" t="str">
        <v>Fiona</v>
      </c>
      <c r="U585" s="29" t="str">
        <f>IF(T585="",S585,T585)</f>
        <v>Fiona</v>
      </c>
      <c r="V585" s="29" t="str">
        <f>LEFT(R585,1)</f>
        <v>M</v>
      </c>
      <c r="W585" s="29" t="str">
        <f>CONCATENATE(U585,V585,D585)</f>
        <v>FionaMF13-19</v>
      </c>
      <c r="X585" s="29" t="str">
        <f>CONCATENATE(U585,V585)</f>
        <v>FionaM</v>
      </c>
    </row>
    <row r="586" spans="1:24" ht="18.600000000000001" customHeight="1" x14ac:dyDescent="0.3">
      <c r="A586" s="16">
        <f t="shared" si="156"/>
        <v>585</v>
      </c>
      <c r="B586" s="17">
        <f t="shared" si="157"/>
        <v>171</v>
      </c>
      <c r="C586" s="18" t="s">
        <v>612</v>
      </c>
      <c r="D586" s="19" t="s">
        <v>17</v>
      </c>
      <c r="E586" s="19" t="str">
        <f t="shared" si="158"/>
        <v>F</v>
      </c>
      <c r="F586" s="20" t="str">
        <f>IFERROR(VLOOKUP(C586,'[1]Sofie''s Loppet'!$BM$3:$BP$100,4,FALSE),"")</f>
        <v/>
      </c>
      <c r="G586" s="21">
        <f>IFERROR(VLOOKUP(C586,[1]Rocks!$BF$3:$BH$2000,3,FALSE),"")</f>
        <v>473.56664184661207</v>
      </c>
      <c r="H586" s="22" t="str">
        <f>IFERROR(VLOOKUP(C586,'[1]Walden Bike'!$CB$3:$CE$1000,4,FALSE),"")</f>
        <v/>
      </c>
      <c r="I586" s="23" t="str">
        <f>IFERROR(VLOOKUP(C586,'[1]Paddle Sport'!$BJ$2:$BL$100,3,FALSE),"")</f>
        <v/>
      </c>
      <c r="J586" s="24" t="str">
        <f>IFERROR(VLOOKUP(C586,'[1]Island Swim'!$AX$5:$AZ$74,3,FALSE),"")</f>
        <v/>
      </c>
      <c r="K586" s="25" t="str">
        <f>IFERROR(VLOOKUP(C586,[1]Beaton!$A$4:$B$150,2,FALSE),"")</f>
        <v/>
      </c>
      <c r="L586" s="26" t="str">
        <f>IFERROR(VLOOKUP(C586,'[1]Turkey Gobbler'!$A$2:$B$500,2,FALSE),"")</f>
        <v/>
      </c>
      <c r="M586" s="27">
        <f t="shared" si="159"/>
        <v>474</v>
      </c>
      <c r="N586" s="28"/>
      <c r="R586" s="29" t="str" cm="1">
        <f t="array" ref="R586:S586">_xlfn.TEXTSPLIT(C586," ")</f>
        <v>Bonnett</v>
      </c>
      <c r="S586" s="29" t="str">
        <v>Shay</v>
      </c>
      <c r="U586" s="29" t="str">
        <f>IF(T586="",S586,T586)</f>
        <v>Shay</v>
      </c>
      <c r="V586" s="29" t="str">
        <f>LEFT(R586,1)</f>
        <v>B</v>
      </c>
      <c r="W586" s="29" t="str">
        <f>CONCATENATE(U586,V586,D586)</f>
        <v>ShayBF20-29</v>
      </c>
      <c r="X586" s="29" t="str">
        <f>CONCATENATE(U586,V586)</f>
        <v>ShayB</v>
      </c>
    </row>
    <row r="587" spans="1:24" ht="18.600000000000001" customHeight="1" x14ac:dyDescent="0.3">
      <c r="A587" s="16">
        <f t="shared" si="156"/>
        <v>585</v>
      </c>
      <c r="B587" s="17">
        <f t="shared" si="157"/>
        <v>171</v>
      </c>
      <c r="C587" s="18" t="s">
        <v>613</v>
      </c>
      <c r="D587" s="19" t="s">
        <v>17</v>
      </c>
      <c r="E587" s="19" t="str">
        <f t="shared" si="158"/>
        <v>F</v>
      </c>
      <c r="F587" s="20" t="str">
        <f>IFERROR(VLOOKUP(C587,'[1]Sofie''s Loppet'!$BM$3:$BP$100,4,FALSE),"")</f>
        <v/>
      </c>
      <c r="G587" s="21">
        <f>IFERROR(VLOOKUP(C587,[1]Rocks!$BF$3:$BH$2000,3,FALSE),"")</f>
        <v>474.48522829006265</v>
      </c>
      <c r="H587" s="22" t="str">
        <f>IFERROR(VLOOKUP(C587,'[1]Walden Bike'!$CB$3:$CE$1000,4,FALSE),"")</f>
        <v/>
      </c>
      <c r="I587" s="23" t="str">
        <f>IFERROR(VLOOKUP(C587,'[1]Paddle Sport'!$BJ$2:$BL$100,3,FALSE),"")</f>
        <v/>
      </c>
      <c r="J587" s="24" t="str">
        <f>IFERROR(VLOOKUP(C587,'[1]Island Swim'!$AX$5:$AZ$74,3,FALSE),"")</f>
        <v/>
      </c>
      <c r="K587" s="25" t="str">
        <f>IFERROR(VLOOKUP(C587,[1]Beaton!$A$4:$B$150,2,FALSE),"")</f>
        <v/>
      </c>
      <c r="L587" s="26" t="str">
        <f>IFERROR(VLOOKUP(C587,'[1]Turkey Gobbler'!$A$2:$B$500,2,FALSE),"")</f>
        <v/>
      </c>
      <c r="M587" s="27">
        <f t="shared" si="159"/>
        <v>474</v>
      </c>
      <c r="N587" s="28"/>
    </row>
    <row r="588" spans="1:24" ht="18.600000000000001" customHeight="1" x14ac:dyDescent="0.3">
      <c r="A588" s="16">
        <f t="shared" si="156"/>
        <v>585</v>
      </c>
      <c r="B588" s="17">
        <f t="shared" si="157"/>
        <v>171</v>
      </c>
      <c r="C588" s="18" t="s">
        <v>614</v>
      </c>
      <c r="D588" s="19" t="s">
        <v>17</v>
      </c>
      <c r="E588" s="19" t="str">
        <f t="shared" si="158"/>
        <v>F</v>
      </c>
      <c r="F588" s="20" t="str">
        <f>IFERROR(VLOOKUP(C588,'[1]Sofie''s Loppet'!$BM$3:$BP$100,4,FALSE),"")</f>
        <v/>
      </c>
      <c r="G588" s="21">
        <f>IFERROR(VLOOKUP(C588,[1]Rocks!$BF$3:$BH$2000,3,FALSE),"")</f>
        <v>474.48522829006265</v>
      </c>
      <c r="H588" s="22" t="str">
        <f>IFERROR(VLOOKUP(C588,'[1]Walden Bike'!$CB$3:$CE$1000,4,FALSE),"")</f>
        <v/>
      </c>
      <c r="I588" s="23" t="str">
        <f>IFERROR(VLOOKUP(C588,'[1]Paddle Sport'!$BJ$2:$BL$100,3,FALSE),"")</f>
        <v/>
      </c>
      <c r="J588" s="24" t="str">
        <f>IFERROR(VLOOKUP(C588,'[1]Island Swim'!$AX$5:$AZ$74,3,FALSE),"")</f>
        <v/>
      </c>
      <c r="K588" s="25" t="str">
        <f>IFERROR(VLOOKUP(C588,[1]Beaton!$A$4:$B$150,2,FALSE),"")</f>
        <v/>
      </c>
      <c r="L588" s="26" t="str">
        <f>IFERROR(VLOOKUP(C588,'[1]Turkey Gobbler'!$A$2:$B$500,2,FALSE),"")</f>
        <v/>
      </c>
      <c r="M588" s="27">
        <f t="shared" si="159"/>
        <v>474</v>
      </c>
      <c r="N588" s="28"/>
      <c r="R588" s="29" t="str" cm="1">
        <f t="array" ref="R588:S588">_xlfn.TEXTSPLIT(C588," ")</f>
        <v>Trottier</v>
      </c>
      <c r="S588" s="29" t="str">
        <v>Kiersten</v>
      </c>
      <c r="U588" s="29" t="str">
        <f>IF(T588="",S588,T588)</f>
        <v>Kiersten</v>
      </c>
      <c r="V588" s="29" t="str">
        <f>LEFT(R588,1)</f>
        <v>T</v>
      </c>
      <c r="W588" s="29" t="str">
        <f>CONCATENATE(U588,V588,D588)</f>
        <v>KierstenTF20-29</v>
      </c>
      <c r="X588" s="29" t="str">
        <f>CONCATENATE(U588,V588)</f>
        <v>KierstenT</v>
      </c>
    </row>
    <row r="589" spans="1:24" ht="18.600000000000001" customHeight="1" x14ac:dyDescent="0.3">
      <c r="A589" s="16">
        <f t="shared" si="156"/>
        <v>585</v>
      </c>
      <c r="B589" s="17">
        <f t="shared" si="157"/>
        <v>171</v>
      </c>
      <c r="C589" s="18" t="s">
        <v>615</v>
      </c>
      <c r="D589" s="19" t="s">
        <v>17</v>
      </c>
      <c r="E589" s="19" t="str">
        <f t="shared" si="158"/>
        <v>F</v>
      </c>
      <c r="F589" s="20" t="str">
        <f>IFERROR(VLOOKUP(C589,'[1]Sofie''s Loppet'!$BM$3:$BP$100,4,FALSE),"")</f>
        <v/>
      </c>
      <c r="G589" s="21">
        <f>IFERROR(VLOOKUP(C589,[1]Rocks!$BF$3:$BH$2000,3,FALSE),"")</f>
        <v>473.86172006745363</v>
      </c>
      <c r="H589" s="22" t="str">
        <f>IFERROR(VLOOKUP(C589,'[1]Walden Bike'!$CB$3:$CE$1000,4,FALSE),"")</f>
        <v/>
      </c>
      <c r="I589" s="23" t="str">
        <f>IFERROR(VLOOKUP(C589,'[1]Paddle Sport'!$BJ$2:$BL$100,3,FALSE),"")</f>
        <v/>
      </c>
      <c r="J589" s="24" t="str">
        <f>IFERROR(VLOOKUP(C589,'[1]Island Swim'!$AX$5:$AZ$74,3,FALSE),"")</f>
        <v/>
      </c>
      <c r="K589" s="25" t="str">
        <f>IFERROR(VLOOKUP(C589,[1]Beaton!$A$4:$B$150,2,FALSE),"")</f>
        <v/>
      </c>
      <c r="L589" s="26" t="str">
        <f>IFERROR(VLOOKUP(C589,'[1]Turkey Gobbler'!$A$2:$B$500,2,FALSE),"")</f>
        <v/>
      </c>
      <c r="M589" s="27">
        <f t="shared" si="159"/>
        <v>474</v>
      </c>
      <c r="N589" s="28"/>
      <c r="R589" s="29" t="str" cm="1">
        <f t="array" ref="R589:S589">_xlfn.TEXTSPLIT(C589," ")</f>
        <v>Wilson-Izor</v>
      </c>
      <c r="S589" s="29" t="str">
        <v>Ana</v>
      </c>
      <c r="U589" s="29" t="str">
        <f>IF(T589="",S589,T589)</f>
        <v>Ana</v>
      </c>
      <c r="V589" s="29" t="str">
        <f>LEFT(R589,1)</f>
        <v>W</v>
      </c>
      <c r="W589" s="29" t="str">
        <f>CONCATENATE(U589,V589,D589)</f>
        <v>AnaWF20-29</v>
      </c>
      <c r="X589" s="29" t="str">
        <f>CONCATENATE(U589,V589)</f>
        <v>AnaW</v>
      </c>
    </row>
    <row r="590" spans="1:24" ht="18.600000000000001" customHeight="1" x14ac:dyDescent="0.3">
      <c r="A590" s="16">
        <f t="shared" si="156"/>
        <v>589</v>
      </c>
      <c r="B590" s="17">
        <f t="shared" si="157"/>
        <v>65</v>
      </c>
      <c r="C590" s="18" t="s">
        <v>616</v>
      </c>
      <c r="D590" s="19" t="s">
        <v>21</v>
      </c>
      <c r="E590" s="19" t="str">
        <f t="shared" si="158"/>
        <v>F</v>
      </c>
      <c r="F590" s="20" t="str">
        <f>IFERROR(VLOOKUP(C590,'[1]Sofie''s Loppet'!$BM$3:$BP$100,4,FALSE),"")</f>
        <v/>
      </c>
      <c r="G590" s="21">
        <f>IFERROR(VLOOKUP(C590,[1]Rocks!$BF$3:$BH$2000,3,FALSE),"")</f>
        <v>472.74453941120612</v>
      </c>
      <c r="H590" s="22" t="str">
        <f>IFERROR(VLOOKUP(C590,'[1]Walden Bike'!$CB$3:$CE$1000,4,FALSE),"")</f>
        <v/>
      </c>
      <c r="I590" s="23" t="str">
        <f>IFERROR(VLOOKUP(C590,'[1]Paddle Sport'!$BJ$2:$BL$100,3,FALSE),"")</f>
        <v/>
      </c>
      <c r="J590" s="24" t="str">
        <f>IFERROR(VLOOKUP(C590,'[1]Island Swim'!$AX$5:$AZ$74,3,FALSE),"")</f>
        <v/>
      </c>
      <c r="K590" s="25" t="str">
        <f>IFERROR(VLOOKUP(C590,[1]Beaton!$A$4:$B$150,2,FALSE),"")</f>
        <v/>
      </c>
      <c r="L590" s="26" t="str">
        <f>IFERROR(VLOOKUP(C590,'[1]Turkey Gobbler'!$A$2:$B$500,2,FALSE),"")</f>
        <v/>
      </c>
      <c r="M590" s="27">
        <f t="shared" si="159"/>
        <v>473</v>
      </c>
      <c r="N590" s="28"/>
      <c r="R590" s="29" t="str" cm="1">
        <f t="array" ref="R590:S590">_xlfn.TEXTSPLIT(C590," ")</f>
        <v>Arsenault</v>
      </c>
      <c r="S590" s="29" t="str">
        <v>Emanuelle</v>
      </c>
      <c r="U590" s="29" t="str">
        <f>IF(T590="",S590,T590)</f>
        <v>Emanuelle</v>
      </c>
      <c r="V590" s="29" t="str">
        <f>LEFT(R590,1)</f>
        <v>A</v>
      </c>
      <c r="W590" s="29" t="str">
        <f>CONCATENATE(U590,V590,D590)</f>
        <v>EmanuelleAF13-19</v>
      </c>
      <c r="X590" s="29" t="str">
        <f>CONCATENATE(U590,V590)</f>
        <v>EmanuelleA</v>
      </c>
    </row>
    <row r="591" spans="1:24" ht="18.600000000000001" customHeight="1" x14ac:dyDescent="0.3">
      <c r="A591" s="16">
        <f t="shared" si="156"/>
        <v>589</v>
      </c>
      <c r="B591" s="17">
        <f t="shared" si="157"/>
        <v>65</v>
      </c>
      <c r="C591" s="18" t="s">
        <v>617</v>
      </c>
      <c r="D591" s="19" t="s">
        <v>21</v>
      </c>
      <c r="E591" s="19" t="str">
        <f t="shared" si="158"/>
        <v>F</v>
      </c>
      <c r="F591" s="20" t="str">
        <f>IFERROR(VLOOKUP(C591,'[1]Sofie''s Loppet'!$BM$3:$BP$100,4,FALSE),"")</f>
        <v/>
      </c>
      <c r="G591" s="21">
        <f>IFERROR(VLOOKUP(C591,[1]Rocks!$BF$3:$BH$2000,3,FALSE),"")</f>
        <v>472.79865395401009</v>
      </c>
      <c r="H591" s="22" t="str">
        <f>IFERROR(VLOOKUP(C591,'[1]Walden Bike'!$CB$3:$CE$1000,4,FALSE),"")</f>
        <v/>
      </c>
      <c r="I591" s="23" t="str">
        <f>IFERROR(VLOOKUP(C591,'[1]Paddle Sport'!$BJ$2:$BL$100,3,FALSE),"")</f>
        <v/>
      </c>
      <c r="J591" s="24" t="str">
        <f>IFERROR(VLOOKUP(C591,'[1]Island Swim'!$AX$5:$AZ$74,3,FALSE),"")</f>
        <v/>
      </c>
      <c r="K591" s="25" t="str">
        <f>IFERROR(VLOOKUP(C591,[1]Beaton!$A$4:$B$150,2,FALSE),"")</f>
        <v/>
      </c>
      <c r="L591" s="26" t="str">
        <f>IFERROR(VLOOKUP(C591,'[1]Turkey Gobbler'!$A$2:$B$500,2,FALSE),"")</f>
        <v/>
      </c>
      <c r="M591" s="27">
        <f t="shared" si="159"/>
        <v>473</v>
      </c>
      <c r="N591" s="28"/>
      <c r="R591" s="29" t="str" cm="1">
        <f t="array" ref="R591:S591">_xlfn.TEXTSPLIT(C591," ")</f>
        <v>Pilon</v>
      </c>
      <c r="S591" s="29" t="str">
        <v>Pascale</v>
      </c>
      <c r="U591" s="29" t="str">
        <f>IF(T591="",S591,T591)</f>
        <v>Pascale</v>
      </c>
      <c r="V591" s="29" t="str">
        <f>LEFT(R591,1)</f>
        <v>P</v>
      </c>
      <c r="W591" s="29" t="str">
        <f>CONCATENATE(U591,V591,D591)</f>
        <v>PascalePF13-19</v>
      </c>
      <c r="X591" s="29" t="str">
        <f>CONCATENATE(U591,V591)</f>
        <v>PascaleP</v>
      </c>
    </row>
    <row r="592" spans="1:24" ht="18.600000000000001" customHeight="1" x14ac:dyDescent="0.3">
      <c r="A592" s="16">
        <f t="shared" si="156"/>
        <v>589</v>
      </c>
      <c r="B592" s="17">
        <f t="shared" si="157"/>
        <v>175</v>
      </c>
      <c r="C592" s="18" t="s">
        <v>618</v>
      </c>
      <c r="D592" s="19" t="s">
        <v>17</v>
      </c>
      <c r="E592" s="19" t="str">
        <f t="shared" si="158"/>
        <v>F</v>
      </c>
      <c r="F592" s="20" t="str">
        <f>IFERROR(VLOOKUP(C592,'[1]Sofie''s Loppet'!$BM$3:$BP$100,4,FALSE),"")</f>
        <v/>
      </c>
      <c r="G592" s="21">
        <f>IFERROR(VLOOKUP(C592,[1]Rocks!$BF$3:$BH$2000,3,FALSE),"")</f>
        <v>473.03830420230571</v>
      </c>
      <c r="H592" s="22" t="str">
        <f>IFERROR(VLOOKUP(C592,'[1]Walden Bike'!$CB$3:$CE$1000,4,FALSE),"")</f>
        <v/>
      </c>
      <c r="I592" s="23" t="str">
        <f>IFERROR(VLOOKUP(C592,'[1]Paddle Sport'!$BJ$2:$BL$100,3,FALSE),"")</f>
        <v/>
      </c>
      <c r="J592" s="24" t="str">
        <f>IFERROR(VLOOKUP(C592,'[1]Island Swim'!$AX$5:$AZ$74,3,FALSE),"")</f>
        <v/>
      </c>
      <c r="K592" s="25" t="str">
        <f>IFERROR(VLOOKUP(C592,[1]Beaton!$A$4:$B$150,2,FALSE),"")</f>
        <v/>
      </c>
      <c r="L592" s="26" t="str">
        <f>IFERROR(VLOOKUP(C592,'[1]Turkey Gobbler'!$A$2:$B$500,2,FALSE),"")</f>
        <v/>
      </c>
      <c r="M592" s="27">
        <f t="shared" si="159"/>
        <v>473</v>
      </c>
      <c r="N592" s="28"/>
      <c r="R592" s="29" t="str" cm="1">
        <f t="array" ref="R592:S592">_xlfn.TEXTSPLIT(C592," ")</f>
        <v>Nippard</v>
      </c>
      <c r="S592" s="29" t="str">
        <v>Katie</v>
      </c>
      <c r="U592" s="29" t="str">
        <f>IF(T592="",S592,T592)</f>
        <v>Katie</v>
      </c>
      <c r="V592" s="29" t="str">
        <f>LEFT(R592,1)</f>
        <v>N</v>
      </c>
      <c r="W592" s="29" t="str">
        <f>CONCATENATE(U592,V592,D592)</f>
        <v>KatieNF20-29</v>
      </c>
      <c r="X592" s="29" t="str">
        <f>CONCATENATE(U592,V592)</f>
        <v>KatieN</v>
      </c>
    </row>
    <row r="593" spans="1:24" ht="18.600000000000001" customHeight="1" x14ac:dyDescent="0.3">
      <c r="A593" s="16">
        <f t="shared" si="156"/>
        <v>592</v>
      </c>
      <c r="B593" s="17">
        <f t="shared" si="157"/>
        <v>176</v>
      </c>
      <c r="C593" s="18" t="s">
        <v>619</v>
      </c>
      <c r="D593" s="19" t="s">
        <v>17</v>
      </c>
      <c r="E593" s="19" t="str">
        <f t="shared" si="158"/>
        <v>F</v>
      </c>
      <c r="F593" s="20" t="str">
        <f>IFERROR(VLOOKUP(C593,'[1]Sofie''s Loppet'!$BM$3:$BP$100,4,FALSE),"")</f>
        <v/>
      </c>
      <c r="G593" s="21">
        <f>IFERROR(VLOOKUP(C593,[1]Rocks!$BF$3:$BH$2000,3,FALSE),"")</f>
        <v>472.00447928331465</v>
      </c>
      <c r="H593" s="22" t="str">
        <f>IFERROR(VLOOKUP(C593,'[1]Walden Bike'!$CB$3:$CE$1000,4,FALSE),"")</f>
        <v/>
      </c>
      <c r="I593" s="23" t="str">
        <f>IFERROR(VLOOKUP(C593,'[1]Paddle Sport'!$BJ$2:$BL$100,3,FALSE),"")</f>
        <v/>
      </c>
      <c r="J593" s="24" t="str">
        <f>IFERROR(VLOOKUP(C593,'[1]Island Swim'!$AX$5:$AZ$74,3,FALSE),"")</f>
        <v/>
      </c>
      <c r="K593" s="25" t="str">
        <f>IFERROR(VLOOKUP(C593,[1]Beaton!$A$4:$B$150,2,FALSE),"")</f>
        <v/>
      </c>
      <c r="L593" s="26" t="str">
        <f>IFERROR(VLOOKUP(C593,'[1]Turkey Gobbler'!$A$2:$B$500,2,FALSE),"")</f>
        <v/>
      </c>
      <c r="M593" s="27">
        <f t="shared" si="159"/>
        <v>472</v>
      </c>
      <c r="N593" s="28"/>
    </row>
    <row r="594" spans="1:24" ht="18.600000000000001" customHeight="1" x14ac:dyDescent="0.3">
      <c r="A594" s="16">
        <f t="shared" si="156"/>
        <v>592</v>
      </c>
      <c r="B594" s="17">
        <f t="shared" si="157"/>
        <v>162</v>
      </c>
      <c r="C594" s="18" t="s">
        <v>620</v>
      </c>
      <c r="D594" s="19" t="s">
        <v>36</v>
      </c>
      <c r="E594" s="19" t="str">
        <f t="shared" si="158"/>
        <v>F</v>
      </c>
      <c r="F594" s="20" t="str">
        <f>IFERROR(VLOOKUP(C594,'[1]Sofie''s Loppet'!$BM$3:$BP$100,4,FALSE),"")</f>
        <v/>
      </c>
      <c r="G594" s="21">
        <f>IFERROR(VLOOKUP(C594,[1]Rocks!$BF$3:$BH$2000,3,FALSE),"")</f>
        <v>472.38565192636173</v>
      </c>
      <c r="H594" s="22" t="str">
        <f>IFERROR(VLOOKUP(C594,'[1]Walden Bike'!$CB$3:$CE$1000,4,FALSE),"")</f>
        <v/>
      </c>
      <c r="I594" s="23" t="str">
        <f>IFERROR(VLOOKUP(C594,'[1]Paddle Sport'!$BJ$2:$BL$100,3,FALSE),"")</f>
        <v/>
      </c>
      <c r="J594" s="24" t="str">
        <f>IFERROR(VLOOKUP(C594,'[1]Island Swim'!$AX$5:$AZ$74,3,FALSE),"")</f>
        <v/>
      </c>
      <c r="K594" s="25" t="str">
        <f>IFERROR(VLOOKUP(C594,[1]Beaton!$A$4:$B$150,2,FALSE),"")</f>
        <v/>
      </c>
      <c r="L594" s="26" t="str">
        <f>IFERROR(VLOOKUP(C594,'[1]Turkey Gobbler'!$A$2:$B$500,2,FALSE),"")</f>
        <v/>
      </c>
      <c r="M594" s="27">
        <f t="shared" si="159"/>
        <v>472</v>
      </c>
      <c r="N594" s="28"/>
      <c r="R594" s="29" t="str" cm="1">
        <f t="array" ref="R594:S594">_xlfn.TEXTSPLIT(C594," ")</f>
        <v>Ray</v>
      </c>
      <c r="S594" s="29" t="str">
        <v>Janki</v>
      </c>
      <c r="U594" s="29" t="str">
        <f t="shared" ref="U594:U600" si="160">IF(T594="",S594,T594)</f>
        <v>Janki</v>
      </c>
      <c r="V594" s="29" t="str">
        <f t="shared" ref="V594:V600" si="161">LEFT(R594,1)</f>
        <v>R</v>
      </c>
      <c r="W594" s="29" t="str">
        <f t="shared" ref="W594:W600" si="162">CONCATENATE(U594,V594,D594)</f>
        <v>JankiRF30-39</v>
      </c>
      <c r="X594" s="29" t="str">
        <f t="shared" ref="X594:X600" si="163">CONCATENATE(U594,V594)</f>
        <v>JankiR</v>
      </c>
    </row>
    <row r="595" spans="1:24" ht="18.600000000000001" customHeight="1" x14ac:dyDescent="0.3">
      <c r="A595" s="16">
        <f t="shared" si="156"/>
        <v>594</v>
      </c>
      <c r="B595" s="17">
        <f t="shared" si="157"/>
        <v>18</v>
      </c>
      <c r="C595" s="18" t="s">
        <v>621</v>
      </c>
      <c r="D595" s="19" t="s">
        <v>38</v>
      </c>
      <c r="E595" s="19" t="str">
        <f t="shared" si="158"/>
        <v>F</v>
      </c>
      <c r="F595" s="20" t="str">
        <f>IFERROR(VLOOKUP(C595,'[1]Sofie''s Loppet'!$BM$3:$BP$100,4,FALSE),"")</f>
        <v/>
      </c>
      <c r="G595" s="21">
        <f>IFERROR(VLOOKUP(C595,[1]Rocks!$BF$3:$BH$2000,3,FALSE),"")</f>
        <v>470.94972067039106</v>
      </c>
      <c r="H595" s="22" t="str">
        <f>IFERROR(VLOOKUP(C595,'[1]Walden Bike'!$CB$3:$CE$1000,4,FALSE),"")</f>
        <v/>
      </c>
      <c r="I595" s="23" t="str">
        <f>IFERROR(VLOOKUP(C595,'[1]Paddle Sport'!$BJ$2:$BL$100,3,FALSE),"")</f>
        <v/>
      </c>
      <c r="J595" s="24" t="str">
        <f>IFERROR(VLOOKUP(C595,'[1]Island Swim'!$AX$5:$AZ$74,3,FALSE),"")</f>
        <v/>
      </c>
      <c r="K595" s="25" t="str">
        <f>IFERROR(VLOOKUP(C595,[1]Beaton!$A$4:$B$150,2,FALSE),"")</f>
        <v/>
      </c>
      <c r="L595" s="26">
        <f>IFERROR(VLOOKUP(C595,'[1]Turkey Gobbler'!$A$2:$B$500,2,FALSE),"")</f>
        <v>592.55725190839689</v>
      </c>
      <c r="M595" s="27">
        <f t="shared" si="159"/>
        <v>471</v>
      </c>
      <c r="N595" s="28"/>
      <c r="R595" s="29" t="str" cm="1">
        <f t="array" ref="R595:S595">_xlfn.TEXTSPLIT(C595," ")</f>
        <v>Beviss-Challinor</v>
      </c>
      <c r="S595" s="29" t="str">
        <v>Jemima</v>
      </c>
      <c r="U595" s="29" t="str">
        <f t="shared" si="160"/>
        <v>Jemima</v>
      </c>
      <c r="V595" s="29" t="str">
        <f t="shared" si="161"/>
        <v>B</v>
      </c>
      <c r="W595" s="29" t="str">
        <f t="shared" si="162"/>
        <v>JemimaBF12 Under</v>
      </c>
      <c r="X595" s="29" t="str">
        <f t="shared" si="163"/>
        <v>JemimaB</v>
      </c>
    </row>
    <row r="596" spans="1:24" ht="18.600000000000001" customHeight="1" x14ac:dyDescent="0.3">
      <c r="A596" s="16">
        <f t="shared" si="156"/>
        <v>594</v>
      </c>
      <c r="B596" s="17">
        <f t="shared" si="157"/>
        <v>177</v>
      </c>
      <c r="C596" s="18" t="s">
        <v>622</v>
      </c>
      <c r="D596" s="19" t="s">
        <v>17</v>
      </c>
      <c r="E596" s="19" t="str">
        <f t="shared" si="158"/>
        <v>F</v>
      </c>
      <c r="F596" s="20" t="str">
        <f>IFERROR(VLOOKUP(C596,'[1]Sofie''s Loppet'!$BM$3:$BP$100,4,FALSE),"")</f>
        <v/>
      </c>
      <c r="G596" s="21">
        <f>IFERROR(VLOOKUP(C596,[1]Rocks!$BF$3:$BH$2000,3,FALSE),"")</f>
        <v>470.94972067039106</v>
      </c>
      <c r="H596" s="22" t="str">
        <f>IFERROR(VLOOKUP(C596,'[1]Walden Bike'!$CB$3:$CE$1000,4,FALSE),"")</f>
        <v/>
      </c>
      <c r="I596" s="23" t="str">
        <f>IFERROR(VLOOKUP(C596,'[1]Paddle Sport'!$BJ$2:$BL$100,3,FALSE),"")</f>
        <v/>
      </c>
      <c r="J596" s="24" t="str">
        <f>IFERROR(VLOOKUP(C596,'[1]Island Swim'!$AX$5:$AZ$74,3,FALSE),"")</f>
        <v/>
      </c>
      <c r="K596" s="25" t="str">
        <f>IFERROR(VLOOKUP(C596,[1]Beaton!$A$4:$B$150,2,FALSE),"")</f>
        <v/>
      </c>
      <c r="L596" s="26" t="str">
        <f>IFERROR(VLOOKUP(C596,'[1]Turkey Gobbler'!$A$2:$B$500,2,FALSE),"")</f>
        <v/>
      </c>
      <c r="M596" s="27">
        <f t="shared" si="159"/>
        <v>471</v>
      </c>
      <c r="N596" s="28"/>
      <c r="R596" s="29" t="str" cm="1">
        <f t="array" ref="R596:S596">_xlfn.TEXTSPLIT(C596," ")</f>
        <v>Portelance</v>
      </c>
      <c r="S596" s="29" t="str">
        <v>Calie</v>
      </c>
      <c r="U596" s="29" t="str">
        <f t="shared" si="160"/>
        <v>Calie</v>
      </c>
      <c r="V596" s="29" t="str">
        <f t="shared" si="161"/>
        <v>P</v>
      </c>
      <c r="W596" s="29" t="str">
        <f t="shared" si="162"/>
        <v>CaliePF20-29</v>
      </c>
      <c r="X596" s="29" t="str">
        <f t="shared" si="163"/>
        <v>CalieP</v>
      </c>
    </row>
    <row r="597" spans="1:24" ht="18.600000000000001" customHeight="1" x14ac:dyDescent="0.3">
      <c r="A597" s="16">
        <f t="shared" si="156"/>
        <v>596</v>
      </c>
      <c r="B597" s="17">
        <f t="shared" si="157"/>
        <v>102</v>
      </c>
      <c r="C597" s="18" t="s">
        <v>623</v>
      </c>
      <c r="D597" s="19" t="s">
        <v>23</v>
      </c>
      <c r="E597" s="19" t="str">
        <f t="shared" si="158"/>
        <v>F</v>
      </c>
      <c r="F597" s="20" t="str">
        <f>IFERROR(VLOOKUP(C597,'[1]Sofie''s Loppet'!$BM$3:$BP$100,4,FALSE),"")</f>
        <v/>
      </c>
      <c r="G597" s="21">
        <f>IFERROR(VLOOKUP(C597,[1]Rocks!$BF$3:$BH$2000,3,FALSE),"")</f>
        <v>470.16174010039038</v>
      </c>
      <c r="H597" s="22" t="str">
        <f>IFERROR(VLOOKUP(C597,'[1]Walden Bike'!$CB$3:$CE$1000,4,FALSE),"")</f>
        <v/>
      </c>
      <c r="I597" s="23" t="str">
        <f>IFERROR(VLOOKUP(C597,'[1]Paddle Sport'!$BJ$2:$BL$100,3,FALSE),"")</f>
        <v/>
      </c>
      <c r="J597" s="24" t="str">
        <f>IFERROR(VLOOKUP(C597,'[1]Island Swim'!$AX$5:$AZ$74,3,FALSE),"")</f>
        <v/>
      </c>
      <c r="K597" s="25" t="str">
        <f>IFERROR(VLOOKUP(C597,[1]Beaton!$A$4:$B$150,2,FALSE),"")</f>
        <v/>
      </c>
      <c r="L597" s="26" t="str">
        <f>IFERROR(VLOOKUP(C597,'[1]Turkey Gobbler'!$A$2:$B$500,2,FALSE),"")</f>
        <v/>
      </c>
      <c r="M597" s="27">
        <f t="shared" si="159"/>
        <v>470</v>
      </c>
      <c r="N597" s="28"/>
      <c r="R597" s="29" t="str" cm="1">
        <f t="array" ref="R597:S597">_xlfn.TEXTSPLIT(C597," ")</f>
        <v>Marcuccio</v>
      </c>
      <c r="S597" s="29" t="str">
        <v>Trish</v>
      </c>
      <c r="U597" s="29" t="str">
        <f t="shared" si="160"/>
        <v>Trish</v>
      </c>
      <c r="V597" s="29" t="str">
        <f t="shared" si="161"/>
        <v>M</v>
      </c>
      <c r="W597" s="29" t="str">
        <f t="shared" si="162"/>
        <v>TrishMF40-49</v>
      </c>
      <c r="X597" s="29" t="str">
        <f t="shared" si="163"/>
        <v>TrishM</v>
      </c>
    </row>
    <row r="598" spans="1:24" ht="18.600000000000001" customHeight="1" x14ac:dyDescent="0.3">
      <c r="A598" s="16">
        <f t="shared" si="156"/>
        <v>597</v>
      </c>
      <c r="B598" s="17">
        <f t="shared" si="157"/>
        <v>178</v>
      </c>
      <c r="C598" s="18" t="s">
        <v>624</v>
      </c>
      <c r="D598" s="19" t="s">
        <v>17</v>
      </c>
      <c r="E598" s="19" t="str">
        <f t="shared" si="158"/>
        <v>F</v>
      </c>
      <c r="F598" s="20" t="str">
        <f>IFERROR(VLOOKUP(C598,'[1]Sofie''s Loppet'!$BM$3:$BP$100,4,FALSE),"")</f>
        <v/>
      </c>
      <c r="G598" s="21">
        <f>IFERROR(VLOOKUP(C598,[1]Rocks!$BF$3:$BH$2000,3,FALSE),"")</f>
        <v>468.85428253615129</v>
      </c>
      <c r="H598" s="22" t="str">
        <f>IFERROR(VLOOKUP(C598,'[1]Walden Bike'!$CB$3:$CE$1000,4,FALSE),"")</f>
        <v/>
      </c>
      <c r="I598" s="23" t="str">
        <f>IFERROR(VLOOKUP(C598,'[1]Paddle Sport'!$BJ$2:$BL$100,3,FALSE),"")</f>
        <v/>
      </c>
      <c r="J598" s="24" t="str">
        <f>IFERROR(VLOOKUP(C598,'[1]Island Swim'!$AX$5:$AZ$74,3,FALSE),"")</f>
        <v/>
      </c>
      <c r="K598" s="25" t="str">
        <f>IFERROR(VLOOKUP(C598,[1]Beaton!$A$4:$B$150,2,FALSE),"")</f>
        <v/>
      </c>
      <c r="L598" s="26" t="str">
        <f>IFERROR(VLOOKUP(C598,'[1]Turkey Gobbler'!$A$2:$B$500,2,FALSE),"")</f>
        <v/>
      </c>
      <c r="M598" s="27">
        <f t="shared" si="159"/>
        <v>469</v>
      </c>
      <c r="N598" s="28"/>
      <c r="R598" s="29" t="str" cm="1">
        <f t="array" ref="R598:S598">_xlfn.TEXTSPLIT(C598," ")</f>
        <v>Fortin</v>
      </c>
      <c r="S598" s="29" t="str">
        <v>Chantalle</v>
      </c>
      <c r="U598" s="29" t="str">
        <f t="shared" si="160"/>
        <v>Chantalle</v>
      </c>
      <c r="V598" s="29" t="str">
        <f t="shared" si="161"/>
        <v>F</v>
      </c>
      <c r="W598" s="29" t="str">
        <f t="shared" si="162"/>
        <v>ChantalleFF20-29</v>
      </c>
      <c r="X598" s="29" t="str">
        <f t="shared" si="163"/>
        <v>ChantalleF</v>
      </c>
    </row>
    <row r="599" spans="1:24" ht="18.600000000000001" customHeight="1" x14ac:dyDescent="0.3">
      <c r="A599" s="16">
        <f t="shared" si="156"/>
        <v>598</v>
      </c>
      <c r="B599" s="17">
        <f t="shared" si="157"/>
        <v>19</v>
      </c>
      <c r="C599" s="18" t="s">
        <v>625</v>
      </c>
      <c r="D599" s="19" t="s">
        <v>38</v>
      </c>
      <c r="E599" s="19" t="str">
        <f t="shared" si="158"/>
        <v>F</v>
      </c>
      <c r="F599" s="20" t="str">
        <f>IFERROR(VLOOKUP(C599,'[1]Sofie''s Loppet'!$BM$3:$BP$100,4,FALSE),"")</f>
        <v/>
      </c>
      <c r="G599" s="21">
        <f>IFERROR(VLOOKUP(C599,[1]Rocks!$BF$3:$BH$2000,3,FALSE),"")</f>
        <v>468.33333333333337</v>
      </c>
      <c r="H599" s="22" t="str">
        <f>IFERROR(VLOOKUP(C599,'[1]Walden Bike'!$CB$3:$CE$1000,4,FALSE),"")</f>
        <v/>
      </c>
      <c r="I599" s="23" t="str">
        <f>IFERROR(VLOOKUP(C599,'[1]Paddle Sport'!$BJ$2:$BL$100,3,FALSE),"")</f>
        <v/>
      </c>
      <c r="J599" s="24" t="str">
        <f>IFERROR(VLOOKUP(C599,'[1]Island Swim'!$AX$5:$AZ$74,3,FALSE),"")</f>
        <v/>
      </c>
      <c r="K599" s="25" t="str">
        <f>IFERROR(VLOOKUP(C599,[1]Beaton!$A$4:$B$150,2,FALSE),"")</f>
        <v/>
      </c>
      <c r="L599" s="26" t="str">
        <f>IFERROR(VLOOKUP(C599,'[1]Turkey Gobbler'!$A$2:$B$500,2,FALSE),"")</f>
        <v/>
      </c>
      <c r="M599" s="27">
        <f t="shared" si="159"/>
        <v>468</v>
      </c>
      <c r="N599" s="28"/>
      <c r="R599" s="29" t="str" cm="1">
        <f t="array" ref="R599:S599">_xlfn.TEXTSPLIT(C599," ")</f>
        <v>Laforce</v>
      </c>
      <c r="S599" s="29" t="str">
        <v>Jessa</v>
      </c>
      <c r="U599" s="29" t="str">
        <f t="shared" si="160"/>
        <v>Jessa</v>
      </c>
      <c r="V599" s="29" t="str">
        <f t="shared" si="161"/>
        <v>L</v>
      </c>
      <c r="W599" s="29" t="str">
        <f t="shared" si="162"/>
        <v>JessaLF12 Under</v>
      </c>
      <c r="X599" s="29" t="str">
        <f t="shared" si="163"/>
        <v>JessaL</v>
      </c>
    </row>
    <row r="600" spans="1:24" ht="18.600000000000001" customHeight="1" x14ac:dyDescent="0.3">
      <c r="A600" s="16">
        <f t="shared" si="156"/>
        <v>598</v>
      </c>
      <c r="B600" s="17">
        <f t="shared" si="157"/>
        <v>103</v>
      </c>
      <c r="C600" s="18" t="s">
        <v>626</v>
      </c>
      <c r="D600" s="19" t="s">
        <v>23</v>
      </c>
      <c r="E600" s="19" t="str">
        <f t="shared" si="158"/>
        <v>F</v>
      </c>
      <c r="F600" s="20" t="str">
        <f>IFERROR(VLOOKUP(C600,'[1]Sofie''s Loppet'!$BM$3:$BP$100,4,FALSE),"")</f>
        <v/>
      </c>
      <c r="G600" s="21">
        <f>IFERROR(VLOOKUP(C600,[1]Rocks!$BF$3:$BH$2000,3,FALSE),"")</f>
        <v>467.55407653910152</v>
      </c>
      <c r="H600" s="22" t="str">
        <f>IFERROR(VLOOKUP(C600,'[1]Walden Bike'!$CB$3:$CE$1000,4,FALSE),"")</f>
        <v/>
      </c>
      <c r="I600" s="23" t="str">
        <f>IFERROR(VLOOKUP(C600,'[1]Paddle Sport'!$BJ$2:$BL$100,3,FALSE),"")</f>
        <v/>
      </c>
      <c r="J600" s="24" t="str">
        <f>IFERROR(VLOOKUP(C600,'[1]Island Swim'!$AX$5:$AZ$74,3,FALSE),"")</f>
        <v/>
      </c>
      <c r="K600" s="25" t="str">
        <f>IFERROR(VLOOKUP(C600,[1]Beaton!$A$4:$B$150,2,FALSE),"")</f>
        <v/>
      </c>
      <c r="L600" s="26" t="str">
        <f>IFERROR(VLOOKUP(C600,'[1]Turkey Gobbler'!$A$2:$B$500,2,FALSE),"")</f>
        <v/>
      </c>
      <c r="M600" s="27">
        <f t="shared" si="159"/>
        <v>468</v>
      </c>
      <c r="N600" s="28"/>
      <c r="R600" s="29" t="str" cm="1">
        <f t="array" ref="R600:S600">_xlfn.TEXTSPLIT(C600," ")</f>
        <v>Coulombe</v>
      </c>
      <c r="S600" s="29" t="str">
        <v>Jasmine</v>
      </c>
      <c r="U600" s="29" t="str">
        <f t="shared" si="160"/>
        <v>Jasmine</v>
      </c>
      <c r="V600" s="29" t="str">
        <f t="shared" si="161"/>
        <v>C</v>
      </c>
      <c r="W600" s="29" t="str">
        <f t="shared" si="162"/>
        <v>JasmineCF40-49</v>
      </c>
      <c r="X600" s="29" t="str">
        <f t="shared" si="163"/>
        <v>JasmineC</v>
      </c>
    </row>
    <row r="601" spans="1:24" ht="18.600000000000001" customHeight="1" x14ac:dyDescent="0.3">
      <c r="A601" s="16">
        <f t="shared" si="156"/>
        <v>598</v>
      </c>
      <c r="B601" s="17">
        <f t="shared" si="157"/>
        <v>34</v>
      </c>
      <c r="C601" s="18" t="s">
        <v>627</v>
      </c>
      <c r="D601" s="19" t="s">
        <v>15</v>
      </c>
      <c r="E601" s="19" t="str">
        <f t="shared" si="158"/>
        <v>F</v>
      </c>
      <c r="F601" s="20" t="str">
        <f>IFERROR(VLOOKUP(C601,'[1]Sofie''s Loppet'!$BM$3:$BP$100,4,FALSE),"")</f>
        <v/>
      </c>
      <c r="G601" s="21">
        <f>IFERROR(VLOOKUP(C601,[1]Rocks!$BF$3:$BH$2000,3,FALSE),"")</f>
        <v>467.55407653910152</v>
      </c>
      <c r="H601" s="22" t="str">
        <f>IFERROR(VLOOKUP(C601,'[1]Walden Bike'!$CB$3:$CE$1000,4,FALSE),"")</f>
        <v/>
      </c>
      <c r="I601" s="23" t="str">
        <f>IFERROR(VLOOKUP(C601,'[1]Paddle Sport'!$BJ$2:$BL$100,3,FALSE),"")</f>
        <v/>
      </c>
      <c r="J601" s="24" t="str">
        <f>IFERROR(VLOOKUP(C601,'[1]Island Swim'!$AX$5:$AZ$74,3,FALSE),"")</f>
        <v/>
      </c>
      <c r="K601" s="25" t="str">
        <f>IFERROR(VLOOKUP(C601,[1]Beaton!$A$4:$B$150,2,FALSE),"")</f>
        <v/>
      </c>
      <c r="L601" s="26" t="str">
        <f>IFERROR(VLOOKUP(C601,'[1]Turkey Gobbler'!$A$2:$B$500,2,FALSE),"")</f>
        <v/>
      </c>
      <c r="M601" s="27">
        <f t="shared" si="159"/>
        <v>468</v>
      </c>
      <c r="N601" s="28"/>
    </row>
    <row r="602" spans="1:24" ht="18.600000000000001" customHeight="1" x14ac:dyDescent="0.3">
      <c r="A602" s="16">
        <f t="shared" si="156"/>
        <v>601</v>
      </c>
      <c r="B602" s="17">
        <f t="shared" si="157"/>
        <v>20</v>
      </c>
      <c r="C602" s="18" t="s">
        <v>628</v>
      </c>
      <c r="D602" s="19" t="s">
        <v>38</v>
      </c>
      <c r="E602" s="19" t="str">
        <f t="shared" si="158"/>
        <v>F</v>
      </c>
      <c r="F602" s="20" t="str">
        <f>IFERROR(VLOOKUP(C602,'[1]Sofie''s Loppet'!$BM$3:$BP$100,4,FALSE),"")</f>
        <v/>
      </c>
      <c r="G602" s="21">
        <f>IFERROR(VLOOKUP(C602,[1]Rocks!$BF$3:$BH$2000,3,FALSE),"")</f>
        <v>466.77740863787375</v>
      </c>
      <c r="H602" s="22" t="str">
        <f>IFERROR(VLOOKUP(C602,'[1]Walden Bike'!$CB$3:$CE$1000,4,FALSE),"")</f>
        <v/>
      </c>
      <c r="I602" s="23" t="str">
        <f>IFERROR(VLOOKUP(C602,'[1]Paddle Sport'!$BJ$2:$BL$100,3,FALSE),"")</f>
        <v/>
      </c>
      <c r="J602" s="24" t="str">
        <f>IFERROR(VLOOKUP(C602,'[1]Island Swim'!$AX$5:$AZ$74,3,FALSE),"")</f>
        <v/>
      </c>
      <c r="K602" s="25" t="str">
        <f>IFERROR(VLOOKUP(C602,[1]Beaton!$A$4:$B$150,2,FALSE),"")</f>
        <v/>
      </c>
      <c r="L602" s="26" t="str">
        <f>IFERROR(VLOOKUP(C602,'[1]Turkey Gobbler'!$A$2:$B$500,2,FALSE),"")</f>
        <v/>
      </c>
      <c r="M602" s="27">
        <f t="shared" si="159"/>
        <v>467</v>
      </c>
      <c r="N602" s="28"/>
      <c r="R602" s="29" t="str" cm="1">
        <f t="array" ref="R602:S602">_xlfn.TEXTSPLIT(C602," ")</f>
        <v>Jones</v>
      </c>
      <c r="S602" s="29" t="str">
        <v>Quinlyn</v>
      </c>
      <c r="U602" s="29" t="str">
        <f>IF(T602="",S602,T602)</f>
        <v>Quinlyn</v>
      </c>
      <c r="V602" s="29" t="str">
        <f>LEFT(R602,1)</f>
        <v>J</v>
      </c>
      <c r="W602" s="29" t="str">
        <f>CONCATENATE(U602,V602,D602)</f>
        <v>QuinlynJF12 Under</v>
      </c>
      <c r="X602" s="29" t="str">
        <f>CONCATENATE(U602,V602)</f>
        <v>QuinlynJ</v>
      </c>
    </row>
    <row r="603" spans="1:24" ht="18.600000000000001" customHeight="1" x14ac:dyDescent="0.3">
      <c r="A603" s="16">
        <f t="shared" si="156"/>
        <v>601</v>
      </c>
      <c r="B603" s="17">
        <f t="shared" si="157"/>
        <v>20</v>
      </c>
      <c r="C603" s="18" t="s">
        <v>629</v>
      </c>
      <c r="D603" s="19" t="s">
        <v>38</v>
      </c>
      <c r="E603" s="19" t="str">
        <f t="shared" si="158"/>
        <v>F</v>
      </c>
      <c r="F603" s="20" t="str">
        <f>IFERROR(VLOOKUP(C603,'[1]Sofie''s Loppet'!$BM$3:$BP$100,4,FALSE),"")</f>
        <v/>
      </c>
      <c r="G603" s="21">
        <f>IFERROR(VLOOKUP(C603,[1]Rocks!$BF$3:$BH$2000,3,FALSE),"")</f>
        <v>466.51909241837296</v>
      </c>
      <c r="H603" s="22" t="str">
        <f>IFERROR(VLOOKUP(C603,'[1]Walden Bike'!$CB$3:$CE$1000,4,FALSE),"")</f>
        <v/>
      </c>
      <c r="I603" s="23" t="str">
        <f>IFERROR(VLOOKUP(C603,'[1]Paddle Sport'!$BJ$2:$BL$100,3,FALSE),"")</f>
        <v/>
      </c>
      <c r="J603" s="24" t="str">
        <f>IFERROR(VLOOKUP(C603,'[1]Island Swim'!$AX$5:$AZ$74,3,FALSE),"")</f>
        <v/>
      </c>
      <c r="K603" s="25" t="str">
        <f>IFERROR(VLOOKUP(C603,[1]Beaton!$A$4:$B$150,2,FALSE),"")</f>
        <v/>
      </c>
      <c r="L603" s="26" t="str">
        <f>IFERROR(VLOOKUP(C603,'[1]Turkey Gobbler'!$A$2:$B$500,2,FALSE),"")</f>
        <v/>
      </c>
      <c r="M603" s="27">
        <f t="shared" si="159"/>
        <v>467</v>
      </c>
      <c r="N603" s="28"/>
      <c r="R603" s="29" t="str" cm="1">
        <f t="array" ref="R603:S603">_xlfn.TEXTSPLIT(C603," ")</f>
        <v>Kirwan</v>
      </c>
      <c r="S603" s="29" t="str">
        <v>Makenzie</v>
      </c>
      <c r="U603" s="29" t="str">
        <f>IF(T603="",S603,T603)</f>
        <v>Makenzie</v>
      </c>
      <c r="V603" s="29" t="str">
        <f>LEFT(R603,1)</f>
        <v>K</v>
      </c>
      <c r="W603" s="29" t="str">
        <f>CONCATENATE(U603,V603,D603)</f>
        <v>MakenzieKF12 Under</v>
      </c>
      <c r="X603" s="29" t="str">
        <f>CONCATENATE(U603,V603)</f>
        <v>MakenzieK</v>
      </c>
    </row>
    <row r="604" spans="1:24" ht="18.600000000000001" customHeight="1" x14ac:dyDescent="0.3">
      <c r="A604" s="16">
        <f t="shared" si="156"/>
        <v>601</v>
      </c>
      <c r="B604" s="17">
        <f t="shared" si="157"/>
        <v>163</v>
      </c>
      <c r="C604" s="18" t="s">
        <v>630</v>
      </c>
      <c r="D604" s="19" t="s">
        <v>36</v>
      </c>
      <c r="E604" s="19" t="str">
        <f t="shared" si="158"/>
        <v>F</v>
      </c>
      <c r="F604" s="20" t="str">
        <f>IFERROR(VLOOKUP(C604,'[1]Sofie''s Loppet'!$BM$3:$BP$100,4,FALSE),"")</f>
        <v/>
      </c>
      <c r="G604" s="21">
        <f>IFERROR(VLOOKUP(C604,[1]Rocks!$BF$3:$BH$2000,3,FALSE),"")</f>
        <v>466.51909241837296</v>
      </c>
      <c r="H604" s="22" t="str">
        <f>IFERROR(VLOOKUP(C604,'[1]Walden Bike'!$CB$3:$CE$1000,4,FALSE),"")</f>
        <v/>
      </c>
      <c r="I604" s="23" t="str">
        <f>IFERROR(VLOOKUP(C604,'[1]Paddle Sport'!$BJ$2:$BL$100,3,FALSE),"")</f>
        <v/>
      </c>
      <c r="J604" s="24" t="str">
        <f>IFERROR(VLOOKUP(C604,'[1]Island Swim'!$AX$5:$AZ$74,3,FALSE),"")</f>
        <v/>
      </c>
      <c r="K604" s="25" t="str">
        <f>IFERROR(VLOOKUP(C604,[1]Beaton!$A$4:$B$150,2,FALSE),"")</f>
        <v/>
      </c>
      <c r="L604" s="26" t="str">
        <f>IFERROR(VLOOKUP(C604,'[1]Turkey Gobbler'!$A$2:$B$500,2,FALSE),"")</f>
        <v/>
      </c>
      <c r="M604" s="27">
        <f t="shared" si="159"/>
        <v>467</v>
      </c>
      <c r="N604" s="28"/>
      <c r="R604" s="29" t="str" cm="1">
        <f t="array" ref="R604:S604">_xlfn.TEXTSPLIT(C604," ")</f>
        <v>Deegan</v>
      </c>
      <c r="S604" s="29" t="str">
        <v>Emily</v>
      </c>
      <c r="U604" s="29" t="str">
        <f>IF(T604="",S604,T604)</f>
        <v>Emily</v>
      </c>
      <c r="V604" s="29" t="str">
        <f>LEFT(R604,1)</f>
        <v>D</v>
      </c>
      <c r="W604" s="29" t="str">
        <f>CONCATENATE(U604,V604,D604)</f>
        <v>EmilyDF30-39</v>
      </c>
      <c r="X604" s="29" t="str">
        <f>CONCATENATE(U604,V604)</f>
        <v>EmilyD</v>
      </c>
    </row>
    <row r="605" spans="1:24" ht="18.600000000000001" customHeight="1" x14ac:dyDescent="0.3">
      <c r="A605" s="16">
        <f t="shared" si="156"/>
        <v>601</v>
      </c>
      <c r="B605" s="17">
        <f t="shared" si="157"/>
        <v>104</v>
      </c>
      <c r="C605" s="18" t="s">
        <v>631</v>
      </c>
      <c r="D605" s="19" t="s">
        <v>23</v>
      </c>
      <c r="E605" s="19" t="str">
        <f t="shared" si="158"/>
        <v>F</v>
      </c>
      <c r="F605" s="20" t="str">
        <f>IFERROR(VLOOKUP(C605,'[1]Sofie''s Loppet'!$BM$3:$BP$100,4,FALSE),"")</f>
        <v/>
      </c>
      <c r="G605" s="21">
        <f>IFERROR(VLOOKUP(C605,[1]Rocks!$BF$3:$BH$2000,3,FALSE),"")</f>
        <v>467.06699193094386</v>
      </c>
      <c r="H605" s="22" t="str">
        <f>IFERROR(VLOOKUP(C605,'[1]Walden Bike'!$CB$3:$CE$1000,4,FALSE),"")</f>
        <v/>
      </c>
      <c r="I605" s="23" t="str">
        <f>IFERROR(VLOOKUP(C605,'[1]Paddle Sport'!$BJ$2:$BL$100,3,FALSE),"")</f>
        <v/>
      </c>
      <c r="J605" s="24" t="str">
        <f>IFERROR(VLOOKUP(C605,'[1]Island Swim'!$AX$5:$AZ$74,3,FALSE),"")</f>
        <v/>
      </c>
      <c r="K605" s="25" t="str">
        <f>IFERROR(VLOOKUP(C605,[1]Beaton!$A$4:$B$150,2,FALSE),"")</f>
        <v/>
      </c>
      <c r="L605" s="26" t="str">
        <f>IFERROR(VLOOKUP(C605,'[1]Turkey Gobbler'!$A$2:$B$500,2,FALSE),"")</f>
        <v/>
      </c>
      <c r="M605" s="27">
        <f t="shared" si="159"/>
        <v>467</v>
      </c>
      <c r="N605" s="28"/>
    </row>
    <row r="606" spans="1:24" ht="18.600000000000001" customHeight="1" x14ac:dyDescent="0.3">
      <c r="A606" s="16">
        <f t="shared" si="156"/>
        <v>601</v>
      </c>
      <c r="B606" s="17">
        <f t="shared" si="157"/>
        <v>17</v>
      </c>
      <c r="C606" s="18" t="s">
        <v>632</v>
      </c>
      <c r="D606" s="19" t="s">
        <v>19</v>
      </c>
      <c r="E606" s="19" t="str">
        <f t="shared" si="158"/>
        <v>F</v>
      </c>
      <c r="F606" s="20" t="str">
        <f>IFERROR(VLOOKUP(C606,'[1]Sofie''s Loppet'!$BM$3:$BP$100,4,FALSE),"")</f>
        <v/>
      </c>
      <c r="G606" s="21">
        <f>IFERROR(VLOOKUP(C606,[1]Rocks!$BF$3:$BH$2000,3,FALSE),"")</f>
        <v>467.06699193094386</v>
      </c>
      <c r="H606" s="22" t="str">
        <f>IFERROR(VLOOKUP(C606,'[1]Walden Bike'!$CB$3:$CE$1000,4,FALSE),"")</f>
        <v/>
      </c>
      <c r="I606" s="23" t="str">
        <f>IFERROR(VLOOKUP(C606,'[1]Paddle Sport'!$BJ$2:$BL$100,3,FALSE),"")</f>
        <v/>
      </c>
      <c r="J606" s="24" t="str">
        <f>IFERROR(VLOOKUP(C606,'[1]Island Swim'!$AX$5:$AZ$74,3,FALSE),"")</f>
        <v/>
      </c>
      <c r="K606" s="25" t="str">
        <f>IFERROR(VLOOKUP(C606,[1]Beaton!$A$4:$B$150,2,FALSE),"")</f>
        <v/>
      </c>
      <c r="L606" s="26" t="str">
        <f>IFERROR(VLOOKUP(C606,'[1]Turkey Gobbler'!$A$2:$B$500,2,FALSE),"")</f>
        <v/>
      </c>
      <c r="M606" s="27">
        <f t="shared" si="159"/>
        <v>467</v>
      </c>
      <c r="N606" s="28"/>
      <c r="R606" s="29" t="str" cm="1">
        <f t="array" ref="R606:S606">_xlfn.TEXTSPLIT(C606," ")</f>
        <v>Kohl</v>
      </c>
      <c r="S606" s="29" t="str">
        <v>Karen</v>
      </c>
      <c r="U606" s="29" t="str">
        <f t="shared" ref="U606:U629" si="164">IF(T606="",S606,T606)</f>
        <v>Karen</v>
      </c>
      <c r="V606" s="29" t="str">
        <f t="shared" ref="V606:V629" si="165">LEFT(R606,1)</f>
        <v>K</v>
      </c>
      <c r="W606" s="29" t="str">
        <f t="shared" ref="W606:W629" si="166">CONCATENATE(U606,V606,D606)</f>
        <v>KarenKF60-69</v>
      </c>
      <c r="X606" s="29" t="str">
        <f t="shared" ref="X606:X629" si="167">CONCATENATE(U606,V606)</f>
        <v>KarenK</v>
      </c>
    </row>
    <row r="607" spans="1:24" ht="18.600000000000001" customHeight="1" x14ac:dyDescent="0.3">
      <c r="A607" s="16">
        <f t="shared" si="156"/>
        <v>606</v>
      </c>
      <c r="B607" s="17">
        <f t="shared" si="157"/>
        <v>22</v>
      </c>
      <c r="C607" s="18" t="s">
        <v>633</v>
      </c>
      <c r="D607" s="19" t="s">
        <v>38</v>
      </c>
      <c r="E607" s="19" t="str">
        <f t="shared" si="158"/>
        <v>F</v>
      </c>
      <c r="F607" s="20" t="str">
        <f>IFERROR(VLOOKUP(C607,'[1]Sofie''s Loppet'!$BM$3:$BP$100,4,FALSE),"")</f>
        <v/>
      </c>
      <c r="G607" s="21">
        <f>IFERROR(VLOOKUP(C607,[1]Rocks!$BF$3:$BH$2000,3,FALSE),"")</f>
        <v>466.00331674958539</v>
      </c>
      <c r="H607" s="22" t="str">
        <f>IFERROR(VLOOKUP(C607,'[1]Walden Bike'!$CB$3:$CE$1000,4,FALSE),"")</f>
        <v/>
      </c>
      <c r="I607" s="23" t="str">
        <f>IFERROR(VLOOKUP(C607,'[1]Paddle Sport'!$BJ$2:$BL$100,3,FALSE),"")</f>
        <v/>
      </c>
      <c r="J607" s="24" t="str">
        <f>IFERROR(VLOOKUP(C607,'[1]Island Swim'!$AX$5:$AZ$74,3,FALSE),"")</f>
        <v/>
      </c>
      <c r="K607" s="25" t="str">
        <f>IFERROR(VLOOKUP(C607,[1]Beaton!$A$4:$B$150,2,FALSE),"")</f>
        <v/>
      </c>
      <c r="L607" s="26" t="str">
        <f>IFERROR(VLOOKUP(C607,'[1]Turkey Gobbler'!$A$2:$B$500,2,FALSE),"")</f>
        <v/>
      </c>
      <c r="M607" s="27">
        <f t="shared" si="159"/>
        <v>466</v>
      </c>
      <c r="N607" s="28"/>
      <c r="R607" s="29" t="str" cm="1">
        <f t="array" ref="R607:S607">_xlfn.TEXTSPLIT(C607," ")</f>
        <v>Zanini</v>
      </c>
      <c r="S607" s="29" t="str">
        <v>Danica</v>
      </c>
      <c r="U607" s="29" t="str">
        <f t="shared" si="164"/>
        <v>Danica</v>
      </c>
      <c r="V607" s="29" t="str">
        <f t="shared" si="165"/>
        <v>Z</v>
      </c>
      <c r="W607" s="29" t="str">
        <f t="shared" si="166"/>
        <v>DanicaZF12 Under</v>
      </c>
      <c r="X607" s="29" t="str">
        <f t="shared" si="167"/>
        <v>DanicaZ</v>
      </c>
    </row>
    <row r="608" spans="1:24" ht="18.600000000000001" customHeight="1" x14ac:dyDescent="0.3">
      <c r="A608" s="16">
        <f t="shared" si="156"/>
        <v>607</v>
      </c>
      <c r="B608" s="17">
        <f t="shared" si="157"/>
        <v>105</v>
      </c>
      <c r="C608" s="18" t="s">
        <v>634</v>
      </c>
      <c r="D608" s="19" t="s">
        <v>23</v>
      </c>
      <c r="E608" s="19" t="str">
        <f t="shared" si="158"/>
        <v>F</v>
      </c>
      <c r="F608" s="20" t="str">
        <f>IFERROR(VLOOKUP(C608,'[1]Sofie''s Loppet'!$BM$3:$BP$100,4,FALSE),"")</f>
        <v/>
      </c>
      <c r="G608" s="21">
        <f>IFERROR(VLOOKUP(C608,[1]Rocks!$BF$3:$BH$2000,3,FALSE),"")</f>
        <v>464.20704845814981</v>
      </c>
      <c r="H608" s="22" t="str">
        <f>IFERROR(VLOOKUP(C608,'[1]Walden Bike'!$CB$3:$CE$1000,4,FALSE),"")</f>
        <v/>
      </c>
      <c r="I608" s="23" t="str">
        <f>IFERROR(VLOOKUP(C608,'[1]Paddle Sport'!$BJ$2:$BL$100,3,FALSE),"")</f>
        <v/>
      </c>
      <c r="J608" s="24" t="str">
        <f>IFERROR(VLOOKUP(C608,'[1]Island Swim'!$AX$5:$AZ$74,3,FALSE),"")</f>
        <v/>
      </c>
      <c r="K608" s="25" t="str">
        <f>IFERROR(VLOOKUP(C608,[1]Beaton!$A$4:$B$150,2,FALSE),"")</f>
        <v/>
      </c>
      <c r="L608" s="26" t="str">
        <f>IFERROR(VLOOKUP(C608,'[1]Turkey Gobbler'!$A$2:$B$500,2,FALSE),"")</f>
        <v/>
      </c>
      <c r="M608" s="27">
        <f t="shared" si="159"/>
        <v>464</v>
      </c>
      <c r="N608" s="28"/>
      <c r="R608" s="29" t="str" cm="1">
        <f t="array" ref="R608:S608">_xlfn.TEXTSPLIT(C608," ")</f>
        <v>Hastie</v>
      </c>
      <c r="S608" s="29" t="str">
        <v>Heather</v>
      </c>
      <c r="U608" s="29" t="str">
        <f t="shared" si="164"/>
        <v>Heather</v>
      </c>
      <c r="V608" s="29" t="str">
        <f t="shared" si="165"/>
        <v>H</v>
      </c>
      <c r="W608" s="29" t="str">
        <f t="shared" si="166"/>
        <v>HeatherHF40-49</v>
      </c>
      <c r="X608" s="29" t="str">
        <f t="shared" si="167"/>
        <v>HeatherH</v>
      </c>
    </row>
    <row r="609" spans="1:33" ht="18.600000000000001" customHeight="1" x14ac:dyDescent="0.3">
      <c r="A609" s="16">
        <f t="shared" si="156"/>
        <v>608</v>
      </c>
      <c r="B609" s="17">
        <f t="shared" si="157"/>
        <v>23</v>
      </c>
      <c r="C609" s="18" t="s">
        <v>635</v>
      </c>
      <c r="D609" s="19" t="s">
        <v>38</v>
      </c>
      <c r="E609" s="19" t="str">
        <f t="shared" si="158"/>
        <v>F</v>
      </c>
      <c r="F609" s="20" t="str">
        <f>IFERROR(VLOOKUP(C609,'[1]Sofie''s Loppet'!$BM$3:$BP$100,4,FALSE),"")</f>
        <v/>
      </c>
      <c r="G609" s="21">
        <f>IFERROR(VLOOKUP(C609,[1]Rocks!$BF$3:$BH$2000,3,FALSE),"")</f>
        <v>462.67837541163556</v>
      </c>
      <c r="H609" s="22" t="str">
        <f>IFERROR(VLOOKUP(C609,'[1]Walden Bike'!$CB$3:$CE$1000,4,FALSE),"")</f>
        <v/>
      </c>
      <c r="I609" s="23" t="str">
        <f>IFERROR(VLOOKUP(C609,'[1]Paddle Sport'!$BJ$2:$BL$100,3,FALSE),"")</f>
        <v/>
      </c>
      <c r="J609" s="24" t="str">
        <f>IFERROR(VLOOKUP(C609,'[1]Island Swim'!$AX$5:$AZ$74,3,FALSE),"")</f>
        <v/>
      </c>
      <c r="K609" s="25" t="str">
        <f>IFERROR(VLOOKUP(C609,[1]Beaton!$A$4:$B$150,2,FALSE),"")</f>
        <v/>
      </c>
      <c r="L609" s="26" t="str">
        <f>IFERROR(VLOOKUP(C609,'[1]Turkey Gobbler'!$A$2:$B$500,2,FALSE),"")</f>
        <v/>
      </c>
      <c r="M609" s="27">
        <f t="shared" si="159"/>
        <v>463</v>
      </c>
      <c r="N609" s="28"/>
      <c r="R609" s="29" t="str" cm="1">
        <f t="array" ref="R609:S609">_xlfn.TEXTSPLIT(C609," ")</f>
        <v>Chaumont</v>
      </c>
      <c r="S609" s="29" t="str">
        <v>Paisley</v>
      </c>
      <c r="U609" s="29" t="str">
        <f t="shared" si="164"/>
        <v>Paisley</v>
      </c>
      <c r="V609" s="29" t="str">
        <f t="shared" si="165"/>
        <v>C</v>
      </c>
      <c r="W609" s="29" t="str">
        <f t="shared" si="166"/>
        <v>PaisleyCF12 Under</v>
      </c>
      <c r="X609" s="29" t="str">
        <f t="shared" si="167"/>
        <v>PaisleyC</v>
      </c>
    </row>
    <row r="610" spans="1:33" ht="18.600000000000001" customHeight="1" x14ac:dyDescent="0.3">
      <c r="A610" s="16">
        <f t="shared" si="156"/>
        <v>608</v>
      </c>
      <c r="B610" s="17">
        <f t="shared" si="157"/>
        <v>164</v>
      </c>
      <c r="C610" s="18" t="s">
        <v>636</v>
      </c>
      <c r="D610" s="19" t="s">
        <v>36</v>
      </c>
      <c r="E610" s="19" t="str">
        <f t="shared" si="158"/>
        <v>F</v>
      </c>
      <c r="F610" s="20" t="str">
        <f>IFERROR(VLOOKUP(C610,'[1]Sofie''s Loppet'!$BM$3:$BP$100,4,FALSE),"")</f>
        <v/>
      </c>
      <c r="G610" s="21">
        <f>IFERROR(VLOOKUP(C610,[1]Rocks!$BF$3:$BH$2000,3,FALSE),"")</f>
        <v>462.93245469522242</v>
      </c>
      <c r="H610" s="22" t="str">
        <f>IFERROR(VLOOKUP(C610,'[1]Walden Bike'!$CB$3:$CE$1000,4,FALSE),"")</f>
        <v/>
      </c>
      <c r="I610" s="23" t="str">
        <f>IFERROR(VLOOKUP(C610,'[1]Paddle Sport'!$BJ$2:$BL$100,3,FALSE),"")</f>
        <v/>
      </c>
      <c r="J610" s="24" t="str">
        <f>IFERROR(VLOOKUP(C610,'[1]Island Swim'!$AX$5:$AZ$74,3,FALSE),"")</f>
        <v/>
      </c>
      <c r="K610" s="25" t="str">
        <f>IFERROR(VLOOKUP(C610,[1]Beaton!$A$4:$B$150,2,FALSE),"")</f>
        <v/>
      </c>
      <c r="L610" s="26" t="str">
        <f>IFERROR(VLOOKUP(C610,'[1]Turkey Gobbler'!$A$2:$B$500,2,FALSE),"")</f>
        <v/>
      </c>
      <c r="M610" s="27">
        <f t="shared" si="159"/>
        <v>463</v>
      </c>
      <c r="N610" s="28"/>
      <c r="R610" s="29" t="str" cm="1">
        <f t="array" ref="R610:S610">_xlfn.TEXTSPLIT(C610," ")</f>
        <v>Magdzinski</v>
      </c>
      <c r="S610" s="29" t="str">
        <v>Eleanor</v>
      </c>
      <c r="U610" s="29" t="str">
        <f t="shared" si="164"/>
        <v>Eleanor</v>
      </c>
      <c r="V610" s="29" t="str">
        <f t="shared" si="165"/>
        <v>M</v>
      </c>
      <c r="W610" s="29" t="str">
        <f t="shared" si="166"/>
        <v>EleanorMF30-39</v>
      </c>
      <c r="X610" s="29" t="str">
        <f t="shared" si="167"/>
        <v>EleanorM</v>
      </c>
    </row>
    <row r="611" spans="1:33" ht="18.600000000000001" customHeight="1" x14ac:dyDescent="0.3">
      <c r="A611" s="16">
        <f t="shared" si="156"/>
        <v>608</v>
      </c>
      <c r="B611" s="17">
        <f t="shared" si="157"/>
        <v>106</v>
      </c>
      <c r="C611" s="18" t="s">
        <v>637</v>
      </c>
      <c r="D611" s="19" t="s">
        <v>23</v>
      </c>
      <c r="E611" s="19" t="str">
        <f t="shared" si="158"/>
        <v>F</v>
      </c>
      <c r="F611" s="20" t="str">
        <f>IFERROR(VLOOKUP(C611,'[1]Sofie''s Loppet'!$BM$3:$BP$100,4,FALSE),"")</f>
        <v/>
      </c>
      <c r="G611" s="21">
        <f>IFERROR(VLOOKUP(C611,[1]Rocks!$BF$3:$BH$2000,3,FALSE),"")</f>
        <v>463.1868131868132</v>
      </c>
      <c r="H611" s="22" t="str">
        <f>IFERROR(VLOOKUP(C611,'[1]Walden Bike'!$CB$3:$CE$1000,4,FALSE),"")</f>
        <v/>
      </c>
      <c r="I611" s="23" t="str">
        <f>IFERROR(VLOOKUP(C611,'[1]Paddle Sport'!$BJ$2:$BL$100,3,FALSE),"")</f>
        <v/>
      </c>
      <c r="J611" s="24" t="str">
        <f>IFERROR(VLOOKUP(C611,'[1]Island Swim'!$AX$5:$AZ$74,3,FALSE),"")</f>
        <v/>
      </c>
      <c r="K611" s="25" t="str">
        <f>IFERROR(VLOOKUP(C611,[1]Beaton!$A$4:$B$150,2,FALSE),"")</f>
        <v/>
      </c>
      <c r="L611" s="26" t="str">
        <f>IFERROR(VLOOKUP(C611,'[1]Turkey Gobbler'!$A$2:$B$500,2,FALSE),"")</f>
        <v/>
      </c>
      <c r="M611" s="27">
        <f t="shared" si="159"/>
        <v>463</v>
      </c>
      <c r="N611" s="28"/>
      <c r="R611" s="29" t="str" cm="1">
        <f t="array" ref="R611:S611">_xlfn.TEXTSPLIT(C611," ")</f>
        <v>Dow</v>
      </c>
      <c r="S611" s="29" t="str">
        <v>Shannon</v>
      </c>
      <c r="U611" s="29" t="str">
        <f t="shared" si="164"/>
        <v>Shannon</v>
      </c>
      <c r="V611" s="29" t="str">
        <f t="shared" si="165"/>
        <v>D</v>
      </c>
      <c r="W611" s="29" t="str">
        <f t="shared" si="166"/>
        <v>ShannonDF40-49</v>
      </c>
      <c r="X611" s="29" t="str">
        <f t="shared" si="167"/>
        <v>ShannonD</v>
      </c>
    </row>
    <row r="612" spans="1:33" ht="18.600000000000001" customHeight="1" x14ac:dyDescent="0.3">
      <c r="A612" s="16">
        <f t="shared" si="156"/>
        <v>608</v>
      </c>
      <c r="B612" s="17">
        <f t="shared" si="157"/>
        <v>6</v>
      </c>
      <c r="C612" s="18" t="s">
        <v>638</v>
      </c>
      <c r="D612" s="19" t="s">
        <v>311</v>
      </c>
      <c r="E612" s="19" t="str">
        <f t="shared" si="158"/>
        <v>F</v>
      </c>
      <c r="F612" s="20" t="str">
        <f>IFERROR(VLOOKUP(C612,'[1]Sofie''s Loppet'!$BM$3:$BP$100,4,FALSE),"")</f>
        <v/>
      </c>
      <c r="G612" s="21">
        <f>IFERROR(VLOOKUP(C612,[1]Rocks!$BF$3:$BH$2000,3,FALSE),"")</f>
        <v>462.55342873071925</v>
      </c>
      <c r="H612" s="22" t="str">
        <f>IFERROR(VLOOKUP(C612,'[1]Walden Bike'!$CB$3:$CE$1000,4,FALSE),"")</f>
        <v/>
      </c>
      <c r="I612" s="23" t="str">
        <f>IFERROR(VLOOKUP(C612,'[1]Paddle Sport'!$BJ$2:$BL$100,3,FALSE),"")</f>
        <v/>
      </c>
      <c r="J612" s="24" t="str">
        <f>IFERROR(VLOOKUP(C612,'[1]Island Swim'!$AX$5:$AZ$74,3,FALSE),"")</f>
        <v/>
      </c>
      <c r="K612" s="25" t="str">
        <f>IFERROR(VLOOKUP(C612,[1]Beaton!$A$4:$B$150,2,FALSE),"")</f>
        <v/>
      </c>
      <c r="L612" s="26" t="str">
        <f>IFERROR(VLOOKUP(C612,'[1]Turkey Gobbler'!$A$2:$B$500,2,FALSE),"")</f>
        <v/>
      </c>
      <c r="M612" s="27">
        <f t="shared" si="159"/>
        <v>463</v>
      </c>
      <c r="N612" s="28"/>
      <c r="R612" s="29" t="str" cm="1">
        <f t="array" ref="R612:S612">_xlfn.TEXTSPLIT(C612," ")</f>
        <v>Ryall</v>
      </c>
      <c r="S612" s="29" t="str">
        <v>Helen</v>
      </c>
      <c r="U612" s="29" t="str">
        <f t="shared" si="164"/>
        <v>Helen</v>
      </c>
      <c r="V612" s="29" t="str">
        <f t="shared" si="165"/>
        <v>R</v>
      </c>
      <c r="W612" s="29" t="str">
        <f t="shared" si="166"/>
        <v>HelenRF70+</v>
      </c>
      <c r="X612" s="29" t="str">
        <f t="shared" si="167"/>
        <v>HelenR</v>
      </c>
    </row>
    <row r="613" spans="1:33" ht="18.600000000000001" customHeight="1" x14ac:dyDescent="0.3">
      <c r="A613" s="16">
        <f t="shared" si="156"/>
        <v>612</v>
      </c>
      <c r="B613" s="17">
        <f t="shared" si="157"/>
        <v>67</v>
      </c>
      <c r="C613" s="18" t="s">
        <v>639</v>
      </c>
      <c r="D613" s="19" t="s">
        <v>21</v>
      </c>
      <c r="E613" s="19" t="str">
        <f t="shared" si="158"/>
        <v>F</v>
      </c>
      <c r="F613" s="20" t="str">
        <f>IFERROR(VLOOKUP(C613,'[1]Sofie''s Loppet'!$BM$3:$BP$100,4,FALSE),"")</f>
        <v/>
      </c>
      <c r="G613" s="21">
        <f>IFERROR(VLOOKUP(C613,[1]Rocks!$BF$3:$BH$2000,3,FALSE),"")</f>
        <v>462.1710526315789</v>
      </c>
      <c r="H613" s="22" t="str">
        <f>IFERROR(VLOOKUP(C613,'[1]Walden Bike'!$CB$3:$CE$1000,4,FALSE),"")</f>
        <v/>
      </c>
      <c r="I613" s="23" t="str">
        <f>IFERROR(VLOOKUP(C613,'[1]Paddle Sport'!$BJ$2:$BL$100,3,FALSE),"")</f>
        <v/>
      </c>
      <c r="J613" s="24" t="str">
        <f>IFERROR(VLOOKUP(C613,'[1]Island Swim'!$AX$5:$AZ$74,3,FALSE),"")</f>
        <v/>
      </c>
      <c r="K613" s="25" t="str">
        <f>IFERROR(VLOOKUP(C613,[1]Beaton!$A$4:$B$150,2,FALSE),"")</f>
        <v/>
      </c>
      <c r="L613" s="26">
        <f>IFERROR(VLOOKUP(C613,'[1]Turkey Gobbler'!$A$2:$B$500,2,FALSE),"")</f>
        <v>492.85714285714278</v>
      </c>
      <c r="M613" s="27">
        <f t="shared" si="159"/>
        <v>462</v>
      </c>
      <c r="N613" s="28"/>
      <c r="R613" s="29" t="str" cm="1">
        <f t="array" ref="R613:S613">_xlfn.TEXTSPLIT(C613," ")</f>
        <v>Boucher</v>
      </c>
      <c r="S613" s="29" t="str">
        <v>Presley</v>
      </c>
      <c r="U613" s="29" t="str">
        <f t="shared" si="164"/>
        <v>Presley</v>
      </c>
      <c r="V613" s="29" t="str">
        <f t="shared" si="165"/>
        <v>B</v>
      </c>
      <c r="W613" s="29" t="str">
        <f t="shared" si="166"/>
        <v>PresleyBF13-19</v>
      </c>
      <c r="X613" s="29" t="str">
        <f t="shared" si="167"/>
        <v>PresleyB</v>
      </c>
    </row>
    <row r="614" spans="1:33" ht="18.600000000000001" customHeight="1" x14ac:dyDescent="0.3">
      <c r="A614" s="16">
        <f t="shared" si="156"/>
        <v>612</v>
      </c>
      <c r="B614" s="17">
        <f t="shared" si="157"/>
        <v>165</v>
      </c>
      <c r="C614" s="18" t="s">
        <v>640</v>
      </c>
      <c r="D614" s="19" t="s">
        <v>36</v>
      </c>
      <c r="E614" s="19" t="str">
        <f t="shared" si="158"/>
        <v>F</v>
      </c>
      <c r="F614" s="20" t="str">
        <f>IFERROR(VLOOKUP(C614,'[1]Sofie''s Loppet'!$BM$3:$BP$100,4,FALSE),"")</f>
        <v/>
      </c>
      <c r="G614" s="21">
        <f>IFERROR(VLOOKUP(C614,[1]Rocks!$BF$3:$BH$2000,3,FALSE),"")</f>
        <v>462.42457487657708</v>
      </c>
      <c r="H614" s="22" t="str">
        <f>IFERROR(VLOOKUP(C614,'[1]Walden Bike'!$CB$3:$CE$1000,4,FALSE),"")</f>
        <v/>
      </c>
      <c r="I614" s="23" t="str">
        <f>IFERROR(VLOOKUP(C614,'[1]Paddle Sport'!$BJ$2:$BL$100,3,FALSE),"")</f>
        <v/>
      </c>
      <c r="J614" s="24" t="str">
        <f>IFERROR(VLOOKUP(C614,'[1]Island Swim'!$AX$5:$AZ$74,3,FALSE),"")</f>
        <v/>
      </c>
      <c r="K614" s="25" t="str">
        <f>IFERROR(VLOOKUP(C614,[1]Beaton!$A$4:$B$150,2,FALSE),"")</f>
        <v/>
      </c>
      <c r="L614" s="26" t="str">
        <f>IFERROR(VLOOKUP(C614,'[1]Turkey Gobbler'!$A$2:$B$500,2,FALSE),"")</f>
        <v/>
      </c>
      <c r="M614" s="27">
        <f t="shared" si="159"/>
        <v>462</v>
      </c>
      <c r="N614" s="28"/>
      <c r="R614" s="29" t="str" cm="1">
        <f t="array" ref="R614:S614">_xlfn.TEXTSPLIT(C614," ")</f>
        <v>LeBelle</v>
      </c>
      <c r="S614" s="29" t="str">
        <v>Liane</v>
      </c>
      <c r="U614" s="29" t="str">
        <f t="shared" si="164"/>
        <v>Liane</v>
      </c>
      <c r="V614" s="29" t="str">
        <f t="shared" si="165"/>
        <v>L</v>
      </c>
      <c r="W614" s="29" t="str">
        <f t="shared" si="166"/>
        <v>LianeLF30-39</v>
      </c>
      <c r="X614" s="29" t="str">
        <f t="shared" si="167"/>
        <v>LianeL</v>
      </c>
    </row>
    <row r="615" spans="1:33" ht="18.600000000000001" customHeight="1" x14ac:dyDescent="0.3">
      <c r="A615" s="16">
        <f t="shared" si="156"/>
        <v>612</v>
      </c>
      <c r="B615" s="17">
        <f t="shared" si="157"/>
        <v>165</v>
      </c>
      <c r="C615" s="18" t="s">
        <v>641</v>
      </c>
      <c r="D615" s="19" t="s">
        <v>36</v>
      </c>
      <c r="E615" s="19" t="str">
        <f t="shared" si="158"/>
        <v>F</v>
      </c>
      <c r="F615" s="20" t="str">
        <f>IFERROR(VLOOKUP(C615,'[1]Sofie''s Loppet'!$BM$3:$BP$100,4,FALSE),"")</f>
        <v/>
      </c>
      <c r="G615" s="21">
        <f>IFERROR(VLOOKUP(C615,[1]Rocks!$BF$3:$BH$2000,3,FALSE),"")</f>
        <v>462.42457487657708</v>
      </c>
      <c r="H615" s="22" t="str">
        <f>IFERROR(VLOOKUP(C615,'[1]Walden Bike'!$CB$3:$CE$1000,4,FALSE),"")</f>
        <v/>
      </c>
      <c r="I615" s="23" t="str">
        <f>IFERROR(VLOOKUP(C615,'[1]Paddle Sport'!$BJ$2:$BL$100,3,FALSE),"")</f>
        <v/>
      </c>
      <c r="J615" s="24" t="str">
        <f>IFERROR(VLOOKUP(C615,'[1]Island Swim'!$AX$5:$AZ$74,3,FALSE),"")</f>
        <v/>
      </c>
      <c r="K615" s="25" t="str">
        <f>IFERROR(VLOOKUP(C615,[1]Beaton!$A$4:$B$150,2,FALSE),"")</f>
        <v/>
      </c>
      <c r="L615" s="26" t="str">
        <f>IFERROR(VLOOKUP(C615,'[1]Turkey Gobbler'!$A$2:$B$500,2,FALSE),"")</f>
        <v/>
      </c>
      <c r="M615" s="27">
        <f t="shared" si="159"/>
        <v>462</v>
      </c>
      <c r="N615" s="28"/>
      <c r="R615" s="29" t="str" cm="1">
        <f t="array" ref="R615:S615">_xlfn.TEXTSPLIT(C615," ")</f>
        <v>Munro</v>
      </c>
      <c r="S615" s="29" t="str">
        <v>Sally</v>
      </c>
      <c r="U615" s="29" t="str">
        <f t="shared" si="164"/>
        <v>Sally</v>
      </c>
      <c r="V615" s="29" t="str">
        <f t="shared" si="165"/>
        <v>M</v>
      </c>
      <c r="W615" s="29" t="str">
        <f t="shared" si="166"/>
        <v>SallyMF30-39</v>
      </c>
      <c r="X615" s="29" t="str">
        <f t="shared" si="167"/>
        <v>SallyM</v>
      </c>
    </row>
    <row r="616" spans="1:33" ht="18.600000000000001" customHeight="1" x14ac:dyDescent="0.3">
      <c r="A616" s="16">
        <f t="shared" si="156"/>
        <v>612</v>
      </c>
      <c r="B616" s="17">
        <f t="shared" si="157"/>
        <v>165</v>
      </c>
      <c r="C616" s="18" t="s">
        <v>642</v>
      </c>
      <c r="D616" s="19" t="s">
        <v>36</v>
      </c>
      <c r="E616" s="19" t="str">
        <f t="shared" si="158"/>
        <v>F</v>
      </c>
      <c r="F616" s="20" t="str">
        <f>IFERROR(VLOOKUP(C616,'[1]Sofie''s Loppet'!$BM$3:$BP$100,4,FALSE),"")</f>
        <v/>
      </c>
      <c r="G616" s="21">
        <f>IFERROR(VLOOKUP(C616,[1]Rocks!$BF$3:$BH$2000,3,FALSE),"")</f>
        <v>462.1710526315789</v>
      </c>
      <c r="H616" s="22" t="str">
        <f>IFERROR(VLOOKUP(C616,'[1]Walden Bike'!$CB$3:$CE$1000,4,FALSE),"")</f>
        <v/>
      </c>
      <c r="I616" s="23" t="str">
        <f>IFERROR(VLOOKUP(C616,'[1]Paddle Sport'!$BJ$2:$BL$100,3,FALSE),"")</f>
        <v/>
      </c>
      <c r="J616" s="24" t="str">
        <f>IFERROR(VLOOKUP(C616,'[1]Island Swim'!$AX$5:$AZ$74,3,FALSE),"")</f>
        <v/>
      </c>
      <c r="K616" s="25" t="str">
        <f>IFERROR(VLOOKUP(C616,[1]Beaton!$A$4:$B$150,2,FALSE),"")</f>
        <v/>
      </c>
      <c r="L616" s="26">
        <f>IFERROR(VLOOKUP(C616,'[1]Turkey Gobbler'!$A$2:$B$500,2,FALSE),"")</f>
        <v>680.73394495412845</v>
      </c>
      <c r="M616" s="27">
        <f t="shared" si="159"/>
        <v>462</v>
      </c>
      <c r="N616" s="28"/>
      <c r="R616" s="29" t="str" cm="1">
        <f t="array" ref="R616:S616">_xlfn.TEXTSPLIT(C616," ")</f>
        <v>Prévost</v>
      </c>
      <c r="S616" s="29" t="str">
        <v>Deanne</v>
      </c>
      <c r="U616" s="29" t="str">
        <f t="shared" si="164"/>
        <v>Deanne</v>
      </c>
      <c r="V616" s="29" t="str">
        <f t="shared" si="165"/>
        <v>P</v>
      </c>
      <c r="W616" s="29" t="str">
        <f t="shared" si="166"/>
        <v>DeannePF30-39</v>
      </c>
      <c r="X616" s="29" t="str">
        <f t="shared" si="167"/>
        <v>DeanneP</v>
      </c>
    </row>
    <row r="617" spans="1:33" ht="18.600000000000001" customHeight="1" x14ac:dyDescent="0.3">
      <c r="A617" s="16">
        <f t="shared" si="156"/>
        <v>616</v>
      </c>
      <c r="B617" s="17">
        <f t="shared" si="157"/>
        <v>24</v>
      </c>
      <c r="C617" s="18" t="s">
        <v>643</v>
      </c>
      <c r="D617" s="19" t="s">
        <v>38</v>
      </c>
      <c r="E617" s="19" t="str">
        <f t="shared" si="158"/>
        <v>F</v>
      </c>
      <c r="F617" s="20" t="str">
        <f>IFERROR(VLOOKUP(C617,'[1]Sofie''s Loppet'!$BM$3:$BP$100,4,FALSE),"")</f>
        <v/>
      </c>
      <c r="G617" s="21">
        <f>IFERROR(VLOOKUP(C617,[1]Rocks!$BF$3:$BH$2000,3,FALSE),"")</f>
        <v>459.90180032733224</v>
      </c>
      <c r="H617" s="22" t="str">
        <f>IFERROR(VLOOKUP(C617,'[1]Walden Bike'!$CB$3:$CE$1000,4,FALSE),"")</f>
        <v/>
      </c>
      <c r="I617" s="23" t="str">
        <f>IFERROR(VLOOKUP(C617,'[1]Paddle Sport'!$BJ$2:$BL$100,3,FALSE),"")</f>
        <v/>
      </c>
      <c r="J617" s="24" t="str">
        <f>IFERROR(VLOOKUP(C617,'[1]Island Swim'!$AX$5:$AZ$74,3,FALSE),"")</f>
        <v/>
      </c>
      <c r="K617" s="25" t="str">
        <f>IFERROR(VLOOKUP(C617,[1]Beaton!$A$4:$B$150,2,FALSE),"")</f>
        <v/>
      </c>
      <c r="L617" s="26" t="str">
        <f>IFERROR(VLOOKUP(C617,'[1]Turkey Gobbler'!$A$2:$B$500,2,FALSE),"")</f>
        <v/>
      </c>
      <c r="M617" s="27">
        <f t="shared" si="159"/>
        <v>460</v>
      </c>
      <c r="N617" s="28"/>
      <c r="R617" s="29" t="str" cm="1">
        <f t="array" ref="R617:S617">_xlfn.TEXTSPLIT(C617," ")</f>
        <v>Blanchard</v>
      </c>
      <c r="S617" s="29" t="str">
        <v>Alivia</v>
      </c>
      <c r="U617" s="29" t="str">
        <f t="shared" si="164"/>
        <v>Alivia</v>
      </c>
      <c r="V617" s="29" t="str">
        <f t="shared" si="165"/>
        <v>B</v>
      </c>
      <c r="W617" s="29" t="str">
        <f t="shared" si="166"/>
        <v>AliviaBF12 Under</v>
      </c>
      <c r="X617" s="29" t="str">
        <f t="shared" si="167"/>
        <v>AliviaB</v>
      </c>
    </row>
    <row r="618" spans="1:33" ht="18.600000000000001" customHeight="1" x14ac:dyDescent="0.3">
      <c r="A618" s="16">
        <f t="shared" si="156"/>
        <v>616</v>
      </c>
      <c r="B618" s="17">
        <f t="shared" si="157"/>
        <v>107</v>
      </c>
      <c r="C618" s="18" t="s">
        <v>644</v>
      </c>
      <c r="D618" s="19" t="s">
        <v>23</v>
      </c>
      <c r="E618" s="19" t="str">
        <f t="shared" si="158"/>
        <v>F</v>
      </c>
      <c r="F618" s="20" t="str">
        <f>IFERROR(VLOOKUP(C618,'[1]Sofie''s Loppet'!$BM$3:$BP$100,4,FALSE),"")</f>
        <v/>
      </c>
      <c r="G618" s="21">
        <f>IFERROR(VLOOKUP(C618,[1]Rocks!$BF$3:$BH$2000,3,FALSE),"")</f>
        <v>459.90180032733224</v>
      </c>
      <c r="H618" s="22" t="str">
        <f>IFERROR(VLOOKUP(C618,'[1]Walden Bike'!$CB$3:$CE$1000,4,FALSE),"")</f>
        <v/>
      </c>
      <c r="I618" s="23" t="str">
        <f>IFERROR(VLOOKUP(C618,'[1]Paddle Sport'!$BJ$2:$BL$100,3,FALSE),"")</f>
        <v/>
      </c>
      <c r="J618" s="24" t="str">
        <f>IFERROR(VLOOKUP(C618,'[1]Island Swim'!$AX$5:$AZ$74,3,FALSE),"")</f>
        <v/>
      </c>
      <c r="K618" s="25" t="str">
        <f>IFERROR(VLOOKUP(C618,[1]Beaton!$A$4:$B$150,2,FALSE),"")</f>
        <v/>
      </c>
      <c r="L618" s="26" t="str">
        <f>IFERROR(VLOOKUP(C618,'[1]Turkey Gobbler'!$A$2:$B$500,2,FALSE),"")</f>
        <v/>
      </c>
      <c r="M618" s="27">
        <f t="shared" si="159"/>
        <v>460</v>
      </c>
      <c r="N618" s="28"/>
      <c r="R618" s="29" t="str" cm="1">
        <f t="array" ref="R618:S618">_xlfn.TEXTSPLIT(C618," ")</f>
        <v>Blanchard</v>
      </c>
      <c r="S618" s="29" t="str">
        <v>Sarah</v>
      </c>
      <c r="U618" s="29" t="str">
        <f t="shared" si="164"/>
        <v>Sarah</v>
      </c>
      <c r="V618" s="29" t="str">
        <f t="shared" si="165"/>
        <v>B</v>
      </c>
      <c r="W618" s="29" t="str">
        <f t="shared" si="166"/>
        <v>SarahBF40-49</v>
      </c>
      <c r="X618" s="29" t="str">
        <f t="shared" si="167"/>
        <v>SarahB</v>
      </c>
    </row>
    <row r="619" spans="1:33" ht="18.600000000000001" customHeight="1" x14ac:dyDescent="0.3">
      <c r="A619" s="16">
        <f t="shared" si="156"/>
        <v>618</v>
      </c>
      <c r="B619" s="17">
        <f t="shared" si="157"/>
        <v>179</v>
      </c>
      <c r="C619" s="18" t="s">
        <v>645</v>
      </c>
      <c r="D619" s="19" t="s">
        <v>17</v>
      </c>
      <c r="E619" s="19" t="str">
        <f t="shared" si="158"/>
        <v>F</v>
      </c>
      <c r="F619" s="20" t="str">
        <f>IFERROR(VLOOKUP(C619,'[1]Sofie''s Loppet'!$BM$3:$BP$100,4,FALSE),"")</f>
        <v/>
      </c>
      <c r="G619" s="21">
        <f>IFERROR(VLOOKUP(C619,[1]Rocks!$BF$3:$BH$2000,3,FALSE),"")</f>
        <v>459.47941665128297</v>
      </c>
      <c r="H619" s="22" t="str">
        <f>IFERROR(VLOOKUP(C619,'[1]Walden Bike'!$CB$3:$CE$1000,4,FALSE),"")</f>
        <v/>
      </c>
      <c r="I619" s="23" t="str">
        <f>IFERROR(VLOOKUP(C619,'[1]Paddle Sport'!$BJ$2:$BL$100,3,FALSE),"")</f>
        <v/>
      </c>
      <c r="J619" s="24" t="str">
        <f>IFERROR(VLOOKUP(C619,'[1]Island Swim'!$AX$5:$AZ$74,3,FALSE),"")</f>
        <v/>
      </c>
      <c r="K619" s="25" t="str">
        <f>IFERROR(VLOOKUP(C619,[1]Beaton!$A$4:$B$150,2,FALSE),"")</f>
        <v/>
      </c>
      <c r="L619" s="26" t="str">
        <f>IFERROR(VLOOKUP(C619,'[1]Turkey Gobbler'!$A$2:$B$500,2,FALSE),"")</f>
        <v/>
      </c>
      <c r="M619" s="27">
        <f t="shared" si="159"/>
        <v>459</v>
      </c>
      <c r="N619" s="28"/>
      <c r="R619" s="29" t="str" cm="1">
        <f t="array" ref="R619:S619">_xlfn.TEXTSPLIT(C619," ")</f>
        <v>Lapointe</v>
      </c>
      <c r="S619" s="29" t="str">
        <v>Cassie</v>
      </c>
      <c r="U619" s="29" t="str">
        <f t="shared" si="164"/>
        <v>Cassie</v>
      </c>
      <c r="V619" s="29" t="str">
        <f t="shared" si="165"/>
        <v>L</v>
      </c>
      <c r="W619" s="29" t="str">
        <f t="shared" si="166"/>
        <v>CassieLF20-29</v>
      </c>
      <c r="X619" s="29" t="str">
        <f t="shared" si="167"/>
        <v>CassieL</v>
      </c>
      <c r="AC619" s="13"/>
      <c r="AE619" s="13"/>
      <c r="AG619" s="13"/>
    </row>
    <row r="620" spans="1:33" ht="18.600000000000001" customHeight="1" x14ac:dyDescent="0.3">
      <c r="A620" s="16">
        <f t="shared" si="156"/>
        <v>618</v>
      </c>
      <c r="B620" s="17">
        <f t="shared" si="157"/>
        <v>108</v>
      </c>
      <c r="C620" s="18" t="s">
        <v>646</v>
      </c>
      <c r="D620" s="19" t="s">
        <v>23</v>
      </c>
      <c r="E620" s="19" t="str">
        <f t="shared" si="158"/>
        <v>F</v>
      </c>
      <c r="F620" s="20" t="str">
        <f>IFERROR(VLOOKUP(C620,'[1]Sofie''s Loppet'!$BM$3:$BP$100,4,FALSE),"")</f>
        <v/>
      </c>
      <c r="G620" s="21">
        <f>IFERROR(VLOOKUP(C620,[1]Rocks!$BF$3:$BH$2000,3,FALSE),"")</f>
        <v>459.15032679738562</v>
      </c>
      <c r="H620" s="22" t="str">
        <f>IFERROR(VLOOKUP(C620,'[1]Walden Bike'!$CB$3:$CE$1000,4,FALSE),"")</f>
        <v/>
      </c>
      <c r="I620" s="23" t="str">
        <f>IFERROR(VLOOKUP(C620,'[1]Paddle Sport'!$BJ$2:$BL$100,3,FALSE),"")</f>
        <v/>
      </c>
      <c r="J620" s="24" t="str">
        <f>IFERROR(VLOOKUP(C620,'[1]Island Swim'!$AX$5:$AZ$74,3,FALSE),"")</f>
        <v/>
      </c>
      <c r="K620" s="25" t="str">
        <f>IFERROR(VLOOKUP(C620,[1]Beaton!$A$4:$B$150,2,FALSE),"")</f>
        <v/>
      </c>
      <c r="L620" s="26" t="str">
        <f>IFERROR(VLOOKUP(C620,'[1]Turkey Gobbler'!$A$2:$B$500,2,FALSE),"")</f>
        <v/>
      </c>
      <c r="M620" s="27">
        <f t="shared" si="159"/>
        <v>459</v>
      </c>
      <c r="N620" s="28"/>
      <c r="R620" s="29" t="str" cm="1">
        <f t="array" ref="R620:S620">_xlfn.TEXTSPLIT(C620," ")</f>
        <v>Roy</v>
      </c>
      <c r="S620" s="29" t="str">
        <v>Danielle</v>
      </c>
      <c r="U620" s="29" t="str">
        <f t="shared" si="164"/>
        <v>Danielle</v>
      </c>
      <c r="V620" s="29" t="str">
        <f t="shared" si="165"/>
        <v>R</v>
      </c>
      <c r="W620" s="29" t="str">
        <f t="shared" si="166"/>
        <v>DanielleRF40-49</v>
      </c>
      <c r="X620" s="29" t="str">
        <f t="shared" si="167"/>
        <v>DanielleR</v>
      </c>
    </row>
    <row r="621" spans="1:33" ht="18.600000000000001" customHeight="1" x14ac:dyDescent="0.3">
      <c r="A621" s="16">
        <f t="shared" si="156"/>
        <v>620</v>
      </c>
      <c r="B621" s="17">
        <f t="shared" si="157"/>
        <v>168</v>
      </c>
      <c r="C621" s="18" t="s">
        <v>647</v>
      </c>
      <c r="D621" s="19" t="s">
        <v>36</v>
      </c>
      <c r="E621" s="19" t="str">
        <f t="shared" si="158"/>
        <v>F</v>
      </c>
      <c r="F621" s="20" t="str">
        <f>IFERROR(VLOOKUP(C621,'[1]Sofie''s Loppet'!$BM$3:$BP$100,4,FALSE),"")</f>
        <v/>
      </c>
      <c r="G621" s="21">
        <f>IFERROR(VLOOKUP(C621,[1]Rocks!$BF$3:$BH$2000,3,FALSE),"")</f>
        <v>458.21060382916056</v>
      </c>
      <c r="H621" s="22" t="str">
        <f>IFERROR(VLOOKUP(C621,'[1]Walden Bike'!$CB$3:$CE$1000,4,FALSE),"")</f>
        <v/>
      </c>
      <c r="I621" s="23" t="str">
        <f>IFERROR(VLOOKUP(C621,'[1]Paddle Sport'!$BJ$2:$BL$100,3,FALSE),"")</f>
        <v/>
      </c>
      <c r="J621" s="24" t="str">
        <f>IFERROR(VLOOKUP(C621,'[1]Island Swim'!$AX$5:$AZ$74,3,FALSE),"")</f>
        <v/>
      </c>
      <c r="K621" s="25" t="str">
        <f>IFERROR(VLOOKUP(C621,[1]Beaton!$A$4:$B$150,2,FALSE),"")</f>
        <v/>
      </c>
      <c r="L621" s="26" t="str">
        <f>IFERROR(VLOOKUP(C621,'[1]Turkey Gobbler'!$A$2:$B$500,2,FALSE),"")</f>
        <v/>
      </c>
      <c r="M621" s="27">
        <f t="shared" si="159"/>
        <v>458</v>
      </c>
      <c r="N621" s="28"/>
      <c r="R621" s="29" t="str" cm="1">
        <f t="array" ref="R621:S621">_xlfn.TEXTSPLIT(C621," ")</f>
        <v>Proulx</v>
      </c>
      <c r="S621" s="29" t="str">
        <v>Dru</v>
      </c>
      <c r="U621" s="29" t="str">
        <f t="shared" si="164"/>
        <v>Dru</v>
      </c>
      <c r="V621" s="29" t="str">
        <f t="shared" si="165"/>
        <v>P</v>
      </c>
      <c r="W621" s="29" t="str">
        <f t="shared" si="166"/>
        <v>DruPF30-39</v>
      </c>
      <c r="X621" s="29" t="str">
        <f t="shared" si="167"/>
        <v>DruP</v>
      </c>
      <c r="AC621" s="13"/>
      <c r="AE621" s="13"/>
      <c r="AG621" s="13"/>
    </row>
    <row r="622" spans="1:33" ht="18.600000000000001" customHeight="1" x14ac:dyDescent="0.3">
      <c r="A622" s="16">
        <f t="shared" si="156"/>
        <v>621</v>
      </c>
      <c r="B622" s="17">
        <f t="shared" si="157"/>
        <v>180</v>
      </c>
      <c r="C622" s="18" t="s">
        <v>648</v>
      </c>
      <c r="D622" s="19" t="s">
        <v>17</v>
      </c>
      <c r="E622" s="19" t="str">
        <f t="shared" si="158"/>
        <v>F</v>
      </c>
      <c r="F622" s="20" t="str">
        <f>IFERROR(VLOOKUP(C622,'[1]Sofie''s Loppet'!$BM$3:$BP$100,4,FALSE),"")</f>
        <v/>
      </c>
      <c r="G622" s="21">
        <f>IFERROR(VLOOKUP(C622,[1]Rocks!$BF$3:$BH$2000,3,FALSE),"")</f>
        <v>457.15835140997831</v>
      </c>
      <c r="H622" s="22" t="str">
        <f>IFERROR(VLOOKUP(C622,'[1]Walden Bike'!$CB$3:$CE$1000,4,FALSE),"")</f>
        <v/>
      </c>
      <c r="I622" s="23" t="str">
        <f>IFERROR(VLOOKUP(C622,'[1]Paddle Sport'!$BJ$2:$BL$100,3,FALSE),"")</f>
        <v/>
      </c>
      <c r="J622" s="24" t="str">
        <f>IFERROR(VLOOKUP(C622,'[1]Island Swim'!$AX$5:$AZ$74,3,FALSE),"")</f>
        <v/>
      </c>
      <c r="K622" s="25" t="str">
        <f>IFERROR(VLOOKUP(C622,[1]Beaton!$A$4:$B$150,2,FALSE),"")</f>
        <v/>
      </c>
      <c r="L622" s="26" t="str">
        <f>IFERROR(VLOOKUP(C622,'[1]Turkey Gobbler'!$A$2:$B$500,2,FALSE),"")</f>
        <v/>
      </c>
      <c r="M622" s="27">
        <f t="shared" si="159"/>
        <v>457</v>
      </c>
      <c r="N622" s="28"/>
      <c r="R622" s="29" t="str" cm="1">
        <f t="array" ref="R622:S622">_xlfn.TEXTSPLIT(C622," ")</f>
        <v>Moran</v>
      </c>
      <c r="S622" s="29" t="str">
        <v>Taylor</v>
      </c>
      <c r="U622" s="29" t="str">
        <f t="shared" si="164"/>
        <v>Taylor</v>
      </c>
      <c r="V622" s="29" t="str">
        <f t="shared" si="165"/>
        <v>M</v>
      </c>
      <c r="W622" s="29" t="str">
        <f t="shared" si="166"/>
        <v>TaylorMF20-29</v>
      </c>
      <c r="X622" s="29" t="str">
        <f t="shared" si="167"/>
        <v>TaylorM</v>
      </c>
    </row>
    <row r="623" spans="1:33" ht="18.600000000000001" customHeight="1" x14ac:dyDescent="0.3">
      <c r="A623" s="16">
        <f t="shared" si="156"/>
        <v>621</v>
      </c>
      <c r="B623" s="17">
        <f t="shared" si="157"/>
        <v>109</v>
      </c>
      <c r="C623" s="18" t="s">
        <v>649</v>
      </c>
      <c r="D623" s="19" t="s">
        <v>23</v>
      </c>
      <c r="E623" s="19" t="str">
        <f t="shared" si="158"/>
        <v>F</v>
      </c>
      <c r="F623" s="20" t="str">
        <f>IFERROR(VLOOKUP(C623,'[1]Sofie''s Loppet'!$BM$3:$BP$100,4,FALSE),"")</f>
        <v/>
      </c>
      <c r="G623" s="21">
        <f>IFERROR(VLOOKUP(C623,[1]Rocks!$BF$3:$BH$2000,3,FALSE),"")</f>
        <v>456.66305525460456</v>
      </c>
      <c r="H623" s="22" t="str">
        <f>IFERROR(VLOOKUP(C623,'[1]Walden Bike'!$CB$3:$CE$1000,4,FALSE),"")</f>
        <v/>
      </c>
      <c r="I623" s="23" t="str">
        <f>IFERROR(VLOOKUP(C623,'[1]Paddle Sport'!$BJ$2:$BL$100,3,FALSE),"")</f>
        <v/>
      </c>
      <c r="J623" s="24" t="str">
        <f>IFERROR(VLOOKUP(C623,'[1]Island Swim'!$AX$5:$AZ$74,3,FALSE),"")</f>
        <v/>
      </c>
      <c r="K623" s="25" t="str">
        <f>IFERROR(VLOOKUP(C623,[1]Beaton!$A$4:$B$150,2,FALSE),"")</f>
        <v/>
      </c>
      <c r="L623" s="26" t="str">
        <f>IFERROR(VLOOKUP(C623,'[1]Turkey Gobbler'!$A$2:$B$500,2,FALSE),"")</f>
        <v/>
      </c>
      <c r="M623" s="27">
        <f t="shared" si="159"/>
        <v>457</v>
      </c>
      <c r="N623" s="28"/>
      <c r="R623" s="29" t="str" cm="1">
        <f t="array" ref="R623:S623">_xlfn.TEXTSPLIT(C623," ")</f>
        <v>Kingshott</v>
      </c>
      <c r="S623" s="29" t="str">
        <v>Mari</v>
      </c>
      <c r="U623" s="29" t="str">
        <f t="shared" si="164"/>
        <v>Mari</v>
      </c>
      <c r="V623" s="29" t="str">
        <f t="shared" si="165"/>
        <v>K</v>
      </c>
      <c r="W623" s="29" t="str">
        <f t="shared" si="166"/>
        <v>MariKF40-49</v>
      </c>
      <c r="X623" s="29" t="str">
        <f t="shared" si="167"/>
        <v>MariK</v>
      </c>
    </row>
    <row r="624" spans="1:33" ht="18.600000000000001" customHeight="1" x14ac:dyDescent="0.3">
      <c r="A624" s="16">
        <f t="shared" si="156"/>
        <v>623</v>
      </c>
      <c r="B624" s="17">
        <f t="shared" si="157"/>
        <v>68</v>
      </c>
      <c r="C624" s="18" t="s">
        <v>650</v>
      </c>
      <c r="D624" s="19" t="s">
        <v>21</v>
      </c>
      <c r="E624" s="19" t="str">
        <f t="shared" si="158"/>
        <v>F</v>
      </c>
      <c r="F624" s="20" t="str">
        <f>IFERROR(VLOOKUP(C624,'[1]Sofie''s Loppet'!$BM$3:$BP$100,4,FALSE),"")</f>
        <v/>
      </c>
      <c r="G624" s="21">
        <f>IFERROR(VLOOKUP(C624,[1]Rocks!$BF$3:$BH$2000,3,FALSE),"")</f>
        <v>455.67567567567568</v>
      </c>
      <c r="H624" s="22" t="str">
        <f>IFERROR(VLOOKUP(C624,'[1]Walden Bike'!$CB$3:$CE$1000,4,FALSE),"")</f>
        <v/>
      </c>
      <c r="I624" s="23" t="str">
        <f>IFERROR(VLOOKUP(C624,'[1]Paddle Sport'!$BJ$2:$BL$100,3,FALSE),"")</f>
        <v/>
      </c>
      <c r="J624" s="24" t="str">
        <f>IFERROR(VLOOKUP(C624,'[1]Island Swim'!$AX$5:$AZ$74,3,FALSE),"")</f>
        <v/>
      </c>
      <c r="K624" s="25" t="str">
        <f>IFERROR(VLOOKUP(C624,[1]Beaton!$A$4:$B$150,2,FALSE),"")</f>
        <v/>
      </c>
      <c r="L624" s="26" t="str">
        <f>IFERROR(VLOOKUP(C624,'[1]Turkey Gobbler'!$A$2:$B$500,2,FALSE),"")</f>
        <v/>
      </c>
      <c r="M624" s="27">
        <f t="shared" si="159"/>
        <v>456</v>
      </c>
      <c r="N624" s="28"/>
      <c r="R624" s="29" t="str" cm="1">
        <f t="array" ref="R624:S624">_xlfn.TEXTSPLIT(C624," ")</f>
        <v>Zafiris</v>
      </c>
      <c r="S624" s="29" t="str">
        <v>Marika</v>
      </c>
      <c r="U624" s="29" t="str">
        <f t="shared" si="164"/>
        <v>Marika</v>
      </c>
      <c r="V624" s="29" t="str">
        <f t="shared" si="165"/>
        <v>Z</v>
      </c>
      <c r="W624" s="29" t="str">
        <f t="shared" si="166"/>
        <v>MarikaZF13-19</v>
      </c>
      <c r="X624" s="29" t="str">
        <f t="shared" si="167"/>
        <v>MarikaZ</v>
      </c>
    </row>
    <row r="625" spans="1:24" ht="18.600000000000001" customHeight="1" x14ac:dyDescent="0.3">
      <c r="A625" s="16">
        <f t="shared" si="156"/>
        <v>623</v>
      </c>
      <c r="B625" s="17">
        <f t="shared" si="157"/>
        <v>181</v>
      </c>
      <c r="C625" s="18" t="s">
        <v>651</v>
      </c>
      <c r="D625" s="19" t="s">
        <v>17</v>
      </c>
      <c r="E625" s="19" t="str">
        <f t="shared" si="158"/>
        <v>F</v>
      </c>
      <c r="F625" s="20" t="str">
        <f>IFERROR(VLOOKUP(C625,'[1]Sofie''s Loppet'!$BM$3:$BP$100,4,FALSE),"")</f>
        <v/>
      </c>
      <c r="G625" s="21">
        <f>IFERROR(VLOOKUP(C625,[1]Rocks!$BF$3:$BH$2000,3,FALSE),"")</f>
        <v>455.92212006489996</v>
      </c>
      <c r="H625" s="22" t="str">
        <f>IFERROR(VLOOKUP(C625,'[1]Walden Bike'!$CB$3:$CE$1000,4,FALSE),"")</f>
        <v/>
      </c>
      <c r="I625" s="23" t="str">
        <f>IFERROR(VLOOKUP(C625,'[1]Paddle Sport'!$BJ$2:$BL$100,3,FALSE),"")</f>
        <v/>
      </c>
      <c r="J625" s="24" t="str">
        <f>IFERROR(VLOOKUP(C625,'[1]Island Swim'!$AX$5:$AZ$74,3,FALSE),"")</f>
        <v/>
      </c>
      <c r="K625" s="25" t="str">
        <f>IFERROR(VLOOKUP(C625,[1]Beaton!$A$4:$B$150,2,FALSE),"")</f>
        <v/>
      </c>
      <c r="L625" s="26" t="str">
        <f>IFERROR(VLOOKUP(C625,'[1]Turkey Gobbler'!$A$2:$B$500,2,FALSE),"")</f>
        <v/>
      </c>
      <c r="M625" s="27">
        <f t="shared" si="159"/>
        <v>456</v>
      </c>
      <c r="N625" s="28"/>
      <c r="R625" s="29" t="str" cm="1">
        <f t="array" ref="R625:S625">_xlfn.TEXTSPLIT(C625," ")</f>
        <v>Vaillancourt</v>
      </c>
      <c r="S625" s="29" t="str">
        <v>Emma</v>
      </c>
      <c r="U625" s="29" t="str">
        <f t="shared" si="164"/>
        <v>Emma</v>
      </c>
      <c r="V625" s="29" t="str">
        <f t="shared" si="165"/>
        <v>V</v>
      </c>
      <c r="W625" s="29" t="str">
        <f t="shared" si="166"/>
        <v>EmmaVF20-29</v>
      </c>
      <c r="X625" s="29" t="str">
        <f t="shared" si="167"/>
        <v>EmmaV</v>
      </c>
    </row>
    <row r="626" spans="1:24" ht="18.600000000000001" customHeight="1" x14ac:dyDescent="0.3">
      <c r="A626" s="16">
        <f t="shared" si="156"/>
        <v>623</v>
      </c>
      <c r="B626" s="17">
        <f t="shared" si="157"/>
        <v>110</v>
      </c>
      <c r="C626" s="18" t="s">
        <v>652</v>
      </c>
      <c r="D626" s="19" t="s">
        <v>23</v>
      </c>
      <c r="E626" s="19" t="str">
        <f t="shared" si="158"/>
        <v>F</v>
      </c>
      <c r="F626" s="20" t="str">
        <f>IFERROR(VLOOKUP(C626,'[1]Sofie''s Loppet'!$BM$3:$BP$100,4,FALSE),"")</f>
        <v/>
      </c>
      <c r="G626" s="21">
        <f>IFERROR(VLOOKUP(C626,[1]Rocks!$BF$3:$BH$2000,3,FALSE),"")</f>
        <v>455.67567567567568</v>
      </c>
      <c r="H626" s="22" t="str">
        <f>IFERROR(VLOOKUP(C626,'[1]Walden Bike'!$CB$3:$CE$1000,4,FALSE),"")</f>
        <v/>
      </c>
      <c r="I626" s="23" t="str">
        <f>IFERROR(VLOOKUP(C626,'[1]Paddle Sport'!$BJ$2:$BL$100,3,FALSE),"")</f>
        <v/>
      </c>
      <c r="J626" s="24" t="str">
        <f>IFERROR(VLOOKUP(C626,'[1]Island Swim'!$AX$5:$AZ$74,3,FALSE),"")</f>
        <v/>
      </c>
      <c r="K626" s="25" t="str">
        <f>IFERROR(VLOOKUP(C626,[1]Beaton!$A$4:$B$150,2,FALSE),"")</f>
        <v/>
      </c>
      <c r="L626" s="26" t="str">
        <f>IFERROR(VLOOKUP(C626,'[1]Turkey Gobbler'!$A$2:$B$500,2,FALSE),"")</f>
        <v/>
      </c>
      <c r="M626" s="27">
        <f t="shared" si="159"/>
        <v>456</v>
      </c>
      <c r="N626" s="28"/>
      <c r="R626" s="29" t="str" cm="1">
        <f t="array" ref="R626:S626">_xlfn.TEXTSPLIT(C626," ")</f>
        <v>Brabant-Kirwan</v>
      </c>
      <c r="S626" s="29" t="str">
        <v>Danielle</v>
      </c>
      <c r="U626" s="29" t="str">
        <f t="shared" si="164"/>
        <v>Danielle</v>
      </c>
      <c r="V626" s="29" t="str">
        <f t="shared" si="165"/>
        <v>B</v>
      </c>
      <c r="W626" s="29" t="str">
        <f t="shared" si="166"/>
        <v>DanielleBF40-49</v>
      </c>
      <c r="X626" s="29" t="str">
        <f t="shared" si="167"/>
        <v>DanielleB</v>
      </c>
    </row>
    <row r="627" spans="1:24" ht="18.600000000000001" customHeight="1" x14ac:dyDescent="0.3">
      <c r="A627" s="16">
        <f t="shared" si="156"/>
        <v>626</v>
      </c>
      <c r="B627" s="17">
        <f t="shared" si="157"/>
        <v>25</v>
      </c>
      <c r="C627" s="18" t="s">
        <v>653</v>
      </c>
      <c r="D627" s="19" t="s">
        <v>38</v>
      </c>
      <c r="E627" s="19" t="str">
        <f t="shared" si="158"/>
        <v>F</v>
      </c>
      <c r="F627" s="20" t="str">
        <f>IFERROR(VLOOKUP(C627,'[1]Sofie''s Loppet'!$BM$3:$BP$100,4,FALSE),"")</f>
        <v/>
      </c>
      <c r="G627" s="21">
        <f>IFERROR(VLOOKUP(C627,[1]Rocks!$BF$3:$BH$2000,3,FALSE),"")</f>
        <v>455.18358531317494</v>
      </c>
      <c r="H627" s="22" t="str">
        <f>IFERROR(VLOOKUP(C627,'[1]Walden Bike'!$CB$3:$CE$1000,4,FALSE),"")</f>
        <v/>
      </c>
      <c r="I627" s="23" t="str">
        <f>IFERROR(VLOOKUP(C627,'[1]Paddle Sport'!$BJ$2:$BL$100,3,FALSE),"")</f>
        <v/>
      </c>
      <c r="J627" s="24" t="str">
        <f>IFERROR(VLOOKUP(C627,'[1]Island Swim'!$AX$5:$AZ$74,3,FALSE),"")</f>
        <v/>
      </c>
      <c r="K627" s="25" t="str">
        <f>IFERROR(VLOOKUP(C627,[1]Beaton!$A$4:$B$150,2,FALSE),"")</f>
        <v/>
      </c>
      <c r="L627" s="26" t="str">
        <f>IFERROR(VLOOKUP(C627,'[1]Turkey Gobbler'!$A$2:$B$500,2,FALSE),"")</f>
        <v/>
      </c>
      <c r="M627" s="27">
        <f t="shared" si="159"/>
        <v>455</v>
      </c>
      <c r="N627" s="28"/>
      <c r="R627" s="29" t="str" cm="1">
        <f t="array" ref="R627:S627">_xlfn.TEXTSPLIT(C627," ")</f>
        <v>Lajeunesse</v>
      </c>
      <c r="S627" s="29" t="str">
        <v>Fabienne</v>
      </c>
      <c r="U627" s="29" t="str">
        <f t="shared" si="164"/>
        <v>Fabienne</v>
      </c>
      <c r="V627" s="29" t="str">
        <f t="shared" si="165"/>
        <v>L</v>
      </c>
      <c r="W627" s="29" t="str">
        <f t="shared" si="166"/>
        <v>FabienneLF12 Under</v>
      </c>
      <c r="X627" s="29" t="str">
        <f t="shared" si="167"/>
        <v>FabienneL</v>
      </c>
    </row>
    <row r="628" spans="1:24" ht="18.600000000000001" customHeight="1" x14ac:dyDescent="0.3">
      <c r="A628" s="16">
        <f t="shared" si="156"/>
        <v>626</v>
      </c>
      <c r="B628" s="17">
        <f t="shared" si="157"/>
        <v>25</v>
      </c>
      <c r="C628" s="18" t="s">
        <v>654</v>
      </c>
      <c r="D628" s="19" t="s">
        <v>38</v>
      </c>
      <c r="E628" s="19" t="str">
        <f t="shared" si="158"/>
        <v>F</v>
      </c>
      <c r="F628" s="20" t="str">
        <f>IFERROR(VLOOKUP(C628,'[1]Sofie''s Loppet'!$BM$3:$BP$100,4,FALSE),"")</f>
        <v/>
      </c>
      <c r="G628" s="21">
        <f>IFERROR(VLOOKUP(C628,[1]Rocks!$BF$3:$BH$2000,3,FALSE),"")</f>
        <v>454.6925566343042</v>
      </c>
      <c r="H628" s="22" t="str">
        <f>IFERROR(VLOOKUP(C628,'[1]Walden Bike'!$CB$3:$CE$1000,4,FALSE),"")</f>
        <v/>
      </c>
      <c r="I628" s="23" t="str">
        <f>IFERROR(VLOOKUP(C628,'[1]Paddle Sport'!$BJ$2:$BL$100,3,FALSE),"")</f>
        <v/>
      </c>
      <c r="J628" s="24" t="str">
        <f>IFERROR(VLOOKUP(C628,'[1]Island Swim'!$AX$5:$AZ$74,3,FALSE),"")</f>
        <v/>
      </c>
      <c r="K628" s="25" t="str">
        <f>IFERROR(VLOOKUP(C628,[1]Beaton!$A$4:$B$150,2,FALSE),"")</f>
        <v/>
      </c>
      <c r="L628" s="26" t="str">
        <f>IFERROR(VLOOKUP(C628,'[1]Turkey Gobbler'!$A$2:$B$500,2,FALSE),"")</f>
        <v/>
      </c>
      <c r="M628" s="27">
        <f t="shared" si="159"/>
        <v>455</v>
      </c>
      <c r="N628" s="28"/>
      <c r="R628" s="29" t="str" cm="1">
        <f t="array" ref="R628:S628">_xlfn.TEXTSPLIT(C628," ")</f>
        <v>Omri</v>
      </c>
      <c r="S628" s="29" t="str">
        <v>Norah</v>
      </c>
      <c r="U628" s="29" t="str">
        <f t="shared" si="164"/>
        <v>Norah</v>
      </c>
      <c r="V628" s="29" t="str">
        <f t="shared" si="165"/>
        <v>O</v>
      </c>
      <c r="W628" s="29" t="str">
        <f t="shared" si="166"/>
        <v>NorahOF12 Under</v>
      </c>
      <c r="X628" s="29" t="str">
        <f t="shared" si="167"/>
        <v>NorahO</v>
      </c>
    </row>
    <row r="629" spans="1:24" ht="18.600000000000001" customHeight="1" x14ac:dyDescent="0.3">
      <c r="A629" s="16">
        <f t="shared" si="156"/>
        <v>626</v>
      </c>
      <c r="B629" s="17">
        <f t="shared" si="157"/>
        <v>69</v>
      </c>
      <c r="C629" s="18" t="s">
        <v>655</v>
      </c>
      <c r="D629" s="19" t="s">
        <v>21</v>
      </c>
      <c r="E629" s="19" t="str">
        <f t="shared" si="158"/>
        <v>F</v>
      </c>
      <c r="F629" s="20" t="str">
        <f>IFERROR(VLOOKUP(C629,'[1]Sofie''s Loppet'!$BM$3:$BP$100,4,FALSE),"")</f>
        <v/>
      </c>
      <c r="G629" s="21">
        <f>IFERROR(VLOOKUP(C629,[1]Rocks!$BF$3:$BH$2000,3,FALSE),"")</f>
        <v>455.18358531317494</v>
      </c>
      <c r="H629" s="22" t="str">
        <f>IFERROR(VLOOKUP(C629,'[1]Walden Bike'!$CB$3:$CE$1000,4,FALSE),"")</f>
        <v/>
      </c>
      <c r="I629" s="23" t="str">
        <f>IFERROR(VLOOKUP(C629,'[1]Paddle Sport'!$BJ$2:$BL$100,3,FALSE),"")</f>
        <v/>
      </c>
      <c r="J629" s="24" t="str">
        <f>IFERROR(VLOOKUP(C629,'[1]Island Swim'!$AX$5:$AZ$74,3,FALSE),"")</f>
        <v/>
      </c>
      <c r="K629" s="25" t="str">
        <f>IFERROR(VLOOKUP(C629,[1]Beaton!$A$4:$B$150,2,FALSE),"")</f>
        <v/>
      </c>
      <c r="L629" s="26" t="str">
        <f>IFERROR(VLOOKUP(C629,'[1]Turkey Gobbler'!$A$2:$B$500,2,FALSE),"")</f>
        <v/>
      </c>
      <c r="M629" s="27">
        <f t="shared" si="159"/>
        <v>455</v>
      </c>
      <c r="N629" s="28"/>
      <c r="R629" s="29" t="str" cm="1">
        <f t="array" ref="R629:S629">_xlfn.TEXTSPLIT(C629," ")</f>
        <v>Flannagan</v>
      </c>
      <c r="S629" s="29" t="str">
        <v>Fae</v>
      </c>
      <c r="U629" s="29" t="str">
        <f t="shared" si="164"/>
        <v>Fae</v>
      </c>
      <c r="V629" s="29" t="str">
        <f t="shared" si="165"/>
        <v>F</v>
      </c>
      <c r="W629" s="29" t="str">
        <f t="shared" si="166"/>
        <v>FaeFF13-19</v>
      </c>
      <c r="X629" s="29" t="str">
        <f t="shared" si="167"/>
        <v>FaeF</v>
      </c>
    </row>
    <row r="630" spans="1:24" ht="18.600000000000001" customHeight="1" x14ac:dyDescent="0.3">
      <c r="A630" s="16">
        <f t="shared" si="156"/>
        <v>626</v>
      </c>
      <c r="B630" s="17">
        <f t="shared" si="157"/>
        <v>182</v>
      </c>
      <c r="C630" s="18" t="s">
        <v>656</v>
      </c>
      <c r="D630" s="19" t="s">
        <v>17</v>
      </c>
      <c r="E630" s="19" t="str">
        <f t="shared" si="158"/>
        <v>F</v>
      </c>
      <c r="F630" s="20" t="str">
        <f>IFERROR(VLOOKUP(C630,'[1]Sofie''s Loppet'!$BM$3:$BP$100,4,FALSE),"")</f>
        <v/>
      </c>
      <c r="G630" s="21">
        <f>IFERROR(VLOOKUP(C630,[1]Rocks!$BF$3:$BH$2000,3,FALSE),"")</f>
        <v>455.18358531317494</v>
      </c>
      <c r="H630" s="22" t="str">
        <f>IFERROR(VLOOKUP(C630,'[1]Walden Bike'!$CB$3:$CE$1000,4,FALSE),"")</f>
        <v/>
      </c>
      <c r="I630" s="23" t="str">
        <f>IFERROR(VLOOKUP(C630,'[1]Paddle Sport'!$BJ$2:$BL$100,3,FALSE),"")</f>
        <v/>
      </c>
      <c r="J630" s="24" t="str">
        <f>IFERROR(VLOOKUP(C630,'[1]Island Swim'!$AX$5:$AZ$74,3,FALSE),"")</f>
        <v/>
      </c>
      <c r="K630" s="25" t="str">
        <f>IFERROR(VLOOKUP(C630,[1]Beaton!$A$4:$B$150,2,FALSE),"")</f>
        <v/>
      </c>
      <c r="L630" s="26" t="str">
        <f>IFERROR(VLOOKUP(C630,'[1]Turkey Gobbler'!$A$2:$B$500,2,FALSE),"")</f>
        <v/>
      </c>
      <c r="M630" s="27">
        <f t="shared" si="159"/>
        <v>455</v>
      </c>
      <c r="N630" s="28"/>
    </row>
    <row r="631" spans="1:24" ht="18.600000000000001" customHeight="1" x14ac:dyDescent="0.3">
      <c r="A631" s="16">
        <f t="shared" si="156"/>
        <v>626</v>
      </c>
      <c r="B631" s="17">
        <f t="shared" si="157"/>
        <v>169</v>
      </c>
      <c r="C631" s="18" t="s">
        <v>657</v>
      </c>
      <c r="D631" s="19" t="s">
        <v>36</v>
      </c>
      <c r="E631" s="19" t="str">
        <f t="shared" si="158"/>
        <v>F</v>
      </c>
      <c r="F631" s="20" t="str">
        <f>IFERROR(VLOOKUP(C631,'[1]Sofie''s Loppet'!$BM$3:$BP$100,4,FALSE),"")</f>
        <v/>
      </c>
      <c r="G631" s="21">
        <f>IFERROR(VLOOKUP(C631,[1]Rocks!$BF$3:$BH$2000,3,FALSE),"")</f>
        <v>454.93793847814356</v>
      </c>
      <c r="H631" s="22" t="str">
        <f>IFERROR(VLOOKUP(C631,'[1]Walden Bike'!$CB$3:$CE$1000,4,FALSE),"")</f>
        <v/>
      </c>
      <c r="I631" s="23" t="str">
        <f>IFERROR(VLOOKUP(C631,'[1]Paddle Sport'!$BJ$2:$BL$100,3,FALSE),"")</f>
        <v/>
      </c>
      <c r="J631" s="24" t="str">
        <f>IFERROR(VLOOKUP(C631,'[1]Island Swim'!$AX$5:$AZ$74,3,FALSE),"")</f>
        <v/>
      </c>
      <c r="K631" s="25" t="str">
        <f>IFERROR(VLOOKUP(C631,[1]Beaton!$A$4:$B$150,2,FALSE),"")</f>
        <v/>
      </c>
      <c r="L631" s="26" t="str">
        <f>IFERROR(VLOOKUP(C631,'[1]Turkey Gobbler'!$A$2:$B$500,2,FALSE),"")</f>
        <v/>
      </c>
      <c r="M631" s="27">
        <f t="shared" si="159"/>
        <v>455</v>
      </c>
      <c r="N631" s="28"/>
      <c r="R631" s="29" t="str" cm="1">
        <f t="array" ref="R631:S631">_xlfn.TEXTSPLIT(C631," ")</f>
        <v>Desjardins</v>
      </c>
      <c r="S631" s="29" t="str">
        <v>Maurice</v>
      </c>
      <c r="U631" s="29" t="str">
        <f>IF(T631="",S631,T631)</f>
        <v>Maurice</v>
      </c>
      <c r="V631" s="29" t="str">
        <f>LEFT(R631,1)</f>
        <v>D</v>
      </c>
      <c r="W631" s="29" t="str">
        <f>CONCATENATE(U631,V631,D631)</f>
        <v>MauriceDF30-39</v>
      </c>
      <c r="X631" s="29" t="str">
        <f>CONCATENATE(U631,V631)</f>
        <v>MauriceD</v>
      </c>
    </row>
    <row r="632" spans="1:24" ht="18.600000000000001" customHeight="1" x14ac:dyDescent="0.3">
      <c r="A632" s="16">
        <f t="shared" si="156"/>
        <v>626</v>
      </c>
      <c r="B632" s="17">
        <f t="shared" si="157"/>
        <v>169</v>
      </c>
      <c r="C632" s="18" t="s">
        <v>658</v>
      </c>
      <c r="D632" s="19" t="s">
        <v>36</v>
      </c>
      <c r="E632" s="19" t="str">
        <f t="shared" si="158"/>
        <v>F</v>
      </c>
      <c r="F632" s="20" t="str">
        <f>IFERROR(VLOOKUP(C632,'[1]Sofie''s Loppet'!$BM$3:$BP$100,4,FALSE),"")</f>
        <v/>
      </c>
      <c r="G632" s="21">
        <f>IFERROR(VLOOKUP(C632,[1]Rocks!$BF$3:$BH$2000,3,FALSE),"")</f>
        <v>454.94425150795098</v>
      </c>
      <c r="H632" s="22" t="str">
        <f>IFERROR(VLOOKUP(C632,'[1]Walden Bike'!$CB$3:$CE$1000,4,FALSE),"")</f>
        <v/>
      </c>
      <c r="I632" s="23" t="str">
        <f>IFERROR(VLOOKUP(C632,'[1]Paddle Sport'!$BJ$2:$BL$100,3,FALSE),"")</f>
        <v/>
      </c>
      <c r="J632" s="24" t="str">
        <f>IFERROR(VLOOKUP(C632,'[1]Island Swim'!$AX$5:$AZ$74,3,FALSE),"")</f>
        <v/>
      </c>
      <c r="K632" s="25" t="str">
        <f>IFERROR(VLOOKUP(C632,[1]Beaton!$A$4:$B$150,2,FALSE),"")</f>
        <v/>
      </c>
      <c r="L632" s="26">
        <v>250</v>
      </c>
      <c r="M632" s="27">
        <f t="shared" si="159"/>
        <v>455</v>
      </c>
      <c r="N632" s="28"/>
      <c r="R632" s="29" t="str" cm="1">
        <f t="array" ref="R632:S632">_xlfn.TEXTSPLIT(C632," ")</f>
        <v>Porter</v>
      </c>
      <c r="S632" s="29" t="str">
        <v>Jenny</v>
      </c>
      <c r="U632" s="29" t="str">
        <f>IF(T632="",S632,T632)</f>
        <v>Jenny</v>
      </c>
      <c r="V632" s="29" t="str">
        <f>LEFT(R632,1)</f>
        <v>P</v>
      </c>
      <c r="W632" s="29" t="str">
        <f>CONCATENATE(U632,V632,D632)</f>
        <v>JennyPF30-39</v>
      </c>
      <c r="X632" s="29" t="str">
        <f>CONCATENATE(U632,V632)</f>
        <v>JennyP</v>
      </c>
    </row>
    <row r="633" spans="1:24" ht="18.600000000000001" customHeight="1" x14ac:dyDescent="0.3">
      <c r="A633" s="16">
        <f t="shared" si="156"/>
        <v>626</v>
      </c>
      <c r="B633" s="17">
        <f t="shared" si="157"/>
        <v>111</v>
      </c>
      <c r="C633" s="18" t="s">
        <v>659</v>
      </c>
      <c r="D633" s="19" t="s">
        <v>23</v>
      </c>
      <c r="E633" s="19" t="str">
        <f t="shared" si="158"/>
        <v>F</v>
      </c>
      <c r="F633" s="20" t="str">
        <f>IFERROR(VLOOKUP(C633,'[1]Sofie''s Loppet'!$BM$3:$BP$100,4,FALSE),"")</f>
        <v/>
      </c>
      <c r="G633" s="21">
        <f>IFERROR(VLOOKUP(C633,[1]Rocks!$BF$3:$BH$2000,3,FALSE),"")</f>
        <v>455.42949756888169</v>
      </c>
      <c r="H633" s="22" t="str">
        <f>IFERROR(VLOOKUP(C633,'[1]Walden Bike'!$CB$3:$CE$1000,4,FALSE),"")</f>
        <v/>
      </c>
      <c r="I633" s="23" t="str">
        <f>IFERROR(VLOOKUP(C633,'[1]Paddle Sport'!$BJ$2:$BL$100,3,FALSE),"")</f>
        <v/>
      </c>
      <c r="J633" s="24" t="str">
        <f>IFERROR(VLOOKUP(C633,'[1]Island Swim'!$AX$5:$AZ$74,3,FALSE),"")</f>
        <v/>
      </c>
      <c r="K633" s="25" t="str">
        <f>IFERROR(VLOOKUP(C633,[1]Beaton!$A$4:$B$150,2,FALSE),"")</f>
        <v/>
      </c>
      <c r="L633" s="26" t="str">
        <f>IFERROR(VLOOKUP(C633,'[1]Turkey Gobbler'!$A$2:$B$500,2,FALSE),"")</f>
        <v/>
      </c>
      <c r="M633" s="27">
        <f t="shared" si="159"/>
        <v>455</v>
      </c>
      <c r="N633" s="28"/>
    </row>
    <row r="634" spans="1:24" ht="18.600000000000001" customHeight="1" x14ac:dyDescent="0.3">
      <c r="A634" s="16">
        <f t="shared" si="156"/>
        <v>626</v>
      </c>
      <c r="B634" s="17">
        <f t="shared" si="157"/>
        <v>111</v>
      </c>
      <c r="C634" s="18" t="s">
        <v>660</v>
      </c>
      <c r="D634" s="19" t="s">
        <v>23</v>
      </c>
      <c r="E634" s="19" t="str">
        <f t="shared" si="158"/>
        <v>F</v>
      </c>
      <c r="F634" s="20" t="str">
        <f>IFERROR(VLOOKUP(C634,'[1]Sofie''s Loppet'!$BM$3:$BP$100,4,FALSE),"")</f>
        <v/>
      </c>
      <c r="G634" s="21">
        <f>IFERROR(VLOOKUP(C634,[1]Rocks!$BF$3:$BH$2000,3,FALSE),"")</f>
        <v>454.94425150795098</v>
      </c>
      <c r="H634" s="22" t="str">
        <f>IFERROR(VLOOKUP(C634,'[1]Walden Bike'!$CB$3:$CE$1000,4,FALSE),"")</f>
        <v/>
      </c>
      <c r="I634" s="23" t="str">
        <f>IFERROR(VLOOKUP(C634,'[1]Paddle Sport'!$BJ$2:$BL$100,3,FALSE),"")</f>
        <v/>
      </c>
      <c r="J634" s="24" t="str">
        <f>IFERROR(VLOOKUP(C634,'[1]Island Swim'!$AX$5:$AZ$74,3,FALSE),"")</f>
        <v/>
      </c>
      <c r="K634" s="25" t="str">
        <f>IFERROR(VLOOKUP(C634,[1]Beaton!$A$4:$B$150,2,FALSE),"")</f>
        <v/>
      </c>
      <c r="L634" s="26">
        <f>IFERROR(VLOOKUP(C634,'[1]Turkey Gobbler'!$A$2:$B$500,2,FALSE),"")</f>
        <v>394.68085106382978</v>
      </c>
      <c r="M634" s="27">
        <f t="shared" si="159"/>
        <v>455</v>
      </c>
      <c r="N634" s="28"/>
      <c r="R634" s="29" t="str" cm="1">
        <f t="array" ref="R634:S634">_xlfn.TEXTSPLIT(C634," ")</f>
        <v>McMillan-Boyles</v>
      </c>
      <c r="S634" s="29" t="str">
        <v>Christina</v>
      </c>
      <c r="U634" s="29" t="str">
        <f t="shared" ref="U634:U640" si="168">IF(T634="",S634,T634)</f>
        <v>Christina</v>
      </c>
      <c r="V634" s="29" t="str">
        <f t="shared" ref="V634:V640" si="169">LEFT(R634,1)</f>
        <v>M</v>
      </c>
      <c r="W634" s="29" t="str">
        <f t="shared" ref="W634:W640" si="170">CONCATENATE(U634,V634,D634)</f>
        <v>ChristinaMF40-49</v>
      </c>
      <c r="X634" s="29" t="str">
        <f t="shared" ref="X634:X640" si="171">CONCATENATE(U634,V634)</f>
        <v>ChristinaM</v>
      </c>
    </row>
    <row r="635" spans="1:24" ht="18.600000000000001" customHeight="1" x14ac:dyDescent="0.3">
      <c r="A635" s="16">
        <f t="shared" si="156"/>
        <v>626</v>
      </c>
      <c r="B635" s="17">
        <f t="shared" si="157"/>
        <v>35</v>
      </c>
      <c r="C635" s="18" t="s">
        <v>661</v>
      </c>
      <c r="D635" s="19" t="s">
        <v>15</v>
      </c>
      <c r="E635" s="19" t="str">
        <f t="shared" si="158"/>
        <v>F</v>
      </c>
      <c r="F635" s="20" t="str">
        <f>IFERROR(VLOOKUP(C635,'[1]Sofie''s Loppet'!$BM$3:$BP$100,4,FALSE),"")</f>
        <v/>
      </c>
      <c r="G635" s="21">
        <f>IFERROR(VLOOKUP(C635,[1]Rocks!$BF$3:$BH$2000,3,FALSE),"")</f>
        <v>454.6925566343042</v>
      </c>
      <c r="H635" s="22" t="str">
        <f>IFERROR(VLOOKUP(C635,'[1]Walden Bike'!$CB$3:$CE$1000,4,FALSE),"")</f>
        <v/>
      </c>
      <c r="I635" s="23" t="str">
        <f>IFERROR(VLOOKUP(C635,'[1]Paddle Sport'!$BJ$2:$BL$100,3,FALSE),"")</f>
        <v/>
      </c>
      <c r="J635" s="24" t="str">
        <f>IFERROR(VLOOKUP(C635,'[1]Island Swim'!$AX$5:$AZ$74,3,FALSE),"")</f>
        <v/>
      </c>
      <c r="K635" s="25" t="str">
        <f>IFERROR(VLOOKUP(C635,[1]Beaton!$A$4:$B$150,2,FALSE),"")</f>
        <v/>
      </c>
      <c r="L635" s="26">
        <f>IFERROR(VLOOKUP(C635,'[1]Turkey Gobbler'!$A$2:$B$500,2,FALSE),"")</f>
        <v>481.39534883720927</v>
      </c>
      <c r="M635" s="27">
        <f t="shared" si="159"/>
        <v>455</v>
      </c>
      <c r="N635" s="28"/>
      <c r="R635" s="29" t="str" cm="1">
        <f t="array" ref="R635:S635">_xlfn.TEXTSPLIT(C635," ")</f>
        <v>Baril</v>
      </c>
      <c r="S635" s="29" t="str">
        <v>Holly</v>
      </c>
      <c r="U635" s="29" t="str">
        <f t="shared" si="168"/>
        <v>Holly</v>
      </c>
      <c r="V635" s="29" t="str">
        <f t="shared" si="169"/>
        <v>B</v>
      </c>
      <c r="W635" s="29" t="str">
        <f t="shared" si="170"/>
        <v>HollyBF50-59</v>
      </c>
      <c r="X635" s="29" t="str">
        <f t="shared" si="171"/>
        <v>HollyB</v>
      </c>
    </row>
    <row r="636" spans="1:24" ht="18.600000000000001" customHeight="1" x14ac:dyDescent="0.3">
      <c r="A636" s="16">
        <f t="shared" si="156"/>
        <v>626</v>
      </c>
      <c r="B636" s="17">
        <f t="shared" si="157"/>
        <v>35</v>
      </c>
      <c r="C636" s="18" t="s">
        <v>662</v>
      </c>
      <c r="D636" s="19" t="s">
        <v>15</v>
      </c>
      <c r="E636" s="19" t="str">
        <f t="shared" si="158"/>
        <v>F</v>
      </c>
      <c r="F636" s="20" t="str">
        <f>IFERROR(VLOOKUP(C636,'[1]Sofie''s Loppet'!$BM$3:$BP$100,4,FALSE),"")</f>
        <v/>
      </c>
      <c r="G636" s="21">
        <f>IFERROR(VLOOKUP(C636,[1]Rocks!$BF$3:$BH$2000,3,FALSE),"")</f>
        <v>454.94425150795098</v>
      </c>
      <c r="H636" s="22" t="str">
        <f>IFERROR(VLOOKUP(C636,'[1]Walden Bike'!$CB$3:$CE$1000,4,FALSE),"")</f>
        <v/>
      </c>
      <c r="I636" s="23" t="str">
        <f>IFERROR(VLOOKUP(C636,'[1]Paddle Sport'!$BJ$2:$BL$100,3,FALSE),"")</f>
        <v/>
      </c>
      <c r="J636" s="24" t="str">
        <f>IFERROR(VLOOKUP(C636,'[1]Island Swim'!$AX$5:$AZ$74,3,FALSE),"")</f>
        <v/>
      </c>
      <c r="K636" s="25" t="str">
        <f>IFERROR(VLOOKUP(C636,[1]Beaton!$A$4:$B$150,2,FALSE),"")</f>
        <v/>
      </c>
      <c r="L636" s="26">
        <f>IFERROR(VLOOKUP(C636,'[1]Turkey Gobbler'!$A$2:$B$500,2,FALSE),"")</f>
        <v>394.68085106382978</v>
      </c>
      <c r="M636" s="27">
        <f t="shared" si="159"/>
        <v>455</v>
      </c>
      <c r="N636" s="28"/>
      <c r="R636" s="29" t="str" cm="1">
        <f t="array" ref="R636:S636">_xlfn.TEXTSPLIT(C636," ")</f>
        <v>Day</v>
      </c>
      <c r="S636" s="29" t="str">
        <v>Barbara</v>
      </c>
      <c r="U636" s="29" t="str">
        <f t="shared" si="168"/>
        <v>Barbara</v>
      </c>
      <c r="V636" s="29" t="str">
        <f t="shared" si="169"/>
        <v>D</v>
      </c>
      <c r="W636" s="29" t="str">
        <f t="shared" si="170"/>
        <v>BarbaraDF50-59</v>
      </c>
      <c r="X636" s="29" t="str">
        <f t="shared" si="171"/>
        <v>BarbaraD</v>
      </c>
    </row>
    <row r="637" spans="1:24" ht="18.600000000000001" customHeight="1" x14ac:dyDescent="0.3">
      <c r="A637" s="16">
        <f t="shared" si="156"/>
        <v>636</v>
      </c>
      <c r="B637" s="17">
        <f t="shared" si="157"/>
        <v>171</v>
      </c>
      <c r="C637" s="18" t="s">
        <v>663</v>
      </c>
      <c r="D637" s="19" t="s">
        <v>36</v>
      </c>
      <c r="E637" s="19" t="str">
        <f t="shared" si="158"/>
        <v>F</v>
      </c>
      <c r="F637" s="20" t="str">
        <f>IFERROR(VLOOKUP(C637,'[1]Sofie''s Loppet'!$BM$3:$BP$100,4,FALSE),"")</f>
        <v/>
      </c>
      <c r="G637" s="21">
        <f>IFERROR(VLOOKUP(C637,[1]Rocks!$BF$3:$BH$2000,3,FALSE),"")</f>
        <v>454.20258620689657</v>
      </c>
      <c r="H637" s="22" t="str">
        <f>IFERROR(VLOOKUP(C637,'[1]Walden Bike'!$CB$3:$CE$1000,4,FALSE),"")</f>
        <v/>
      </c>
      <c r="I637" s="23" t="str">
        <f>IFERROR(VLOOKUP(C637,'[1]Paddle Sport'!$BJ$2:$BL$100,3,FALSE),"")</f>
        <v/>
      </c>
      <c r="J637" s="24" t="str">
        <f>IFERROR(VLOOKUP(C637,'[1]Island Swim'!$AX$5:$AZ$74,3,FALSE),"")</f>
        <v/>
      </c>
      <c r="K637" s="25" t="str">
        <f>IFERROR(VLOOKUP(C637,[1]Beaton!$A$4:$B$150,2,FALSE),"")</f>
        <v/>
      </c>
      <c r="L637" s="26" t="str">
        <f>IFERROR(VLOOKUP(C637,'[1]Turkey Gobbler'!$A$2:$B$500,2,FALSE),"")</f>
        <v/>
      </c>
      <c r="M637" s="27">
        <f t="shared" si="159"/>
        <v>454</v>
      </c>
      <c r="N637" s="28"/>
      <c r="R637" s="29" t="str" cm="1">
        <f t="array" ref="R637:S637">_xlfn.TEXTSPLIT(C637," ")</f>
        <v>Costantini</v>
      </c>
      <c r="S637" s="29" t="str">
        <v>Renee</v>
      </c>
      <c r="U637" s="29" t="str">
        <f t="shared" si="168"/>
        <v>Renee</v>
      </c>
      <c r="V637" s="29" t="str">
        <f t="shared" si="169"/>
        <v>C</v>
      </c>
      <c r="W637" s="29" t="str">
        <f t="shared" si="170"/>
        <v>ReneeCF30-39</v>
      </c>
      <c r="X637" s="29" t="str">
        <f t="shared" si="171"/>
        <v>ReneeC</v>
      </c>
    </row>
    <row r="638" spans="1:24" ht="18.600000000000001" customHeight="1" x14ac:dyDescent="0.3">
      <c r="A638" s="16">
        <f t="shared" si="156"/>
        <v>636</v>
      </c>
      <c r="B638" s="17">
        <f t="shared" si="157"/>
        <v>171</v>
      </c>
      <c r="C638" s="18" t="s">
        <v>664</v>
      </c>
      <c r="D638" s="19" t="s">
        <v>36</v>
      </c>
      <c r="E638" s="19" t="str">
        <f t="shared" si="158"/>
        <v>F</v>
      </c>
      <c r="F638" s="20" t="str">
        <f>IFERROR(VLOOKUP(C638,'[1]Sofie''s Loppet'!$BM$3:$BP$100,4,FALSE),"")</f>
        <v/>
      </c>
      <c r="G638" s="21">
        <f>IFERROR(VLOOKUP(C638,[1]Rocks!$BF$3:$BH$2000,3,FALSE),"")</f>
        <v>454.20258620689657</v>
      </c>
      <c r="H638" s="22" t="str">
        <f>IFERROR(VLOOKUP(C638,'[1]Walden Bike'!$CB$3:$CE$1000,4,FALSE),"")</f>
        <v/>
      </c>
      <c r="I638" s="23" t="str">
        <f>IFERROR(VLOOKUP(C638,'[1]Paddle Sport'!$BJ$2:$BL$100,3,FALSE),"")</f>
        <v/>
      </c>
      <c r="J638" s="24" t="str">
        <f>IFERROR(VLOOKUP(C638,'[1]Island Swim'!$AX$5:$AZ$74,3,FALSE),"")</f>
        <v/>
      </c>
      <c r="K638" s="25" t="str">
        <f>IFERROR(VLOOKUP(C638,[1]Beaton!$A$4:$B$150,2,FALSE),"")</f>
        <v/>
      </c>
      <c r="L638" s="26" t="str">
        <f>IFERROR(VLOOKUP(C638,'[1]Turkey Gobbler'!$A$2:$B$500,2,FALSE),"")</f>
        <v/>
      </c>
      <c r="M638" s="27">
        <f t="shared" si="159"/>
        <v>454</v>
      </c>
      <c r="N638" s="28"/>
      <c r="R638" s="29" t="str" cm="1">
        <f t="array" ref="R638:S638">_xlfn.TEXTSPLIT(C638," ")</f>
        <v>I</v>
      </c>
      <c r="S638" s="29" t="str">
        <v>Elana</v>
      </c>
      <c r="U638" s="29" t="str">
        <f t="shared" si="168"/>
        <v>Elana</v>
      </c>
      <c r="V638" s="29" t="str">
        <f t="shared" si="169"/>
        <v>I</v>
      </c>
      <c r="W638" s="29" t="str">
        <f t="shared" si="170"/>
        <v>ElanaIF30-39</v>
      </c>
      <c r="X638" s="29" t="str">
        <f t="shared" si="171"/>
        <v>ElanaI</v>
      </c>
    </row>
    <row r="639" spans="1:24" ht="18.600000000000001" customHeight="1" x14ac:dyDescent="0.3">
      <c r="A639" s="16">
        <f t="shared" si="156"/>
        <v>636</v>
      </c>
      <c r="B639" s="17">
        <f t="shared" si="157"/>
        <v>113</v>
      </c>
      <c r="C639" s="18" t="s">
        <v>665</v>
      </c>
      <c r="D639" s="19" t="s">
        <v>23</v>
      </c>
      <c r="E639" s="19" t="str">
        <f t="shared" si="158"/>
        <v>F</v>
      </c>
      <c r="F639" s="20" t="str">
        <f>IFERROR(VLOOKUP(C639,'[1]Sofie''s Loppet'!$BM$3:$BP$100,4,FALSE),"")</f>
        <v/>
      </c>
      <c r="G639" s="21">
        <f>IFERROR(VLOOKUP(C639,[1]Rocks!$BF$3:$BH$2000,3,FALSE),"")</f>
        <v>454.19708029197085</v>
      </c>
      <c r="H639" s="22" t="str">
        <f>IFERROR(VLOOKUP(C639,'[1]Walden Bike'!$CB$3:$CE$1000,4,FALSE),"")</f>
        <v/>
      </c>
      <c r="I639" s="23" t="str">
        <f>IFERROR(VLOOKUP(C639,'[1]Paddle Sport'!$BJ$2:$BL$100,3,FALSE),"")</f>
        <v/>
      </c>
      <c r="J639" s="24" t="str">
        <f>IFERROR(VLOOKUP(C639,'[1]Island Swim'!$AX$5:$AZ$74,3,FALSE),"")</f>
        <v/>
      </c>
      <c r="K639" s="25" t="str">
        <f>IFERROR(VLOOKUP(C639,[1]Beaton!$A$4:$B$150,2,FALSE),"")</f>
        <v/>
      </c>
      <c r="L639" s="26" t="str">
        <f>IFERROR(VLOOKUP(C639,'[1]Turkey Gobbler'!$A$2:$B$500,2,FALSE),"")</f>
        <v/>
      </c>
      <c r="M639" s="27">
        <f t="shared" si="159"/>
        <v>454</v>
      </c>
      <c r="N639" s="28"/>
      <c r="R639" s="29" t="str" cm="1">
        <f t="array" ref="R639:S639">_xlfn.TEXTSPLIT(C639," ")</f>
        <v>Charles</v>
      </c>
      <c r="S639" s="29" t="str">
        <v>Tanya</v>
      </c>
      <c r="U639" s="29" t="str">
        <f t="shared" si="168"/>
        <v>Tanya</v>
      </c>
      <c r="V639" s="29" t="str">
        <f t="shared" si="169"/>
        <v>C</v>
      </c>
      <c r="W639" s="29" t="str">
        <f t="shared" si="170"/>
        <v>TanyaCF40-49</v>
      </c>
      <c r="X639" s="29" t="str">
        <f t="shared" si="171"/>
        <v>TanyaC</v>
      </c>
    </row>
    <row r="640" spans="1:24" ht="18.600000000000001" customHeight="1" x14ac:dyDescent="0.3">
      <c r="A640" s="16">
        <f t="shared" si="156"/>
        <v>639</v>
      </c>
      <c r="B640" s="17">
        <f t="shared" si="157"/>
        <v>18</v>
      </c>
      <c r="C640" s="18" t="s">
        <v>666</v>
      </c>
      <c r="D640" s="19" t="s">
        <v>19</v>
      </c>
      <c r="E640" s="19" t="str">
        <f t="shared" si="158"/>
        <v>F</v>
      </c>
      <c r="F640" s="20" t="str">
        <f>IFERROR(VLOOKUP(C640,'[1]Sofie''s Loppet'!$BM$3:$BP$100,4,FALSE),"")</f>
        <v/>
      </c>
      <c r="G640" s="21">
        <f>IFERROR(VLOOKUP(C640,[1]Rocks!$BF$3:$BH$2000,3,FALSE),"")</f>
        <v>453.46960731576115</v>
      </c>
      <c r="H640" s="22" t="str">
        <f>IFERROR(VLOOKUP(C640,'[1]Walden Bike'!$CB$3:$CE$1000,4,FALSE),"")</f>
        <v/>
      </c>
      <c r="I640" s="23" t="str">
        <f>IFERROR(VLOOKUP(C640,'[1]Paddle Sport'!$BJ$2:$BL$100,3,FALSE),"")</f>
        <v/>
      </c>
      <c r="J640" s="24" t="str">
        <f>IFERROR(VLOOKUP(C640,'[1]Island Swim'!$AX$5:$AZ$74,3,FALSE),"")</f>
        <v/>
      </c>
      <c r="K640" s="25" t="str">
        <f>IFERROR(VLOOKUP(C640,[1]Beaton!$A$4:$B$150,2,FALSE),"")</f>
        <v/>
      </c>
      <c r="L640" s="26" t="str">
        <f>IFERROR(VLOOKUP(C640,'[1]Turkey Gobbler'!$A$2:$B$500,2,FALSE),"")</f>
        <v/>
      </c>
      <c r="M640" s="27">
        <f t="shared" si="159"/>
        <v>453</v>
      </c>
      <c r="N640" s="28"/>
      <c r="R640" s="29" t="str" cm="1">
        <f t="array" ref="R640:S640">_xlfn.TEXTSPLIT(C640," ")</f>
        <v>Yoisten</v>
      </c>
      <c r="S640" s="29" t="str">
        <v>Marion</v>
      </c>
      <c r="U640" s="29" t="str">
        <f t="shared" si="168"/>
        <v>Marion</v>
      </c>
      <c r="V640" s="29" t="str">
        <f t="shared" si="169"/>
        <v>Y</v>
      </c>
      <c r="W640" s="29" t="str">
        <f t="shared" si="170"/>
        <v>MarionYF60-69</v>
      </c>
      <c r="X640" s="29" t="str">
        <f t="shared" si="171"/>
        <v>MarionY</v>
      </c>
    </row>
    <row r="641" spans="1:24" ht="18.600000000000001" customHeight="1" x14ac:dyDescent="0.3">
      <c r="A641" s="16">
        <f t="shared" si="156"/>
        <v>640</v>
      </c>
      <c r="B641" s="17">
        <f t="shared" si="157"/>
        <v>3</v>
      </c>
      <c r="C641" s="18" t="s">
        <v>667</v>
      </c>
      <c r="D641" s="19" t="s">
        <v>334</v>
      </c>
      <c r="E641" s="19" t="str">
        <f t="shared" si="158"/>
        <v>F</v>
      </c>
      <c r="F641" s="20" t="str">
        <f>IFERROR(VLOOKUP(C641,'[1]Sofie''s Loppet'!$BM$3:$BP$100,4,FALSE),"")</f>
        <v/>
      </c>
      <c r="G641" s="21" t="str">
        <f>IFERROR(VLOOKUP(C641,[1]Rocks!$BF$3:$BH$2000,3,FALSE),"")</f>
        <v/>
      </c>
      <c r="H641" s="22" t="str">
        <f>IFERROR(VLOOKUP(C641,'[1]Walden Bike'!$CB$3:$CE$1000,4,FALSE),"")</f>
        <v/>
      </c>
      <c r="I641" s="23" t="str">
        <f>IFERROR(VLOOKUP(C641,'[1]Paddle Sport'!$BJ$2:$BL$100,3,FALSE),"")</f>
        <v/>
      </c>
      <c r="J641" s="24">
        <f>IFERROR(VLOOKUP(C641,'[1]Island Swim'!$AX$5:$AZ$74,3,FALSE),"")</f>
        <v>451.71537484116891</v>
      </c>
      <c r="K641" s="25" t="str">
        <f>IFERROR(VLOOKUP(C641,[1]Beaton!$A$4:$B$150,2,FALSE),"")</f>
        <v/>
      </c>
      <c r="L641" s="26" t="str">
        <f>IFERROR(VLOOKUP(C641,'[1]Turkey Gobbler'!$A$2:$B$500,2,FALSE),"")</f>
        <v/>
      </c>
      <c r="M641" s="27">
        <f t="shared" si="159"/>
        <v>452</v>
      </c>
      <c r="N641" s="28"/>
    </row>
    <row r="642" spans="1:24" ht="18.600000000000001" customHeight="1" x14ac:dyDescent="0.3">
      <c r="A642" s="16">
        <f t="shared" ref="A642:A705" si="172">COUNTIFS($E$2:$E$1843,E642,$M$2:$M$1843,"&gt;"&amp;M642)+1</f>
        <v>641</v>
      </c>
      <c r="B642" s="17">
        <f t="shared" ref="B642:B705" si="173">COUNTIFS($D$2:$D$1843,D642,$M$2:$M$1843,"&gt;"&amp;M642)+1</f>
        <v>183</v>
      </c>
      <c r="C642" s="18" t="s">
        <v>668</v>
      </c>
      <c r="D642" s="19" t="s">
        <v>17</v>
      </c>
      <c r="E642" s="19" t="str">
        <f t="shared" ref="E642:E705" si="174">LEFT(D642,1)</f>
        <v>F</v>
      </c>
      <c r="F642" s="20" t="str">
        <f>IFERROR(VLOOKUP(C642,'[1]Sofie''s Loppet'!$BM$3:$BP$100,4,FALSE),"")</f>
        <v/>
      </c>
      <c r="G642" s="21">
        <f>IFERROR(VLOOKUP(C642,[1]Rocks!$BF$3:$BH$2000,3,FALSE),"")</f>
        <v>450.80213903743316</v>
      </c>
      <c r="H642" s="22" t="str">
        <f>IFERROR(VLOOKUP(C642,'[1]Walden Bike'!$CB$3:$CE$1000,4,FALSE),"")</f>
        <v/>
      </c>
      <c r="I642" s="23" t="str">
        <f>IFERROR(VLOOKUP(C642,'[1]Paddle Sport'!$BJ$2:$BL$100,3,FALSE),"")</f>
        <v/>
      </c>
      <c r="J642" s="24" t="str">
        <f>IFERROR(VLOOKUP(C642,'[1]Island Swim'!$AX$5:$AZ$74,3,FALSE),"")</f>
        <v/>
      </c>
      <c r="K642" s="25" t="str">
        <f>IFERROR(VLOOKUP(C642,[1]Beaton!$A$4:$B$150,2,FALSE),"")</f>
        <v/>
      </c>
      <c r="L642" s="26" t="str">
        <f>IFERROR(VLOOKUP(C642,'[1]Turkey Gobbler'!$A$2:$B$500,2,FALSE),"")</f>
        <v/>
      </c>
      <c r="M642" s="27">
        <f t="shared" ref="M642:M705" si="175">ROUND(SUM(F642:J642),0)</f>
        <v>451</v>
      </c>
      <c r="N642" s="28"/>
      <c r="R642" s="29" t="str" cm="1">
        <f t="array" ref="R642:S642">_xlfn.TEXTSPLIT(C642," ")</f>
        <v>Robb</v>
      </c>
      <c r="S642" s="29" t="str">
        <v>Katy</v>
      </c>
      <c r="U642" s="29" t="str">
        <f t="shared" ref="U642:U659" si="176">IF(T642="",S642,T642)</f>
        <v>Katy</v>
      </c>
      <c r="V642" s="29" t="str">
        <f t="shared" ref="V642:V659" si="177">LEFT(R642,1)</f>
        <v>R</v>
      </c>
      <c r="W642" s="29" t="str">
        <f t="shared" ref="W642:W659" si="178">CONCATENATE(U642,V642,D642)</f>
        <v>KatyRF20-29</v>
      </c>
      <c r="X642" s="29" t="str">
        <f t="shared" ref="X642:X659" si="179">CONCATENATE(U642,V642)</f>
        <v>KatyR</v>
      </c>
    </row>
    <row r="643" spans="1:24" ht="18.600000000000001" customHeight="1" x14ac:dyDescent="0.3">
      <c r="A643" s="16">
        <f t="shared" si="172"/>
        <v>642</v>
      </c>
      <c r="B643" s="17">
        <f t="shared" si="173"/>
        <v>27</v>
      </c>
      <c r="C643" s="18" t="s">
        <v>669</v>
      </c>
      <c r="D643" s="19" t="s">
        <v>38</v>
      </c>
      <c r="E643" s="19" t="str">
        <f t="shared" si="174"/>
        <v>F</v>
      </c>
      <c r="F643" s="20" t="str">
        <f>IFERROR(VLOOKUP(C643,'[1]Sofie''s Loppet'!$BM$3:$BP$100,4,FALSE),"")</f>
        <v/>
      </c>
      <c r="G643" s="21">
        <f>IFERROR(VLOOKUP(C643,[1]Rocks!$BF$3:$BH$2000,3,FALSE),"")</f>
        <v>448.40425531914894</v>
      </c>
      <c r="H643" s="22" t="str">
        <f>IFERROR(VLOOKUP(C643,'[1]Walden Bike'!$CB$3:$CE$1000,4,FALSE),"")</f>
        <v/>
      </c>
      <c r="I643" s="23" t="str">
        <f>IFERROR(VLOOKUP(C643,'[1]Paddle Sport'!$BJ$2:$BL$100,3,FALSE),"")</f>
        <v/>
      </c>
      <c r="J643" s="24" t="str">
        <f>IFERROR(VLOOKUP(C643,'[1]Island Swim'!$AX$5:$AZ$74,3,FALSE),"")</f>
        <v/>
      </c>
      <c r="K643" s="25">
        <f>IFERROR(VLOOKUP(C643,[1]Beaton!$A$4:$B$150,2,FALSE),"")</f>
        <v>363.5789473684211</v>
      </c>
      <c r="L643" s="26" t="str">
        <f>IFERROR(VLOOKUP(C643,'[1]Turkey Gobbler'!$A$2:$B$500,2,FALSE),"")</f>
        <v/>
      </c>
      <c r="M643" s="27">
        <f t="shared" si="175"/>
        <v>448</v>
      </c>
      <c r="N643" s="28"/>
      <c r="R643" s="29" t="str" cm="1">
        <f t="array" ref="R643:S643">_xlfn.TEXTSPLIT(C643," ")</f>
        <v>Whalen</v>
      </c>
      <c r="S643" s="29" t="str">
        <v>Leah</v>
      </c>
      <c r="U643" s="29" t="str">
        <f t="shared" si="176"/>
        <v>Leah</v>
      </c>
      <c r="V643" s="29" t="str">
        <f t="shared" si="177"/>
        <v>W</v>
      </c>
      <c r="W643" s="29" t="str">
        <f t="shared" si="178"/>
        <v>LeahWF12 Under</v>
      </c>
      <c r="X643" s="29" t="str">
        <f t="shared" si="179"/>
        <v>LeahW</v>
      </c>
    </row>
    <row r="644" spans="1:24" ht="18.600000000000001" customHeight="1" x14ac:dyDescent="0.3">
      <c r="A644" s="16">
        <f t="shared" si="172"/>
        <v>643</v>
      </c>
      <c r="B644" s="17">
        <f t="shared" si="173"/>
        <v>70</v>
      </c>
      <c r="C644" s="18" t="s">
        <v>670</v>
      </c>
      <c r="D644" s="19" t="s">
        <v>21</v>
      </c>
      <c r="E644" s="19" t="str">
        <f t="shared" si="174"/>
        <v>F</v>
      </c>
      <c r="F644" s="20" t="str">
        <f>IFERROR(VLOOKUP(C644,'[1]Sofie''s Loppet'!$BM$3:$BP$100,4,FALSE),"")</f>
        <v/>
      </c>
      <c r="G644" s="21">
        <f>IFERROR(VLOOKUP(C644,[1]Rocks!$BF$3:$BH$2000,3,FALSE),"")</f>
        <v>447.45222929936307</v>
      </c>
      <c r="H644" s="22" t="str">
        <f>IFERROR(VLOOKUP(C644,'[1]Walden Bike'!$CB$3:$CE$1000,4,FALSE),"")</f>
        <v/>
      </c>
      <c r="I644" s="23" t="str">
        <f>IFERROR(VLOOKUP(C644,'[1]Paddle Sport'!$BJ$2:$BL$100,3,FALSE),"")</f>
        <v/>
      </c>
      <c r="J644" s="24" t="str">
        <f>IFERROR(VLOOKUP(C644,'[1]Island Swim'!$AX$5:$AZ$74,3,FALSE),"")</f>
        <v/>
      </c>
      <c r="K644" s="25" t="str">
        <f>IFERROR(VLOOKUP(C644,[1]Beaton!$A$4:$B$150,2,FALSE),"")</f>
        <v/>
      </c>
      <c r="L644" s="26" t="str">
        <f>IFERROR(VLOOKUP(C644,'[1]Turkey Gobbler'!$A$2:$B$500,2,FALSE),"")</f>
        <v/>
      </c>
      <c r="M644" s="27">
        <f t="shared" si="175"/>
        <v>447</v>
      </c>
      <c r="N644" s="28"/>
      <c r="R644" s="29" t="str" cm="1">
        <f t="array" ref="R644:S644">_xlfn.TEXTSPLIT(C644," ")</f>
        <v>Grewal</v>
      </c>
      <c r="S644" s="29" t="str">
        <v>Karisa</v>
      </c>
      <c r="U644" s="29" t="str">
        <f t="shared" si="176"/>
        <v>Karisa</v>
      </c>
      <c r="V644" s="29" t="str">
        <f t="shared" si="177"/>
        <v>G</v>
      </c>
      <c r="W644" s="29" t="str">
        <f t="shared" si="178"/>
        <v>KarisaGF13-19</v>
      </c>
      <c r="X644" s="29" t="str">
        <f t="shared" si="179"/>
        <v>KarisaG</v>
      </c>
    </row>
    <row r="645" spans="1:24" ht="18.600000000000001" customHeight="1" x14ac:dyDescent="0.3">
      <c r="A645" s="16">
        <f t="shared" si="172"/>
        <v>644</v>
      </c>
      <c r="B645" s="17">
        <f t="shared" si="173"/>
        <v>114</v>
      </c>
      <c r="C645" s="18" t="s">
        <v>671</v>
      </c>
      <c r="D645" s="19" t="s">
        <v>23</v>
      </c>
      <c r="E645" s="19" t="str">
        <f t="shared" si="174"/>
        <v>F</v>
      </c>
      <c r="F645" s="20" t="str">
        <f>IFERROR(VLOOKUP(C645,'[1]Sofie''s Loppet'!$BM$3:$BP$100,4,FALSE),"")</f>
        <v/>
      </c>
      <c r="G645" s="21">
        <f>IFERROR(VLOOKUP(C645,[1]Rocks!$BF$3:$BH$2000,3,FALSE),"")</f>
        <v>446.26786659608257</v>
      </c>
      <c r="H645" s="22" t="str">
        <f>IFERROR(VLOOKUP(C645,'[1]Walden Bike'!$CB$3:$CE$1000,4,FALSE),"")</f>
        <v/>
      </c>
      <c r="I645" s="23" t="str">
        <f>IFERROR(VLOOKUP(C645,'[1]Paddle Sport'!$BJ$2:$BL$100,3,FALSE),"")</f>
        <v/>
      </c>
      <c r="J645" s="24" t="str">
        <f>IFERROR(VLOOKUP(C645,'[1]Island Swim'!$AX$5:$AZ$74,3,FALSE),"")</f>
        <v/>
      </c>
      <c r="K645" s="25" t="str">
        <f>IFERROR(VLOOKUP(C645,[1]Beaton!$A$4:$B$150,2,FALSE),"")</f>
        <v/>
      </c>
      <c r="L645" s="26" t="str">
        <f>IFERROR(VLOOKUP(C645,'[1]Turkey Gobbler'!$A$2:$B$500,2,FALSE),"")</f>
        <v/>
      </c>
      <c r="M645" s="27">
        <f t="shared" si="175"/>
        <v>446</v>
      </c>
      <c r="N645" s="28"/>
      <c r="R645" s="29" t="str" cm="1">
        <f t="array" ref="R645:S645">_xlfn.TEXTSPLIT(C645," ")</f>
        <v>Jones</v>
      </c>
      <c r="S645" s="29" t="str">
        <v>Natalie</v>
      </c>
      <c r="U645" s="29" t="str">
        <f t="shared" si="176"/>
        <v>Natalie</v>
      </c>
      <c r="V645" s="29" t="str">
        <f t="shared" si="177"/>
        <v>J</v>
      </c>
      <c r="W645" s="29" t="str">
        <f t="shared" si="178"/>
        <v>NatalieJF40-49</v>
      </c>
      <c r="X645" s="29" t="str">
        <f t="shared" si="179"/>
        <v>NatalieJ</v>
      </c>
    </row>
    <row r="646" spans="1:24" ht="18.600000000000001" customHeight="1" x14ac:dyDescent="0.3">
      <c r="A646" s="16">
        <f t="shared" si="172"/>
        <v>645</v>
      </c>
      <c r="B646" s="17">
        <f t="shared" si="173"/>
        <v>184</v>
      </c>
      <c r="C646" s="18" t="s">
        <v>672</v>
      </c>
      <c r="D646" s="19" t="s">
        <v>17</v>
      </c>
      <c r="E646" s="19" t="str">
        <f t="shared" si="174"/>
        <v>F</v>
      </c>
      <c r="F646" s="20" t="str">
        <f>IFERROR(VLOOKUP(C646,'[1]Sofie''s Loppet'!$BM$3:$BP$100,4,FALSE),"")</f>
        <v/>
      </c>
      <c r="G646" s="21">
        <f>IFERROR(VLOOKUP(C646,[1]Rocks!$BF$3:$BH$2000,3,FALSE),"")</f>
        <v>444.62025316455697</v>
      </c>
      <c r="H646" s="22" t="str">
        <f>IFERROR(VLOOKUP(C646,'[1]Walden Bike'!$CB$3:$CE$1000,4,FALSE),"")</f>
        <v/>
      </c>
      <c r="I646" s="23" t="str">
        <f>IFERROR(VLOOKUP(C646,'[1]Paddle Sport'!$BJ$2:$BL$100,3,FALSE),"")</f>
        <v/>
      </c>
      <c r="J646" s="24" t="str">
        <f>IFERROR(VLOOKUP(C646,'[1]Island Swim'!$AX$5:$AZ$74,3,FALSE),"")</f>
        <v/>
      </c>
      <c r="K646" s="25" t="str">
        <f>IFERROR(VLOOKUP(C646,[1]Beaton!$A$4:$B$150,2,FALSE),"")</f>
        <v/>
      </c>
      <c r="L646" s="26" t="str">
        <f>IFERROR(VLOOKUP(C646,'[1]Turkey Gobbler'!$A$2:$B$500,2,FALSE),"")</f>
        <v/>
      </c>
      <c r="M646" s="27">
        <f t="shared" si="175"/>
        <v>445</v>
      </c>
      <c r="N646" s="28"/>
      <c r="R646" s="29" t="str" cm="1">
        <f t="array" ref="R646:S646">_xlfn.TEXTSPLIT(C646," ")</f>
        <v>Wemigwans-Manitowabi</v>
      </c>
      <c r="S646" s="29" t="str">
        <v>Liza</v>
      </c>
      <c r="U646" s="29" t="str">
        <f t="shared" si="176"/>
        <v>Liza</v>
      </c>
      <c r="V646" s="29" t="str">
        <f t="shared" si="177"/>
        <v>W</v>
      </c>
      <c r="W646" s="29" t="str">
        <f t="shared" si="178"/>
        <v>LizaWF20-29</v>
      </c>
      <c r="X646" s="29" t="str">
        <f t="shared" si="179"/>
        <v>LizaW</v>
      </c>
    </row>
    <row r="647" spans="1:24" ht="18.600000000000001" customHeight="1" x14ac:dyDescent="0.3">
      <c r="A647" s="16">
        <f t="shared" si="172"/>
        <v>645</v>
      </c>
      <c r="B647" s="17">
        <f t="shared" si="173"/>
        <v>37</v>
      </c>
      <c r="C647" s="18" t="s">
        <v>673</v>
      </c>
      <c r="D647" s="19" t="s">
        <v>15</v>
      </c>
      <c r="E647" s="19" t="str">
        <f t="shared" si="174"/>
        <v>F</v>
      </c>
      <c r="F647" s="20" t="str">
        <f>IFERROR(VLOOKUP(C647,'[1]Sofie''s Loppet'!$BM$3:$BP$100,4,FALSE),"")</f>
        <v/>
      </c>
      <c r="G647" s="21">
        <f>IFERROR(VLOOKUP(C647,[1]Rocks!$BF$3:$BH$2000,3,FALSE),"")</f>
        <v>445.33905886562889</v>
      </c>
      <c r="H647" s="22" t="str">
        <f>IFERROR(VLOOKUP(C647,'[1]Walden Bike'!$CB$3:$CE$1000,4,FALSE),"")</f>
        <v/>
      </c>
      <c r="I647" s="23" t="str">
        <f>IFERROR(VLOOKUP(C647,'[1]Paddle Sport'!$BJ$2:$BL$100,3,FALSE),"")</f>
        <v/>
      </c>
      <c r="J647" s="24" t="str">
        <f>IFERROR(VLOOKUP(C647,'[1]Island Swim'!$AX$5:$AZ$74,3,FALSE),"")</f>
        <v/>
      </c>
      <c r="K647" s="25" t="str">
        <f>IFERROR(VLOOKUP(C647,[1]Beaton!$A$4:$B$150,2,FALSE),"")</f>
        <v/>
      </c>
      <c r="L647" s="26" t="str">
        <f>IFERROR(VLOOKUP(C647,'[1]Turkey Gobbler'!$A$2:$B$500,2,FALSE),"")</f>
        <v/>
      </c>
      <c r="M647" s="27">
        <f t="shared" si="175"/>
        <v>445</v>
      </c>
      <c r="N647" s="28"/>
      <c r="R647" s="29" t="str" cm="1">
        <f t="array" ref="R647:S647">_xlfn.TEXTSPLIT(C647," ")</f>
        <v>Kingsley</v>
      </c>
      <c r="S647" s="29" t="str">
        <v>Lianne</v>
      </c>
      <c r="U647" s="29" t="str">
        <f t="shared" si="176"/>
        <v>Lianne</v>
      </c>
      <c r="V647" s="29" t="str">
        <f t="shared" si="177"/>
        <v>K</v>
      </c>
      <c r="W647" s="29" t="str">
        <f t="shared" si="178"/>
        <v>LianneKF50-59</v>
      </c>
      <c r="X647" s="29" t="str">
        <f t="shared" si="179"/>
        <v>LianneK</v>
      </c>
    </row>
    <row r="648" spans="1:24" ht="18.600000000000001" customHeight="1" x14ac:dyDescent="0.3">
      <c r="A648" s="16">
        <f t="shared" si="172"/>
        <v>647</v>
      </c>
      <c r="B648" s="17">
        <f t="shared" si="173"/>
        <v>28</v>
      </c>
      <c r="C648" s="18" t="s">
        <v>674</v>
      </c>
      <c r="D648" s="19" t="s">
        <v>38</v>
      </c>
      <c r="E648" s="19" t="str">
        <f t="shared" si="174"/>
        <v>F</v>
      </c>
      <c r="F648" s="20" t="str">
        <f>IFERROR(VLOOKUP(C648,'[1]Sofie''s Loppet'!$BM$3:$BP$100,4,FALSE),"")</f>
        <v/>
      </c>
      <c r="G648" s="21">
        <f>IFERROR(VLOOKUP(C648,[1]Rocks!$BF$3:$BH$2000,3,FALSE),"")</f>
        <v>444.15173867228663</v>
      </c>
      <c r="H648" s="22" t="str">
        <f>IFERROR(VLOOKUP(C648,'[1]Walden Bike'!$CB$3:$CE$1000,4,FALSE),"")</f>
        <v/>
      </c>
      <c r="I648" s="23" t="str">
        <f>IFERROR(VLOOKUP(C648,'[1]Paddle Sport'!$BJ$2:$BL$100,3,FALSE),"")</f>
        <v/>
      </c>
      <c r="J648" s="24" t="str">
        <f>IFERROR(VLOOKUP(C648,'[1]Island Swim'!$AX$5:$AZ$74,3,FALSE),"")</f>
        <v/>
      </c>
      <c r="K648" s="25" t="str">
        <f>IFERROR(VLOOKUP(C648,[1]Beaton!$A$4:$B$150,2,FALSE),"")</f>
        <v/>
      </c>
      <c r="L648" s="26">
        <f>IFERROR(VLOOKUP(C648,'[1]Turkey Gobbler'!$A$2:$B$500,2,FALSE),"")</f>
        <v>187.94326241134752</v>
      </c>
      <c r="M648" s="27">
        <f t="shared" si="175"/>
        <v>444</v>
      </c>
      <c r="N648" s="28"/>
      <c r="R648" s="29" t="str" cm="1">
        <f t="array" ref="R648:S648">_xlfn.TEXTSPLIT(C648," ")</f>
        <v>Tagliafierro</v>
      </c>
      <c r="S648" s="29" t="str">
        <v>Fae</v>
      </c>
      <c r="U648" s="29" t="str">
        <f t="shared" si="176"/>
        <v>Fae</v>
      </c>
      <c r="V648" s="29" t="str">
        <f t="shared" si="177"/>
        <v>T</v>
      </c>
      <c r="W648" s="29" t="str">
        <f t="shared" si="178"/>
        <v>FaeTF12 Under</v>
      </c>
      <c r="X648" s="29" t="str">
        <f t="shared" si="179"/>
        <v>FaeT</v>
      </c>
    </row>
    <row r="649" spans="1:24" ht="18.600000000000001" customHeight="1" x14ac:dyDescent="0.3">
      <c r="A649" s="16">
        <f t="shared" si="172"/>
        <v>647</v>
      </c>
      <c r="B649" s="17">
        <f t="shared" si="173"/>
        <v>173</v>
      </c>
      <c r="C649" s="18" t="s">
        <v>675</v>
      </c>
      <c r="D649" s="19" t="s">
        <v>36</v>
      </c>
      <c r="E649" s="19" t="str">
        <f t="shared" si="174"/>
        <v>F</v>
      </c>
      <c r="F649" s="20" t="str">
        <f>IFERROR(VLOOKUP(C649,'[1]Sofie''s Loppet'!$BM$3:$BP$100,4,FALSE),"")</f>
        <v/>
      </c>
      <c r="G649" s="21">
        <f>IFERROR(VLOOKUP(C649,[1]Rocks!$BF$3:$BH$2000,3,FALSE),"")</f>
        <v>444.38587243015286</v>
      </c>
      <c r="H649" s="22" t="str">
        <f>IFERROR(VLOOKUP(C649,'[1]Walden Bike'!$CB$3:$CE$1000,4,FALSE),"")</f>
        <v/>
      </c>
      <c r="I649" s="23" t="str">
        <f>IFERROR(VLOOKUP(C649,'[1]Paddle Sport'!$BJ$2:$BL$100,3,FALSE),"")</f>
        <v/>
      </c>
      <c r="J649" s="24" t="str">
        <f>IFERROR(VLOOKUP(C649,'[1]Island Swim'!$AX$5:$AZ$74,3,FALSE),"")</f>
        <v/>
      </c>
      <c r="K649" s="25" t="str">
        <f>IFERROR(VLOOKUP(C649,[1]Beaton!$A$4:$B$150,2,FALSE),"")</f>
        <v/>
      </c>
      <c r="L649" s="26" t="str">
        <f>IFERROR(VLOOKUP(C649,'[1]Turkey Gobbler'!$A$2:$B$500,2,FALSE),"")</f>
        <v/>
      </c>
      <c r="M649" s="27">
        <f t="shared" si="175"/>
        <v>444</v>
      </c>
      <c r="N649" s="28"/>
      <c r="R649" s="29" t="str" cm="1">
        <f t="array" ref="R649:S649">_xlfn.TEXTSPLIT(C649," ")</f>
        <v>Borkovich</v>
      </c>
      <c r="S649" s="29" t="str">
        <v>Kayla</v>
      </c>
      <c r="U649" s="29" t="str">
        <f t="shared" si="176"/>
        <v>Kayla</v>
      </c>
      <c r="V649" s="29" t="str">
        <f t="shared" si="177"/>
        <v>B</v>
      </c>
      <c r="W649" s="29" t="str">
        <f t="shared" si="178"/>
        <v>KaylaBF30-39</v>
      </c>
      <c r="X649" s="29" t="str">
        <f t="shared" si="179"/>
        <v>KaylaB</v>
      </c>
    </row>
    <row r="650" spans="1:24" ht="18.600000000000001" customHeight="1" x14ac:dyDescent="0.3">
      <c r="A650" s="16">
        <f t="shared" si="172"/>
        <v>649</v>
      </c>
      <c r="B650" s="17">
        <f t="shared" si="173"/>
        <v>38</v>
      </c>
      <c r="C650" s="18" t="s">
        <v>676</v>
      </c>
      <c r="D650" s="19" t="s">
        <v>15</v>
      </c>
      <c r="E650" s="19" t="str">
        <f t="shared" si="174"/>
        <v>F</v>
      </c>
      <c r="F650" s="20" t="str">
        <f>IFERROR(VLOOKUP(C650,'[1]Sofie''s Loppet'!$BM$3:$BP$100,4,FALSE),"")</f>
        <v/>
      </c>
      <c r="G650" s="21">
        <f>IFERROR(VLOOKUP(C650,[1]Rocks!$BF$3:$BH$2000,3,FALSE),"")</f>
        <v>441.39031743216884</v>
      </c>
      <c r="H650" s="22" t="str">
        <f>IFERROR(VLOOKUP(C650,'[1]Walden Bike'!$CB$3:$CE$1000,4,FALSE),"")</f>
        <v/>
      </c>
      <c r="I650" s="23" t="str">
        <f>IFERROR(VLOOKUP(C650,'[1]Paddle Sport'!$BJ$2:$BL$100,3,FALSE),"")</f>
        <v/>
      </c>
      <c r="J650" s="24" t="str">
        <f>IFERROR(VLOOKUP(C650,'[1]Island Swim'!$AX$5:$AZ$74,3,FALSE),"")</f>
        <v/>
      </c>
      <c r="K650" s="25" t="str">
        <f>IFERROR(VLOOKUP(C650,[1]Beaton!$A$4:$B$150,2,FALSE),"")</f>
        <v/>
      </c>
      <c r="L650" s="26">
        <f>IFERROR(VLOOKUP(C650,'[1]Turkey Gobbler'!$A$2:$B$500,2,FALSE),"")</f>
        <v>394.68085106382978</v>
      </c>
      <c r="M650" s="27">
        <f t="shared" si="175"/>
        <v>441</v>
      </c>
      <c r="N650" s="28"/>
      <c r="R650" s="29" t="str" cm="1">
        <f t="array" ref="R650:S650">_xlfn.TEXTSPLIT(C650," ")</f>
        <v>Lagace</v>
      </c>
      <c r="S650" s="29" t="str">
        <v>Keera</v>
      </c>
      <c r="U650" s="29" t="str">
        <f t="shared" si="176"/>
        <v>Keera</v>
      </c>
      <c r="V650" s="29" t="str">
        <f t="shared" si="177"/>
        <v>L</v>
      </c>
      <c r="W650" s="29" t="str">
        <f t="shared" si="178"/>
        <v>KeeraLF50-59</v>
      </c>
      <c r="X650" s="29" t="str">
        <f t="shared" si="179"/>
        <v>KeeraL</v>
      </c>
    </row>
    <row r="651" spans="1:24" ht="18.600000000000001" customHeight="1" x14ac:dyDescent="0.3">
      <c r="A651" s="16">
        <f t="shared" si="172"/>
        <v>650</v>
      </c>
      <c r="B651" s="17">
        <f t="shared" si="173"/>
        <v>185</v>
      </c>
      <c r="C651" s="18" t="s">
        <v>677</v>
      </c>
      <c r="D651" s="19" t="s">
        <v>17</v>
      </c>
      <c r="E651" s="19" t="str">
        <f t="shared" si="174"/>
        <v>F</v>
      </c>
      <c r="F651" s="20" t="str">
        <f>IFERROR(VLOOKUP(C651,'[1]Sofie''s Loppet'!$BM$3:$BP$100,4,FALSE),"")</f>
        <v/>
      </c>
      <c r="G651" s="21">
        <f>IFERROR(VLOOKUP(C651,[1]Rocks!$BF$3:$BH$2000,3,FALSE),"")</f>
        <v>439.29129755080771</v>
      </c>
      <c r="H651" s="22" t="str">
        <f>IFERROR(VLOOKUP(C651,'[1]Walden Bike'!$CB$3:$CE$1000,4,FALSE),"")</f>
        <v/>
      </c>
      <c r="I651" s="23" t="str">
        <f>IFERROR(VLOOKUP(C651,'[1]Paddle Sport'!$BJ$2:$BL$100,3,FALSE),"")</f>
        <v/>
      </c>
      <c r="J651" s="24" t="str">
        <f>IFERROR(VLOOKUP(C651,'[1]Island Swim'!$AX$5:$AZ$74,3,FALSE),"")</f>
        <v/>
      </c>
      <c r="K651" s="25" t="str">
        <f>IFERROR(VLOOKUP(C651,[1]Beaton!$A$4:$B$150,2,FALSE),"")</f>
        <v/>
      </c>
      <c r="L651" s="26" t="str">
        <f>IFERROR(VLOOKUP(C651,'[1]Turkey Gobbler'!$A$2:$B$500,2,FALSE),"")</f>
        <v/>
      </c>
      <c r="M651" s="27">
        <f t="shared" si="175"/>
        <v>439</v>
      </c>
      <c r="N651" s="28"/>
      <c r="R651" s="29" t="str" cm="1">
        <f t="array" ref="R651:S651">_xlfn.TEXTSPLIT(C651," ")</f>
        <v>Azabache</v>
      </c>
      <c r="S651" s="29" t="str">
        <v>Daniela</v>
      </c>
      <c r="U651" s="29" t="str">
        <f t="shared" si="176"/>
        <v>Daniela</v>
      </c>
      <c r="V651" s="29" t="str">
        <f t="shared" si="177"/>
        <v>A</v>
      </c>
      <c r="W651" s="29" t="str">
        <f t="shared" si="178"/>
        <v>DanielaAF20-29</v>
      </c>
      <c r="X651" s="29" t="str">
        <f t="shared" si="179"/>
        <v>DanielaA</v>
      </c>
    </row>
    <row r="652" spans="1:24" ht="18.600000000000001" customHeight="1" x14ac:dyDescent="0.3">
      <c r="A652" s="16">
        <f t="shared" si="172"/>
        <v>650</v>
      </c>
      <c r="B652" s="17">
        <f t="shared" si="173"/>
        <v>185</v>
      </c>
      <c r="C652" s="18" t="s">
        <v>678</v>
      </c>
      <c r="D652" s="19" t="s">
        <v>17</v>
      </c>
      <c r="E652" s="19" t="str">
        <f t="shared" si="174"/>
        <v>F</v>
      </c>
      <c r="F652" s="20" t="str">
        <f>IFERROR(VLOOKUP(C652,'[1]Sofie''s Loppet'!$BM$3:$BP$100,4,FALSE),"")</f>
        <v/>
      </c>
      <c r="G652" s="21">
        <f>IFERROR(VLOOKUP(C652,[1]Rocks!$BF$3:$BH$2000,3,FALSE),"")</f>
        <v>438.6676066267184</v>
      </c>
      <c r="H652" s="22" t="str">
        <f>IFERROR(VLOOKUP(C652,'[1]Walden Bike'!$CB$3:$CE$1000,4,FALSE),"")</f>
        <v/>
      </c>
      <c r="I652" s="23" t="str">
        <f>IFERROR(VLOOKUP(C652,'[1]Paddle Sport'!$BJ$2:$BL$100,3,FALSE),"")</f>
        <v/>
      </c>
      <c r="J652" s="24" t="str">
        <f>IFERROR(VLOOKUP(C652,'[1]Island Swim'!$AX$5:$AZ$74,3,FALSE),"")</f>
        <v/>
      </c>
      <c r="K652" s="25" t="str">
        <f>IFERROR(VLOOKUP(C652,[1]Beaton!$A$4:$B$150,2,FALSE),"")</f>
        <v/>
      </c>
      <c r="L652" s="26" t="str">
        <f>IFERROR(VLOOKUP(C652,'[1]Turkey Gobbler'!$A$2:$B$500,2,FALSE),"")</f>
        <v/>
      </c>
      <c r="M652" s="27">
        <f t="shared" si="175"/>
        <v>439</v>
      </c>
      <c r="N652" s="28"/>
      <c r="R652" s="29" t="str" cm="1">
        <f t="array" ref="R652:S652">_xlfn.TEXTSPLIT(C652," ")</f>
        <v>Ramsay</v>
      </c>
      <c r="S652" s="29" t="str">
        <v>Christen</v>
      </c>
      <c r="U652" s="29" t="str">
        <f t="shared" si="176"/>
        <v>Christen</v>
      </c>
      <c r="V652" s="29" t="str">
        <f t="shared" si="177"/>
        <v>R</v>
      </c>
      <c r="W652" s="29" t="str">
        <f t="shared" si="178"/>
        <v>ChristenRF20-29</v>
      </c>
      <c r="X652" s="29" t="str">
        <f t="shared" si="179"/>
        <v>ChristenR</v>
      </c>
    </row>
    <row r="653" spans="1:24" ht="18.600000000000001" customHeight="1" x14ac:dyDescent="0.3">
      <c r="A653" s="16">
        <f t="shared" si="172"/>
        <v>650</v>
      </c>
      <c r="B653" s="17">
        <f t="shared" si="173"/>
        <v>185</v>
      </c>
      <c r="C653" s="18" t="s">
        <v>679</v>
      </c>
      <c r="D653" s="19" t="s">
        <v>17</v>
      </c>
      <c r="E653" s="19" t="str">
        <f t="shared" si="174"/>
        <v>F</v>
      </c>
      <c r="F653" s="20" t="str">
        <f>IFERROR(VLOOKUP(C653,'[1]Sofie''s Loppet'!$BM$3:$BP$100,4,FALSE),"")</f>
        <v/>
      </c>
      <c r="G653" s="21">
        <f>IFERROR(VLOOKUP(C653,[1]Rocks!$BF$3:$BH$2000,3,FALSE),"")</f>
        <v>438.74493213467298</v>
      </c>
      <c r="H653" s="22" t="str">
        <f>IFERROR(VLOOKUP(C653,'[1]Walden Bike'!$CB$3:$CE$1000,4,FALSE),"")</f>
        <v/>
      </c>
      <c r="I653" s="23" t="str">
        <f>IFERROR(VLOOKUP(C653,'[1]Paddle Sport'!$BJ$2:$BL$100,3,FALSE),"")</f>
        <v/>
      </c>
      <c r="J653" s="24" t="str">
        <f>IFERROR(VLOOKUP(C653,'[1]Island Swim'!$AX$5:$AZ$74,3,FALSE),"")</f>
        <v/>
      </c>
      <c r="K653" s="25" t="str">
        <f>IFERROR(VLOOKUP(C653,[1]Beaton!$A$4:$B$150,2,FALSE),"")</f>
        <v/>
      </c>
      <c r="L653" s="26" t="str">
        <f>IFERROR(VLOOKUP(C653,'[1]Turkey Gobbler'!$A$2:$B$500,2,FALSE),"")</f>
        <v/>
      </c>
      <c r="M653" s="27">
        <f t="shared" si="175"/>
        <v>439</v>
      </c>
      <c r="N653" s="28"/>
      <c r="R653" s="29" t="str" cm="1">
        <f t="array" ref="R653:S653">_xlfn.TEXTSPLIT(C653," ")</f>
        <v>Skrinar</v>
      </c>
      <c r="S653" s="29" t="str">
        <v>Hannah</v>
      </c>
      <c r="U653" s="29" t="str">
        <f t="shared" si="176"/>
        <v>Hannah</v>
      </c>
      <c r="V653" s="29" t="str">
        <f t="shared" si="177"/>
        <v>S</v>
      </c>
      <c r="W653" s="29" t="str">
        <f t="shared" si="178"/>
        <v>HannahSF20-29</v>
      </c>
      <c r="X653" s="29" t="str">
        <f t="shared" si="179"/>
        <v>HannahS</v>
      </c>
    </row>
    <row r="654" spans="1:24" ht="18.600000000000001" customHeight="1" x14ac:dyDescent="0.3">
      <c r="A654" s="16">
        <f t="shared" si="172"/>
        <v>650</v>
      </c>
      <c r="B654" s="17">
        <f t="shared" si="173"/>
        <v>185</v>
      </c>
      <c r="C654" s="18" t="s">
        <v>680</v>
      </c>
      <c r="D654" s="19" t="s">
        <v>17</v>
      </c>
      <c r="E654" s="19" t="str">
        <f t="shared" si="174"/>
        <v>F</v>
      </c>
      <c r="F654" s="20" t="str">
        <f>IFERROR(VLOOKUP(C654,'[1]Sofie''s Loppet'!$BM$3:$BP$100,4,FALSE),"")</f>
        <v/>
      </c>
      <c r="G654" s="21">
        <f>IFERROR(VLOOKUP(C654,[1]Rocks!$BF$3:$BH$2000,3,FALSE),"")</f>
        <v>438.6676066267184</v>
      </c>
      <c r="H654" s="22" t="str">
        <f>IFERROR(VLOOKUP(C654,'[1]Walden Bike'!$CB$3:$CE$1000,4,FALSE),"")</f>
        <v/>
      </c>
      <c r="I654" s="23" t="str">
        <f>IFERROR(VLOOKUP(C654,'[1]Paddle Sport'!$BJ$2:$BL$100,3,FALSE),"")</f>
        <v/>
      </c>
      <c r="J654" s="24" t="str">
        <f>IFERROR(VLOOKUP(C654,'[1]Island Swim'!$AX$5:$AZ$74,3,FALSE),"")</f>
        <v/>
      </c>
      <c r="K654" s="25" t="str">
        <f>IFERROR(VLOOKUP(C654,[1]Beaton!$A$4:$B$150,2,FALSE),"")</f>
        <v/>
      </c>
      <c r="L654" s="26" t="str">
        <f>IFERROR(VLOOKUP(C654,'[1]Turkey Gobbler'!$A$2:$B$500,2,FALSE),"")</f>
        <v/>
      </c>
      <c r="M654" s="27">
        <f t="shared" si="175"/>
        <v>439</v>
      </c>
      <c r="N654" s="28"/>
      <c r="R654" s="29" t="str" cm="1">
        <f t="array" ref="R654:S654">_xlfn.TEXTSPLIT(C654," ")</f>
        <v>Zuck</v>
      </c>
      <c r="S654" s="29" t="str">
        <v>Tessa</v>
      </c>
      <c r="U654" s="29" t="str">
        <f t="shared" si="176"/>
        <v>Tessa</v>
      </c>
      <c r="V654" s="29" t="str">
        <f t="shared" si="177"/>
        <v>Z</v>
      </c>
      <c r="W654" s="29" t="str">
        <f t="shared" si="178"/>
        <v>TessaZF20-29</v>
      </c>
      <c r="X654" s="29" t="str">
        <f t="shared" si="179"/>
        <v>TessaZ</v>
      </c>
    </row>
    <row r="655" spans="1:24" ht="18.600000000000001" customHeight="1" x14ac:dyDescent="0.3">
      <c r="A655" s="16">
        <f t="shared" si="172"/>
        <v>650</v>
      </c>
      <c r="B655" s="17">
        <f t="shared" si="173"/>
        <v>115</v>
      </c>
      <c r="C655" s="18" t="s">
        <v>681</v>
      </c>
      <c r="D655" s="19" t="s">
        <v>23</v>
      </c>
      <c r="E655" s="19" t="str">
        <f t="shared" si="174"/>
        <v>F</v>
      </c>
      <c r="F655" s="20" t="str">
        <f>IFERROR(VLOOKUP(C655,'[1]Sofie''s Loppet'!$BM$3:$BP$100,4,FALSE),"")</f>
        <v/>
      </c>
      <c r="G655" s="21">
        <f>IFERROR(VLOOKUP(C655,[1]Rocks!$BF$3:$BH$2000,3,FALSE),"")</f>
        <v>439.29129755080771</v>
      </c>
      <c r="H655" s="22" t="str">
        <f>IFERROR(VLOOKUP(C655,'[1]Walden Bike'!$CB$3:$CE$1000,4,FALSE),"")</f>
        <v/>
      </c>
      <c r="I655" s="23" t="str">
        <f>IFERROR(VLOOKUP(C655,'[1]Paddle Sport'!$BJ$2:$BL$100,3,FALSE),"")</f>
        <v/>
      </c>
      <c r="J655" s="24" t="str">
        <f>IFERROR(VLOOKUP(C655,'[1]Island Swim'!$AX$5:$AZ$74,3,FALSE),"")</f>
        <v/>
      </c>
      <c r="K655" s="25" t="str">
        <f>IFERROR(VLOOKUP(C655,[1]Beaton!$A$4:$B$150,2,FALSE),"")</f>
        <v/>
      </c>
      <c r="L655" s="26" t="str">
        <f>IFERROR(VLOOKUP(C655,'[1]Turkey Gobbler'!$A$2:$B$500,2,FALSE),"")</f>
        <v/>
      </c>
      <c r="M655" s="27">
        <f t="shared" si="175"/>
        <v>439</v>
      </c>
      <c r="N655" s="28"/>
      <c r="R655" s="29" t="str" cm="1">
        <f t="array" ref="R655:S655">_xlfn.TEXTSPLIT(C655," ")</f>
        <v>Rajpal</v>
      </c>
      <c r="S655" s="29" t="str">
        <v>Reema</v>
      </c>
      <c r="U655" s="29" t="str">
        <f t="shared" si="176"/>
        <v>Reema</v>
      </c>
      <c r="V655" s="29" t="str">
        <f t="shared" si="177"/>
        <v>R</v>
      </c>
      <c r="W655" s="29" t="str">
        <f t="shared" si="178"/>
        <v>ReemaRF40-49</v>
      </c>
      <c r="X655" s="29" t="str">
        <f t="shared" si="179"/>
        <v>ReemaR</v>
      </c>
    </row>
    <row r="656" spans="1:24" ht="18.600000000000001" customHeight="1" x14ac:dyDescent="0.3">
      <c r="A656" s="16">
        <f t="shared" si="172"/>
        <v>650</v>
      </c>
      <c r="B656" s="17">
        <f t="shared" si="173"/>
        <v>19</v>
      </c>
      <c r="C656" s="18" t="s">
        <v>682</v>
      </c>
      <c r="D656" s="19" t="s">
        <v>19</v>
      </c>
      <c r="E656" s="19" t="str">
        <f t="shared" si="174"/>
        <v>F</v>
      </c>
      <c r="F656" s="20" t="str">
        <f>IFERROR(VLOOKUP(C656,'[1]Sofie''s Loppet'!$BM$3:$BP$100,4,FALSE),"")</f>
        <v/>
      </c>
      <c r="G656" s="21">
        <f>IFERROR(VLOOKUP(C656,[1]Rocks!$BF$3:$BH$2000,3,FALSE),"")</f>
        <v>439.0625</v>
      </c>
      <c r="H656" s="22" t="str">
        <f>IFERROR(VLOOKUP(C656,'[1]Walden Bike'!$CB$3:$CE$1000,4,FALSE),"")</f>
        <v/>
      </c>
      <c r="I656" s="23" t="str">
        <f>IFERROR(VLOOKUP(C656,'[1]Paddle Sport'!$BJ$2:$BL$100,3,FALSE),"")</f>
        <v/>
      </c>
      <c r="J656" s="24" t="str">
        <f>IFERROR(VLOOKUP(C656,'[1]Island Swim'!$AX$5:$AZ$74,3,FALSE),"")</f>
        <v/>
      </c>
      <c r="K656" s="25" t="str">
        <f>IFERROR(VLOOKUP(C656,[1]Beaton!$A$4:$B$150,2,FALSE),"")</f>
        <v/>
      </c>
      <c r="L656" s="26" t="str">
        <f>IFERROR(VLOOKUP(C656,'[1]Turkey Gobbler'!$A$2:$B$500,2,FALSE),"")</f>
        <v/>
      </c>
      <c r="M656" s="27">
        <f t="shared" si="175"/>
        <v>439</v>
      </c>
      <c r="N656" s="28"/>
      <c r="R656" s="29" t="str" cm="1">
        <f t="array" ref="R656:S656">_xlfn.TEXTSPLIT(C656," ")</f>
        <v>Goyette</v>
      </c>
      <c r="S656" s="29" t="str">
        <v>Jeannine</v>
      </c>
      <c r="U656" s="29" t="str">
        <f t="shared" si="176"/>
        <v>Jeannine</v>
      </c>
      <c r="V656" s="29" t="str">
        <f t="shared" si="177"/>
        <v>G</v>
      </c>
      <c r="W656" s="29" t="str">
        <f t="shared" si="178"/>
        <v>JeannineGF60-69</v>
      </c>
      <c r="X656" s="29" t="str">
        <f t="shared" si="179"/>
        <v>JeannineG</v>
      </c>
    </row>
    <row r="657" spans="1:33" ht="18.600000000000001" customHeight="1" x14ac:dyDescent="0.3">
      <c r="A657" s="16">
        <f t="shared" si="172"/>
        <v>656</v>
      </c>
      <c r="B657" s="17">
        <f t="shared" si="173"/>
        <v>174</v>
      </c>
      <c r="C657" s="18" t="s">
        <v>683</v>
      </c>
      <c r="D657" s="19" t="s">
        <v>36</v>
      </c>
      <c r="E657" s="19" t="str">
        <f t="shared" si="174"/>
        <v>F</v>
      </c>
      <c r="F657" s="20" t="str">
        <f>IFERROR(VLOOKUP(C657,'[1]Sofie''s Loppet'!$BM$3:$BP$100,4,FALSE),"")</f>
        <v/>
      </c>
      <c r="G657" s="21">
        <f>IFERROR(VLOOKUP(C657,[1]Rocks!$BF$3:$BH$2000,3,FALSE),"")</f>
        <v>437.69470404984423</v>
      </c>
      <c r="H657" s="22" t="str">
        <f>IFERROR(VLOOKUP(C657,'[1]Walden Bike'!$CB$3:$CE$1000,4,FALSE),"")</f>
        <v/>
      </c>
      <c r="I657" s="23" t="str">
        <f>IFERROR(VLOOKUP(C657,'[1]Paddle Sport'!$BJ$2:$BL$100,3,FALSE),"")</f>
        <v/>
      </c>
      <c r="J657" s="24" t="str">
        <f>IFERROR(VLOOKUP(C657,'[1]Island Swim'!$AX$5:$AZ$74,3,FALSE),"")</f>
        <v/>
      </c>
      <c r="K657" s="25" t="str">
        <f>IFERROR(VLOOKUP(C657,[1]Beaton!$A$4:$B$150,2,FALSE),"")</f>
        <v/>
      </c>
      <c r="L657" s="26" t="str">
        <f>IFERROR(VLOOKUP(C657,'[1]Turkey Gobbler'!$A$2:$B$500,2,FALSE),"")</f>
        <v/>
      </c>
      <c r="M657" s="27">
        <f t="shared" si="175"/>
        <v>438</v>
      </c>
      <c r="N657" s="28"/>
      <c r="R657" s="29" t="str" cm="1">
        <f t="array" ref="R657:S657">_xlfn.TEXTSPLIT(C657," ")</f>
        <v>Rivera</v>
      </c>
      <c r="S657" s="29" t="str">
        <v>Adela</v>
      </c>
      <c r="U657" s="29" t="str">
        <f t="shared" si="176"/>
        <v>Adela</v>
      </c>
      <c r="V657" s="29" t="str">
        <f t="shared" si="177"/>
        <v>R</v>
      </c>
      <c r="W657" s="29" t="str">
        <f t="shared" si="178"/>
        <v>AdelaRF30-39</v>
      </c>
      <c r="X657" s="29" t="str">
        <f t="shared" si="179"/>
        <v>AdelaR</v>
      </c>
    </row>
    <row r="658" spans="1:33" ht="18.600000000000001" customHeight="1" x14ac:dyDescent="0.3">
      <c r="A658" s="16">
        <f t="shared" si="172"/>
        <v>656</v>
      </c>
      <c r="B658" s="17">
        <f t="shared" si="173"/>
        <v>116</v>
      </c>
      <c r="C658" s="18" t="s">
        <v>684</v>
      </c>
      <c r="D658" s="19" t="s">
        <v>23</v>
      </c>
      <c r="E658" s="19" t="str">
        <f t="shared" si="174"/>
        <v>F</v>
      </c>
      <c r="F658" s="20" t="str">
        <f>IFERROR(VLOOKUP(C658,'[1]Sofie''s Loppet'!$BM$3:$BP$100,4,FALSE),"")</f>
        <v/>
      </c>
      <c r="G658" s="21">
        <f>IFERROR(VLOOKUP(C658,[1]Rocks!$BF$3:$BH$2000,3,FALSE),"")</f>
        <v>437.9220779220779</v>
      </c>
      <c r="H658" s="22" t="str">
        <f>IFERROR(VLOOKUP(C658,'[1]Walden Bike'!$CB$3:$CE$1000,4,FALSE),"")</f>
        <v/>
      </c>
      <c r="I658" s="23" t="str">
        <f>IFERROR(VLOOKUP(C658,'[1]Paddle Sport'!$BJ$2:$BL$100,3,FALSE),"")</f>
        <v/>
      </c>
      <c r="J658" s="24" t="str">
        <f>IFERROR(VLOOKUP(C658,'[1]Island Swim'!$AX$5:$AZ$74,3,FALSE),"")</f>
        <v/>
      </c>
      <c r="K658" s="25" t="str">
        <f>IFERROR(VLOOKUP(C658,[1]Beaton!$A$4:$B$150,2,FALSE),"")</f>
        <v/>
      </c>
      <c r="L658" s="26" t="str">
        <f>IFERROR(VLOOKUP(C658,'[1]Turkey Gobbler'!$A$2:$B$500,2,FALSE),"")</f>
        <v/>
      </c>
      <c r="M658" s="27">
        <f t="shared" si="175"/>
        <v>438</v>
      </c>
      <c r="N658" s="28"/>
      <c r="R658" s="29" t="str" cm="1">
        <f t="array" ref="R658:S658">_xlfn.TEXTSPLIT(C658," ")</f>
        <v>Gladman</v>
      </c>
      <c r="S658" s="29" t="str">
        <v>Jodie</v>
      </c>
      <c r="U658" s="29" t="str">
        <f t="shared" si="176"/>
        <v>Jodie</v>
      </c>
      <c r="V658" s="29" t="str">
        <f t="shared" si="177"/>
        <v>G</v>
      </c>
      <c r="W658" s="29" t="str">
        <f t="shared" si="178"/>
        <v>JodieGF40-49</v>
      </c>
      <c r="X658" s="29" t="str">
        <f t="shared" si="179"/>
        <v>JodieG</v>
      </c>
    </row>
    <row r="659" spans="1:33" ht="18.600000000000001" customHeight="1" x14ac:dyDescent="0.3">
      <c r="A659" s="16">
        <f t="shared" si="172"/>
        <v>658</v>
      </c>
      <c r="B659" s="17">
        <f t="shared" si="173"/>
        <v>29</v>
      </c>
      <c r="C659" s="18" t="s">
        <v>685</v>
      </c>
      <c r="D659" s="19" t="s">
        <v>38</v>
      </c>
      <c r="E659" s="19" t="str">
        <f t="shared" si="174"/>
        <v>F</v>
      </c>
      <c r="F659" s="20" t="str">
        <f>IFERROR(VLOOKUP(C659,'[1]Sofie''s Loppet'!$BM$3:$BP$100,4,FALSE),"")</f>
        <v/>
      </c>
      <c r="G659" s="21">
        <f>IFERROR(VLOOKUP(C659,[1]Rocks!$BF$3:$BH$2000,3,FALSE),"")</f>
        <v>434.76018566271273</v>
      </c>
      <c r="H659" s="22" t="str">
        <f>IFERROR(VLOOKUP(C659,'[1]Walden Bike'!$CB$3:$CE$1000,4,FALSE),"")</f>
        <v/>
      </c>
      <c r="I659" s="23" t="str">
        <f>IFERROR(VLOOKUP(C659,'[1]Paddle Sport'!$BJ$2:$BL$100,3,FALSE),"")</f>
        <v/>
      </c>
      <c r="J659" s="24" t="str">
        <f>IFERROR(VLOOKUP(C659,'[1]Island Swim'!$AX$5:$AZ$74,3,FALSE),"")</f>
        <v/>
      </c>
      <c r="K659" s="25" t="str">
        <f>IFERROR(VLOOKUP(C659,[1]Beaton!$A$4:$B$150,2,FALSE),"")</f>
        <v/>
      </c>
      <c r="L659" s="26" t="str">
        <f>IFERROR(VLOOKUP(C659,'[1]Turkey Gobbler'!$A$2:$B$500,2,FALSE),"")</f>
        <v/>
      </c>
      <c r="M659" s="27">
        <f t="shared" si="175"/>
        <v>435</v>
      </c>
      <c r="N659" s="28"/>
      <c r="R659" s="29" t="str" cm="1">
        <f t="array" ref="R659:S659">_xlfn.TEXTSPLIT(C659," ")</f>
        <v>Smith</v>
      </c>
      <c r="S659" s="29" t="str">
        <v>Elliette</v>
      </c>
      <c r="U659" s="29" t="str">
        <f t="shared" si="176"/>
        <v>Elliette</v>
      </c>
      <c r="V659" s="29" t="str">
        <f t="shared" si="177"/>
        <v>S</v>
      </c>
      <c r="W659" s="29" t="str">
        <f t="shared" si="178"/>
        <v>EllietteSF12 Under</v>
      </c>
      <c r="X659" s="29" t="str">
        <f t="shared" si="179"/>
        <v>EllietteS</v>
      </c>
    </row>
    <row r="660" spans="1:33" ht="18.600000000000001" customHeight="1" x14ac:dyDescent="0.3">
      <c r="A660" s="16">
        <f t="shared" si="172"/>
        <v>658</v>
      </c>
      <c r="B660" s="17">
        <f t="shared" si="173"/>
        <v>71</v>
      </c>
      <c r="C660" s="18" t="s">
        <v>686</v>
      </c>
      <c r="D660" s="19" t="s">
        <v>21</v>
      </c>
      <c r="E660" s="19" t="str">
        <f t="shared" si="174"/>
        <v>F</v>
      </c>
      <c r="F660" s="20" t="str">
        <f>IFERROR(VLOOKUP(C660,'[1]Sofie''s Loppet'!$BM$3:$BP$100,4,FALSE),"")</f>
        <v/>
      </c>
      <c r="G660" s="21">
        <f>IFERROR(VLOOKUP(C660,[1]Rocks!$BF$3:$BH$2000,3,FALSE),"")</f>
        <v>434.53608247422676</v>
      </c>
      <c r="H660" s="22" t="str">
        <f>IFERROR(VLOOKUP(C660,'[1]Walden Bike'!$CB$3:$CE$1000,4,FALSE),"")</f>
        <v/>
      </c>
      <c r="I660" s="23" t="str">
        <f>IFERROR(VLOOKUP(C660,'[1]Paddle Sport'!$BJ$2:$BL$100,3,FALSE),"")</f>
        <v/>
      </c>
      <c r="J660" s="24" t="str">
        <f>IFERROR(VLOOKUP(C660,'[1]Island Swim'!$AX$5:$AZ$74,3,FALSE),"")</f>
        <v/>
      </c>
      <c r="K660" s="25" t="str">
        <f>IFERROR(VLOOKUP(C660,[1]Beaton!$A$4:$B$150,2,FALSE),"")</f>
        <v/>
      </c>
      <c r="L660" s="26" t="str">
        <f>IFERROR(VLOOKUP(C660,'[1]Turkey Gobbler'!$A$2:$B$500,2,FALSE),"")</f>
        <v/>
      </c>
      <c r="M660" s="27">
        <f t="shared" si="175"/>
        <v>435</v>
      </c>
      <c r="N660" s="28"/>
    </row>
    <row r="661" spans="1:33" ht="18.600000000000001" customHeight="1" x14ac:dyDescent="0.3">
      <c r="A661" s="16">
        <f t="shared" si="172"/>
        <v>658</v>
      </c>
      <c r="B661" s="17">
        <f t="shared" si="173"/>
        <v>175</v>
      </c>
      <c r="C661" s="18" t="s">
        <v>687</v>
      </c>
      <c r="D661" s="19" t="s">
        <v>36</v>
      </c>
      <c r="E661" s="19" t="str">
        <f t="shared" si="174"/>
        <v>F</v>
      </c>
      <c r="F661" s="20" t="str">
        <f>IFERROR(VLOOKUP(C661,'[1]Sofie''s Loppet'!$BM$3:$BP$100,4,FALSE),"")</f>
        <v/>
      </c>
      <c r="G661" s="21">
        <f>IFERROR(VLOOKUP(C661,[1]Rocks!$BF$3:$BH$2000,3,FALSE),"")</f>
        <v>434.98452012383899</v>
      </c>
      <c r="H661" s="22" t="str">
        <f>IFERROR(VLOOKUP(C661,'[1]Walden Bike'!$CB$3:$CE$1000,4,FALSE),"")</f>
        <v/>
      </c>
      <c r="I661" s="23" t="str">
        <f>IFERROR(VLOOKUP(C661,'[1]Paddle Sport'!$BJ$2:$BL$100,3,FALSE),"")</f>
        <v/>
      </c>
      <c r="J661" s="24" t="str">
        <f>IFERROR(VLOOKUP(C661,'[1]Island Swim'!$AX$5:$AZ$74,3,FALSE),"")</f>
        <v/>
      </c>
      <c r="K661" s="25" t="str">
        <f>IFERROR(VLOOKUP(C661,[1]Beaton!$A$4:$B$150,2,FALSE),"")</f>
        <v/>
      </c>
      <c r="L661" s="26" t="str">
        <f>IFERROR(VLOOKUP(C661,'[1]Turkey Gobbler'!$A$2:$B$500,2,FALSE),"")</f>
        <v/>
      </c>
      <c r="M661" s="27">
        <f t="shared" si="175"/>
        <v>435</v>
      </c>
      <c r="N661" s="28"/>
      <c r="R661" s="29" t="str" cm="1">
        <f t="array" ref="R661:S661">_xlfn.TEXTSPLIT(C661," ")</f>
        <v>Mills</v>
      </c>
      <c r="S661" s="29" t="str">
        <v>Christine</v>
      </c>
      <c r="U661" s="29" t="str">
        <f>IF(T661="",S661,T661)</f>
        <v>Christine</v>
      </c>
      <c r="V661" s="29" t="str">
        <f>LEFT(R661,1)</f>
        <v>M</v>
      </c>
      <c r="W661" s="29" t="str">
        <f>CONCATENATE(U661,V661,D661)</f>
        <v>ChristineMF30-39</v>
      </c>
      <c r="X661" s="29" t="str">
        <f>CONCATENATE(U661,V661)</f>
        <v>ChristineM</v>
      </c>
    </row>
    <row r="662" spans="1:33" ht="18.600000000000001" customHeight="1" x14ac:dyDescent="0.3">
      <c r="A662" s="16">
        <f t="shared" si="172"/>
        <v>658</v>
      </c>
      <c r="B662" s="17">
        <f t="shared" si="173"/>
        <v>39</v>
      </c>
      <c r="C662" s="18" t="s">
        <v>688</v>
      </c>
      <c r="D662" s="19" t="s">
        <v>15</v>
      </c>
      <c r="E662" s="19" t="str">
        <f t="shared" si="174"/>
        <v>F</v>
      </c>
      <c r="F662" s="20" t="str">
        <f>IFERROR(VLOOKUP(C662,'[1]Sofie''s Loppet'!$BM$3:$BP$100,4,FALSE),"")</f>
        <v/>
      </c>
      <c r="G662" s="21">
        <f>IFERROR(VLOOKUP(C662,[1]Rocks!$BF$3:$BH$2000,3,FALSE),"")</f>
        <v>434.76018566271273</v>
      </c>
      <c r="H662" s="22" t="str">
        <f>IFERROR(VLOOKUP(C662,'[1]Walden Bike'!$CB$3:$CE$1000,4,FALSE),"")</f>
        <v/>
      </c>
      <c r="I662" s="23" t="str">
        <f>IFERROR(VLOOKUP(C662,'[1]Paddle Sport'!$BJ$2:$BL$100,3,FALSE),"")</f>
        <v/>
      </c>
      <c r="J662" s="24" t="str">
        <f>IFERROR(VLOOKUP(C662,'[1]Island Swim'!$AX$5:$AZ$74,3,FALSE),"")</f>
        <v/>
      </c>
      <c r="K662" s="25" t="str">
        <f>IFERROR(VLOOKUP(C662,[1]Beaton!$A$4:$B$150,2,FALSE),"")</f>
        <v/>
      </c>
      <c r="L662" s="26" t="str">
        <f>IFERROR(VLOOKUP(C662,'[1]Turkey Gobbler'!$A$2:$B$500,2,FALSE),"")</f>
        <v/>
      </c>
      <c r="M662" s="27">
        <f t="shared" si="175"/>
        <v>435</v>
      </c>
      <c r="N662" s="28"/>
      <c r="R662" s="29" t="str" cm="1">
        <f t="array" ref="R662:S662">_xlfn.TEXTSPLIT(C662," ")</f>
        <v>Rose</v>
      </c>
      <c r="S662" s="29" t="str">
        <v>Cynthia</v>
      </c>
      <c r="U662" s="29" t="str">
        <f>IF(T662="",S662,T662)</f>
        <v>Cynthia</v>
      </c>
      <c r="V662" s="29" t="str">
        <f>LEFT(R662,1)</f>
        <v>R</v>
      </c>
      <c r="W662" s="29" t="str">
        <f>CONCATENATE(U662,V662,D662)</f>
        <v>CynthiaRF50-59</v>
      </c>
      <c r="X662" s="29" t="str">
        <f>CONCATENATE(U662,V662)</f>
        <v>CynthiaR</v>
      </c>
    </row>
    <row r="663" spans="1:33" ht="18.600000000000001" customHeight="1" x14ac:dyDescent="0.3">
      <c r="A663" s="16">
        <f t="shared" si="172"/>
        <v>662</v>
      </c>
      <c r="B663" s="17">
        <f t="shared" si="173"/>
        <v>72</v>
      </c>
      <c r="C663" s="18" t="s">
        <v>689</v>
      </c>
      <c r="D663" s="19" t="s">
        <v>21</v>
      </c>
      <c r="E663" s="19" t="str">
        <f t="shared" si="174"/>
        <v>F</v>
      </c>
      <c r="F663" s="20" t="str">
        <f>IFERROR(VLOOKUP(C663,'[1]Sofie''s Loppet'!$BM$3:$BP$100,4,FALSE),"")</f>
        <v/>
      </c>
      <c r="G663" s="21">
        <f>IFERROR(VLOOKUP(C663,[1]Rocks!$BF$3:$BH$2000,3,FALSE),"")</f>
        <v>433.86515697375194</v>
      </c>
      <c r="H663" s="22" t="str">
        <f>IFERROR(VLOOKUP(C663,'[1]Walden Bike'!$CB$3:$CE$1000,4,FALSE),"")</f>
        <v/>
      </c>
      <c r="I663" s="23" t="str">
        <f>IFERROR(VLOOKUP(C663,'[1]Paddle Sport'!$BJ$2:$BL$100,3,FALSE),"")</f>
        <v/>
      </c>
      <c r="J663" s="24" t="str">
        <f>IFERROR(VLOOKUP(C663,'[1]Island Swim'!$AX$5:$AZ$74,3,FALSE),"")</f>
        <v/>
      </c>
      <c r="K663" s="25" t="str">
        <f>IFERROR(VLOOKUP(C663,[1]Beaton!$A$4:$B$150,2,FALSE),"")</f>
        <v/>
      </c>
      <c r="L663" s="26" t="str">
        <f>IFERROR(VLOOKUP(C663,'[1]Turkey Gobbler'!$A$2:$B$500,2,FALSE),"")</f>
        <v/>
      </c>
      <c r="M663" s="27">
        <f t="shared" si="175"/>
        <v>434</v>
      </c>
      <c r="N663" s="28"/>
      <c r="R663" s="29" t="str" cm="1">
        <f t="array" ref="R663:S663">_xlfn.TEXTSPLIT(C663," ")</f>
        <v>Wheeler</v>
      </c>
      <c r="S663" s="29" t="str">
        <v>Elle</v>
      </c>
      <c r="U663" s="29" t="str">
        <f>IF(T663="",S663,T663)</f>
        <v>Elle</v>
      </c>
      <c r="V663" s="29" t="str">
        <f>LEFT(R663,1)</f>
        <v>W</v>
      </c>
      <c r="W663" s="29" t="str">
        <f>CONCATENATE(U663,V663,D663)</f>
        <v>ElleWF13-19</v>
      </c>
      <c r="X663" s="29" t="str">
        <f>CONCATENATE(U663,V663)</f>
        <v>ElleW</v>
      </c>
    </row>
    <row r="664" spans="1:33" ht="18.600000000000001" customHeight="1" x14ac:dyDescent="0.3">
      <c r="A664" s="16">
        <f t="shared" si="172"/>
        <v>663</v>
      </c>
      <c r="B664" s="17">
        <f t="shared" si="173"/>
        <v>189</v>
      </c>
      <c r="C664" s="18" t="s">
        <v>690</v>
      </c>
      <c r="D664" s="19" t="s">
        <v>17</v>
      </c>
      <c r="E664" s="19" t="str">
        <f t="shared" si="174"/>
        <v>F</v>
      </c>
      <c r="F664" s="20" t="str">
        <f>IFERROR(VLOOKUP(C664,'[1]Sofie''s Loppet'!$BM$3:$BP$100,4,FALSE),"")</f>
        <v/>
      </c>
      <c r="G664" s="21">
        <f>IFERROR(VLOOKUP(C664,[1]Rocks!$BF$3:$BH$2000,3,FALSE),"")</f>
        <v>432.75154004106776</v>
      </c>
      <c r="H664" s="22" t="str">
        <f>IFERROR(VLOOKUP(C664,'[1]Walden Bike'!$CB$3:$CE$1000,4,FALSE),"")</f>
        <v/>
      </c>
      <c r="I664" s="23" t="str">
        <f>IFERROR(VLOOKUP(C664,'[1]Paddle Sport'!$BJ$2:$BL$100,3,FALSE),"")</f>
        <v/>
      </c>
      <c r="J664" s="24" t="str">
        <f>IFERROR(VLOOKUP(C664,'[1]Island Swim'!$AX$5:$AZ$74,3,FALSE),"")</f>
        <v/>
      </c>
      <c r="K664" s="25" t="str">
        <f>IFERROR(VLOOKUP(C664,[1]Beaton!$A$4:$B$150,2,FALSE),"")</f>
        <v/>
      </c>
      <c r="L664" s="26" t="str">
        <f>IFERROR(VLOOKUP(C664,'[1]Turkey Gobbler'!$A$2:$B$500,2,FALSE),"")</f>
        <v/>
      </c>
      <c r="M664" s="27">
        <f t="shared" si="175"/>
        <v>433</v>
      </c>
      <c r="N664" s="28"/>
    </row>
    <row r="665" spans="1:33" ht="18.600000000000001" customHeight="1" x14ac:dyDescent="0.3">
      <c r="A665" s="16">
        <f t="shared" si="172"/>
        <v>663</v>
      </c>
      <c r="B665" s="17">
        <f t="shared" si="173"/>
        <v>189</v>
      </c>
      <c r="C665" s="18" t="s">
        <v>691</v>
      </c>
      <c r="D665" s="19" t="s">
        <v>17</v>
      </c>
      <c r="E665" s="19" t="str">
        <f t="shared" si="174"/>
        <v>F</v>
      </c>
      <c r="F665" s="20" t="str">
        <f>IFERROR(VLOOKUP(C665,'[1]Sofie''s Loppet'!$BM$3:$BP$100,4,FALSE),"")</f>
        <v/>
      </c>
      <c r="G665" s="21">
        <f>IFERROR(VLOOKUP(C665,[1]Rocks!$BF$3:$BH$2000,3,FALSE),"")</f>
        <v>432.9738058551618</v>
      </c>
      <c r="H665" s="22" t="str">
        <f>IFERROR(VLOOKUP(C665,'[1]Walden Bike'!$CB$3:$CE$1000,4,FALSE),"")</f>
        <v/>
      </c>
      <c r="I665" s="23" t="str">
        <f>IFERROR(VLOOKUP(C665,'[1]Paddle Sport'!$BJ$2:$BL$100,3,FALSE),"")</f>
        <v/>
      </c>
      <c r="J665" s="24" t="str">
        <f>IFERROR(VLOOKUP(C665,'[1]Island Swim'!$AX$5:$AZ$74,3,FALSE),"")</f>
        <v/>
      </c>
      <c r="K665" s="25" t="str">
        <f>IFERROR(VLOOKUP(C665,[1]Beaton!$A$4:$B$150,2,FALSE),"")</f>
        <v/>
      </c>
      <c r="L665" s="26" t="str">
        <f>IFERROR(VLOOKUP(C665,'[1]Turkey Gobbler'!$A$2:$B$500,2,FALSE),"")</f>
        <v/>
      </c>
      <c r="M665" s="27">
        <f t="shared" si="175"/>
        <v>433</v>
      </c>
      <c r="N665" s="28"/>
      <c r="R665" s="29" t="str" cm="1">
        <f t="array" ref="R665:S665">_xlfn.TEXTSPLIT(C665," ")</f>
        <v>Shea</v>
      </c>
      <c r="S665" s="29" t="str">
        <v>Gemma</v>
      </c>
      <c r="U665" s="29" t="str">
        <f>IF(T665="",S665,T665)</f>
        <v>Gemma</v>
      </c>
      <c r="V665" s="29" t="str">
        <f>LEFT(R665,1)</f>
        <v>S</v>
      </c>
      <c r="W665" s="29" t="str">
        <f>CONCATENATE(U665,V665,D665)</f>
        <v>GemmaSF20-29</v>
      </c>
      <c r="X665" s="29" t="str">
        <f>CONCATENATE(U665,V665)</f>
        <v>GemmaS</v>
      </c>
    </row>
    <row r="666" spans="1:33" ht="18.600000000000001" customHeight="1" x14ac:dyDescent="0.3">
      <c r="A666" s="16">
        <f t="shared" si="172"/>
        <v>663</v>
      </c>
      <c r="B666" s="17">
        <f t="shared" si="173"/>
        <v>117</v>
      </c>
      <c r="C666" s="18" t="s">
        <v>692</v>
      </c>
      <c r="D666" s="19" t="s">
        <v>23</v>
      </c>
      <c r="E666" s="19" t="str">
        <f t="shared" si="174"/>
        <v>F</v>
      </c>
      <c r="F666" s="20" t="str">
        <f>IFERROR(VLOOKUP(C666,'[1]Sofie''s Loppet'!$BM$3:$BP$100,4,FALSE),"")</f>
        <v/>
      </c>
      <c r="G666" s="21">
        <f>IFERROR(VLOOKUP(C666,[1]Rocks!$BF$3:$BH$2000,3,FALSE),"")</f>
        <v>433.1963001027749</v>
      </c>
      <c r="H666" s="22" t="str">
        <f>IFERROR(VLOOKUP(C666,'[1]Walden Bike'!$CB$3:$CE$1000,4,FALSE),"")</f>
        <v/>
      </c>
      <c r="I666" s="23" t="str">
        <f>IFERROR(VLOOKUP(C666,'[1]Paddle Sport'!$BJ$2:$BL$100,3,FALSE),"")</f>
        <v/>
      </c>
      <c r="J666" s="24" t="str">
        <f>IFERROR(VLOOKUP(C666,'[1]Island Swim'!$AX$5:$AZ$74,3,FALSE),"")</f>
        <v/>
      </c>
      <c r="K666" s="25" t="str">
        <f>IFERROR(VLOOKUP(C666,[1]Beaton!$A$4:$B$150,2,FALSE),"")</f>
        <v/>
      </c>
      <c r="L666" s="26" t="str">
        <f>IFERROR(VLOOKUP(C666,'[1]Turkey Gobbler'!$A$2:$B$500,2,FALSE),"")</f>
        <v/>
      </c>
      <c r="M666" s="27">
        <f t="shared" si="175"/>
        <v>433</v>
      </c>
      <c r="N666" s="28"/>
      <c r="R666" s="29" t="str" cm="1">
        <f t="array" ref="R666:S666">_xlfn.TEXTSPLIT(C666," ")</f>
        <v>Champagne</v>
      </c>
      <c r="S666" s="29" t="str">
        <v>Crystal</v>
      </c>
      <c r="U666" s="29" t="str">
        <f>IF(T666="",S666,T666)</f>
        <v>Crystal</v>
      </c>
      <c r="V666" s="29" t="str">
        <f>LEFT(R666,1)</f>
        <v>C</v>
      </c>
      <c r="W666" s="29" t="str">
        <f>CONCATENATE(U666,V666,D666)</f>
        <v>CrystalCF40-49</v>
      </c>
      <c r="X666" s="29" t="str">
        <f>CONCATENATE(U666,V666)</f>
        <v>CrystalC</v>
      </c>
    </row>
    <row r="667" spans="1:33" ht="18.600000000000001" customHeight="1" x14ac:dyDescent="0.3">
      <c r="A667" s="16">
        <f t="shared" si="172"/>
        <v>663</v>
      </c>
      <c r="B667" s="17">
        <f t="shared" si="173"/>
        <v>40</v>
      </c>
      <c r="C667" s="18" t="s">
        <v>693</v>
      </c>
      <c r="D667" s="19" t="s">
        <v>15</v>
      </c>
      <c r="E667" s="19" t="str">
        <f t="shared" si="174"/>
        <v>F</v>
      </c>
      <c r="F667" s="20" t="str">
        <f>IFERROR(VLOOKUP(C667,'[1]Sofie''s Loppet'!$BM$3:$BP$100,4,FALSE),"")</f>
        <v/>
      </c>
      <c r="G667" s="21">
        <f>IFERROR(VLOOKUP(C667,[1]Rocks!$BF$3:$BH$2000,3,FALSE),"")</f>
        <v>433.47265761058861</v>
      </c>
      <c r="H667" s="22" t="str">
        <f>IFERROR(VLOOKUP(C667,'[1]Walden Bike'!$CB$3:$CE$1000,4,FALSE),"")</f>
        <v/>
      </c>
      <c r="I667" s="23" t="str">
        <f>IFERROR(VLOOKUP(C667,'[1]Paddle Sport'!$BJ$2:$BL$100,3,FALSE),"")</f>
        <v/>
      </c>
      <c r="J667" s="24" t="str">
        <f>IFERROR(VLOOKUP(C667,'[1]Island Swim'!$AX$5:$AZ$74,3,FALSE),"")</f>
        <v/>
      </c>
      <c r="K667" s="25" t="str">
        <f>IFERROR(VLOOKUP(C667,[1]Beaton!$A$4:$B$150,2,FALSE),"")</f>
        <v/>
      </c>
      <c r="L667" s="26" t="str">
        <f>IFERROR(VLOOKUP(C667,'[1]Turkey Gobbler'!$A$2:$B$500,2,FALSE),"")</f>
        <v/>
      </c>
      <c r="M667" s="27">
        <f t="shared" si="175"/>
        <v>433</v>
      </c>
      <c r="N667" s="28"/>
      <c r="R667" s="29" t="str" cm="1">
        <f t="array" ref="R667:S667">_xlfn.TEXTSPLIT(C667," ")</f>
        <v>Redmond</v>
      </c>
      <c r="S667" s="29" t="str">
        <v>Kim</v>
      </c>
      <c r="U667" s="29" t="str">
        <f>IF(T667="",S667,T667)</f>
        <v>Kim</v>
      </c>
      <c r="V667" s="29" t="str">
        <f>LEFT(R667,1)</f>
        <v>R</v>
      </c>
      <c r="W667" s="29" t="str">
        <f>CONCATENATE(U667,V667,D667)</f>
        <v>KimRF50-59</v>
      </c>
      <c r="X667" s="29" t="str">
        <f>CONCATENATE(U667,V667)</f>
        <v>KimR</v>
      </c>
    </row>
    <row r="668" spans="1:33" ht="18.600000000000001" customHeight="1" x14ac:dyDescent="0.3">
      <c r="A668" s="16">
        <f t="shared" si="172"/>
        <v>667</v>
      </c>
      <c r="B668" s="17">
        <f t="shared" si="173"/>
        <v>191</v>
      </c>
      <c r="C668" s="18" t="s">
        <v>694</v>
      </c>
      <c r="D668" s="19" t="s">
        <v>17</v>
      </c>
      <c r="E668" s="19" t="str">
        <f t="shared" si="174"/>
        <v>F</v>
      </c>
      <c r="F668" s="20" t="str">
        <f>IFERROR(VLOOKUP(C668,'[1]Sofie''s Loppet'!$BM$3:$BP$100,4,FALSE),"")</f>
        <v/>
      </c>
      <c r="G668" s="21">
        <f>IFERROR(VLOOKUP(C668,[1]Rocks!$BF$3:$BH$2000,3,FALSE),"")</f>
        <v>432.08610968733984</v>
      </c>
      <c r="H668" s="22" t="str">
        <f>IFERROR(VLOOKUP(C668,'[1]Walden Bike'!$CB$3:$CE$1000,4,FALSE),"")</f>
        <v/>
      </c>
      <c r="I668" s="23" t="str">
        <f>IFERROR(VLOOKUP(C668,'[1]Paddle Sport'!$BJ$2:$BL$100,3,FALSE),"")</f>
        <v/>
      </c>
      <c r="J668" s="24" t="str">
        <f>IFERROR(VLOOKUP(C668,'[1]Island Swim'!$AX$5:$AZ$74,3,FALSE),"")</f>
        <v/>
      </c>
      <c r="K668" s="25" t="str">
        <f>IFERROR(VLOOKUP(C668,[1]Beaton!$A$4:$B$150,2,FALSE),"")</f>
        <v/>
      </c>
      <c r="L668" s="26" t="str">
        <f>IFERROR(VLOOKUP(C668,'[1]Turkey Gobbler'!$A$2:$B$500,2,FALSE),"")</f>
        <v/>
      </c>
      <c r="M668" s="27">
        <f t="shared" si="175"/>
        <v>432</v>
      </c>
      <c r="N668" s="28"/>
      <c r="R668" s="29" t="str" cm="1">
        <f t="array" ref="R668:S668">_xlfn.TEXTSPLIT(C668," ")</f>
        <v>Farstad</v>
      </c>
      <c r="S668" s="29" t="str">
        <v>Farrah</v>
      </c>
      <c r="U668" s="29" t="str">
        <f>IF(T668="",S668,T668)</f>
        <v>Farrah</v>
      </c>
      <c r="V668" s="29" t="str">
        <f>LEFT(R668,1)</f>
        <v>F</v>
      </c>
      <c r="W668" s="29" t="str">
        <f>CONCATENATE(U668,V668,D668)</f>
        <v>FarrahFF20-29</v>
      </c>
      <c r="X668" s="29" t="str">
        <f>CONCATENATE(U668,V668)</f>
        <v>FarrahF</v>
      </c>
    </row>
    <row r="669" spans="1:33" ht="18.600000000000001" customHeight="1" x14ac:dyDescent="0.3">
      <c r="A669" s="16">
        <f t="shared" si="172"/>
        <v>667</v>
      </c>
      <c r="B669" s="17">
        <f t="shared" si="173"/>
        <v>118</v>
      </c>
      <c r="C669" s="18" t="s">
        <v>695</v>
      </c>
      <c r="D669" s="19" t="s">
        <v>23</v>
      </c>
      <c r="E669" s="19" t="str">
        <f t="shared" si="174"/>
        <v>F</v>
      </c>
      <c r="F669" s="20" t="str">
        <f>IFERROR(VLOOKUP(C669,'[1]Sofie''s Loppet'!$BM$3:$BP$100,4,FALSE),"")</f>
        <v/>
      </c>
      <c r="G669" s="21">
        <f>IFERROR(VLOOKUP(C669,[1]Rocks!$BF$3:$BH$2000,3,FALSE),"")</f>
        <v>431.86475409836066</v>
      </c>
      <c r="H669" s="22" t="str">
        <f>IFERROR(VLOOKUP(C669,'[1]Walden Bike'!$CB$3:$CE$1000,4,FALSE),"")</f>
        <v/>
      </c>
      <c r="I669" s="23" t="str">
        <f>IFERROR(VLOOKUP(C669,'[1]Paddle Sport'!$BJ$2:$BL$100,3,FALSE),"")</f>
        <v/>
      </c>
      <c r="J669" s="24" t="str">
        <f>IFERROR(VLOOKUP(C669,'[1]Island Swim'!$AX$5:$AZ$74,3,FALSE),"")</f>
        <v/>
      </c>
      <c r="K669" s="25" t="str">
        <f>IFERROR(VLOOKUP(C669,[1]Beaton!$A$4:$B$150,2,FALSE),"")</f>
        <v/>
      </c>
      <c r="L669" s="26" t="str">
        <f>IFERROR(VLOOKUP(C669,'[1]Turkey Gobbler'!$A$2:$B$500,2,FALSE),"")</f>
        <v/>
      </c>
      <c r="M669" s="27">
        <f t="shared" si="175"/>
        <v>432</v>
      </c>
      <c r="N669" s="28"/>
      <c r="R669" s="29" t="str" cm="1">
        <f t="array" ref="R669:S669">_xlfn.TEXTSPLIT(C669," ")</f>
        <v>Falardeau</v>
      </c>
      <c r="S669" s="29" t="str">
        <v>Josee</v>
      </c>
      <c r="U669" s="29" t="str">
        <f>IF(T669="",S669,T669)</f>
        <v>Josee</v>
      </c>
      <c r="V669" s="29" t="str">
        <f>LEFT(R669,1)</f>
        <v>F</v>
      </c>
      <c r="W669" s="29" t="str">
        <f>CONCATENATE(U669,V669,D669)</f>
        <v>JoseeFF40-49</v>
      </c>
      <c r="X669" s="29" t="str">
        <f>CONCATENATE(U669,V669)</f>
        <v>JoseeF</v>
      </c>
    </row>
    <row r="670" spans="1:33" ht="18.600000000000001" customHeight="1" x14ac:dyDescent="0.3">
      <c r="A670" s="16">
        <f t="shared" si="172"/>
        <v>669</v>
      </c>
      <c r="B670" s="17">
        <f t="shared" si="173"/>
        <v>192</v>
      </c>
      <c r="C670" s="18" t="s">
        <v>696</v>
      </c>
      <c r="D670" s="19" t="s">
        <v>17</v>
      </c>
      <c r="E670" s="19" t="str">
        <f t="shared" si="174"/>
        <v>F</v>
      </c>
      <c r="F670" s="20" t="str">
        <f>IFERROR(VLOOKUP(C670,'[1]Sofie''s Loppet'!$BM$3:$BP$100,4,FALSE),"")</f>
        <v/>
      </c>
      <c r="G670" s="21">
        <f>IFERROR(VLOOKUP(C670,[1]Rocks!$BF$3:$BH$2000,3,FALSE),"")</f>
        <v>430.54136874361592</v>
      </c>
      <c r="H670" s="22" t="str">
        <f>IFERROR(VLOOKUP(C670,'[1]Walden Bike'!$CB$3:$CE$1000,4,FALSE),"")</f>
        <v/>
      </c>
      <c r="I670" s="23" t="str">
        <f>IFERROR(VLOOKUP(C670,'[1]Paddle Sport'!$BJ$2:$BL$100,3,FALSE),"")</f>
        <v/>
      </c>
      <c r="J670" s="24" t="str">
        <f>IFERROR(VLOOKUP(C670,'[1]Island Swim'!$AX$5:$AZ$74,3,FALSE),"")</f>
        <v/>
      </c>
      <c r="K670" s="25" t="str">
        <f>IFERROR(VLOOKUP(C670,[1]Beaton!$A$4:$B$150,2,FALSE),"")</f>
        <v/>
      </c>
      <c r="L670" s="26" t="str">
        <f>IFERROR(VLOOKUP(C670,'[1]Turkey Gobbler'!$A$2:$B$500,2,FALSE),"")</f>
        <v/>
      </c>
      <c r="M670" s="27">
        <f t="shared" si="175"/>
        <v>431</v>
      </c>
      <c r="N670" s="28"/>
      <c r="AC670" s="13"/>
      <c r="AE670" s="13"/>
      <c r="AG670" s="13"/>
    </row>
    <row r="671" spans="1:33" ht="18.600000000000001" customHeight="1" x14ac:dyDescent="0.3">
      <c r="A671" s="16">
        <f t="shared" si="172"/>
        <v>670</v>
      </c>
      <c r="B671" s="17">
        <f t="shared" si="173"/>
        <v>41</v>
      </c>
      <c r="C671" s="18" t="s">
        <v>697</v>
      </c>
      <c r="D671" s="19" t="s">
        <v>15</v>
      </c>
      <c r="E671" s="19" t="str">
        <f t="shared" si="174"/>
        <v>F</v>
      </c>
      <c r="F671" s="20" t="str">
        <f>IFERROR(VLOOKUP(C671,'[1]Sofie''s Loppet'!$BM$3:$BP$100,4,FALSE),"")</f>
        <v/>
      </c>
      <c r="G671" s="21">
        <f>IFERROR(VLOOKUP(C671,[1]Rocks!$BF$3:$BH$2000,3,FALSE),"")</f>
        <v>429.88271290158082</v>
      </c>
      <c r="H671" s="22" t="str">
        <f>IFERROR(VLOOKUP(C671,'[1]Walden Bike'!$CB$3:$CE$1000,4,FALSE),"")</f>
        <v/>
      </c>
      <c r="I671" s="23" t="str">
        <f>IFERROR(VLOOKUP(C671,'[1]Paddle Sport'!$BJ$2:$BL$100,3,FALSE),"")</f>
        <v/>
      </c>
      <c r="J671" s="24" t="str">
        <f>IFERROR(VLOOKUP(C671,'[1]Island Swim'!$AX$5:$AZ$74,3,FALSE),"")</f>
        <v/>
      </c>
      <c r="K671" s="25" t="str">
        <f>IFERROR(VLOOKUP(C671,[1]Beaton!$A$4:$B$150,2,FALSE),"")</f>
        <v/>
      </c>
      <c r="L671" s="26" t="str">
        <f>IFERROR(VLOOKUP(C671,'[1]Turkey Gobbler'!$A$2:$B$500,2,FALSE),"")</f>
        <v/>
      </c>
      <c r="M671" s="27">
        <f t="shared" si="175"/>
        <v>430</v>
      </c>
      <c r="N671" s="28"/>
    </row>
    <row r="672" spans="1:33" ht="18.600000000000001" customHeight="1" x14ac:dyDescent="0.3">
      <c r="A672" s="16">
        <f t="shared" si="172"/>
        <v>671</v>
      </c>
      <c r="B672" s="17">
        <f t="shared" si="173"/>
        <v>73</v>
      </c>
      <c r="C672" s="18" t="s">
        <v>698</v>
      </c>
      <c r="D672" s="19" t="s">
        <v>21</v>
      </c>
      <c r="E672" s="19" t="str">
        <f t="shared" si="174"/>
        <v>F</v>
      </c>
      <c r="F672" s="20" t="str">
        <f>IFERROR(VLOOKUP(C672,'[1]Sofie''s Loppet'!$BM$3:$BP$100,4,FALSE),"")</f>
        <v/>
      </c>
      <c r="G672" s="21">
        <f>IFERROR(VLOOKUP(C672,[1]Rocks!$BF$3:$BH$2000,3,FALSE),"")</f>
        <v>428.35365853658539</v>
      </c>
      <c r="H672" s="22" t="str">
        <f>IFERROR(VLOOKUP(C672,'[1]Walden Bike'!$CB$3:$CE$1000,4,FALSE),"")</f>
        <v/>
      </c>
      <c r="I672" s="23" t="str">
        <f>IFERROR(VLOOKUP(C672,'[1]Paddle Sport'!$BJ$2:$BL$100,3,FALSE),"")</f>
        <v/>
      </c>
      <c r="J672" s="24" t="str">
        <f>IFERROR(VLOOKUP(C672,'[1]Island Swim'!$AX$5:$AZ$74,3,FALSE),"")</f>
        <v/>
      </c>
      <c r="K672" s="25" t="str">
        <f>IFERROR(VLOOKUP(C672,[1]Beaton!$A$4:$B$150,2,FALSE),"")</f>
        <v/>
      </c>
      <c r="L672" s="26" t="str">
        <f>IFERROR(VLOOKUP(C672,'[1]Turkey Gobbler'!$A$2:$B$500,2,FALSE),"")</f>
        <v/>
      </c>
      <c r="M672" s="27">
        <f t="shared" si="175"/>
        <v>428</v>
      </c>
      <c r="N672" s="28"/>
      <c r="R672" s="29" t="str" cm="1">
        <f t="array" ref="R672:S672">_xlfn.TEXTSPLIT(C672," ")</f>
        <v>Boyles</v>
      </c>
      <c r="S672" s="29" t="str">
        <v>Elliott</v>
      </c>
      <c r="U672" s="29" t="str">
        <f>IF(T672="",S672,T672)</f>
        <v>Elliott</v>
      </c>
      <c r="V672" s="29" t="str">
        <f>LEFT(R672,1)</f>
        <v>B</v>
      </c>
      <c r="W672" s="29" t="str">
        <f>CONCATENATE(U672,V672,D672)</f>
        <v>ElliottBF13-19</v>
      </c>
      <c r="X672" s="29" t="str">
        <f>CONCATENATE(U672,V672)</f>
        <v>ElliottB</v>
      </c>
    </row>
    <row r="673" spans="1:33" ht="18.600000000000001" customHeight="1" x14ac:dyDescent="0.3">
      <c r="A673" s="16">
        <f t="shared" si="172"/>
        <v>671</v>
      </c>
      <c r="B673" s="17">
        <f t="shared" si="173"/>
        <v>176</v>
      </c>
      <c r="C673" s="18" t="s">
        <v>699</v>
      </c>
      <c r="D673" s="19" t="s">
        <v>36</v>
      </c>
      <c r="E673" s="19" t="str">
        <f t="shared" si="174"/>
        <v>F</v>
      </c>
      <c r="F673" s="20" t="str">
        <f>IFERROR(VLOOKUP(C673,'[1]Sofie''s Loppet'!$BM$3:$BP$100,4,FALSE),"")</f>
        <v/>
      </c>
      <c r="G673" s="21">
        <f>IFERROR(VLOOKUP(C673,[1]Rocks!$BF$3:$BH$2000,3,FALSE),"")</f>
        <v>428.13610970035552</v>
      </c>
      <c r="H673" s="22" t="str">
        <f>IFERROR(VLOOKUP(C673,'[1]Walden Bike'!$CB$3:$CE$1000,4,FALSE),"")</f>
        <v/>
      </c>
      <c r="I673" s="23" t="str">
        <f>IFERROR(VLOOKUP(C673,'[1]Paddle Sport'!$BJ$2:$BL$100,3,FALSE),"")</f>
        <v/>
      </c>
      <c r="J673" s="24" t="str">
        <f>IFERROR(VLOOKUP(C673,'[1]Island Swim'!$AX$5:$AZ$74,3,FALSE),"")</f>
        <v/>
      </c>
      <c r="K673" s="25" t="str">
        <f>IFERROR(VLOOKUP(C673,[1]Beaton!$A$4:$B$150,2,FALSE),"")</f>
        <v/>
      </c>
      <c r="L673" s="26" t="str">
        <f>IFERROR(VLOOKUP(C673,'[1]Turkey Gobbler'!$A$2:$B$500,2,FALSE),"")</f>
        <v/>
      </c>
      <c r="M673" s="27">
        <f t="shared" si="175"/>
        <v>428</v>
      </c>
      <c r="N673" s="28"/>
      <c r="R673" s="29" t="str" cm="1">
        <f t="array" ref="R673:S673">_xlfn.TEXTSPLIT(C673," ")</f>
        <v>Blanger</v>
      </c>
      <c r="S673" s="29" t="str">
        <v>Danielle</v>
      </c>
      <c r="U673" s="29" t="str">
        <f>IF(T673="",S673,T673)</f>
        <v>Danielle</v>
      </c>
      <c r="V673" s="29" t="str">
        <f>LEFT(R673,1)</f>
        <v>B</v>
      </c>
      <c r="W673" s="29" t="str">
        <f>CONCATENATE(U673,V673,D673)</f>
        <v>DanielleBF30-39</v>
      </c>
      <c r="X673" s="29" t="str">
        <f>CONCATENATE(U673,V673)</f>
        <v>DanielleB</v>
      </c>
    </row>
    <row r="674" spans="1:33" ht="18.600000000000001" customHeight="1" x14ac:dyDescent="0.3">
      <c r="A674" s="16">
        <f t="shared" si="172"/>
        <v>671</v>
      </c>
      <c r="B674" s="17">
        <f t="shared" si="173"/>
        <v>119</v>
      </c>
      <c r="C674" s="18" t="s">
        <v>700</v>
      </c>
      <c r="D674" s="19" t="s">
        <v>23</v>
      </c>
      <c r="E674" s="19" t="str">
        <f t="shared" si="174"/>
        <v>F</v>
      </c>
      <c r="F674" s="20" t="str">
        <f>IFERROR(VLOOKUP(C674,'[1]Sofie''s Loppet'!$BM$3:$BP$100,4,FALSE),"")</f>
        <v/>
      </c>
      <c r="G674" s="21">
        <f>IFERROR(VLOOKUP(C674,[1]Rocks!$BF$3:$BH$2000,3,FALSE),"")</f>
        <v>427.95735900962859</v>
      </c>
      <c r="H674" s="22" t="str">
        <f>IFERROR(VLOOKUP(C674,'[1]Walden Bike'!$CB$3:$CE$1000,4,FALSE),"")</f>
        <v/>
      </c>
      <c r="I674" s="23" t="str">
        <f>IFERROR(VLOOKUP(C674,'[1]Paddle Sport'!$BJ$2:$BL$100,3,FALSE),"")</f>
        <v/>
      </c>
      <c r="J674" s="24" t="str">
        <f>IFERROR(VLOOKUP(C674,'[1]Island Swim'!$AX$5:$AZ$74,3,FALSE),"")</f>
        <v/>
      </c>
      <c r="K674" s="25" t="str">
        <f>IFERROR(VLOOKUP(C674,[1]Beaton!$A$4:$B$150,2,FALSE),"")</f>
        <v/>
      </c>
      <c r="L674" s="26" t="str">
        <f>IFERROR(VLOOKUP(C674,'[1]Turkey Gobbler'!$A$2:$B$500,2,FALSE),"")</f>
        <v/>
      </c>
      <c r="M674" s="27">
        <f t="shared" si="175"/>
        <v>428</v>
      </c>
      <c r="N674" s="28"/>
      <c r="R674" s="29" t="str" cm="1">
        <f t="array" ref="R674:S674">_xlfn.TEXTSPLIT(C674," ")</f>
        <v>Boileau</v>
      </c>
      <c r="S674" s="29" t="str">
        <v>Laura</v>
      </c>
      <c r="U674" s="29" t="str">
        <f>IF(T674="",S674,T674)</f>
        <v>Laura</v>
      </c>
      <c r="V674" s="29" t="str">
        <f>LEFT(R674,1)</f>
        <v>B</v>
      </c>
      <c r="W674" s="29" t="str">
        <f>CONCATENATE(U674,V674,D674)</f>
        <v>LauraBF40-49</v>
      </c>
      <c r="X674" s="29" t="str">
        <f>CONCATENATE(U674,V674)</f>
        <v>LauraB</v>
      </c>
    </row>
    <row r="675" spans="1:33" ht="18.600000000000001" customHeight="1" x14ac:dyDescent="0.3">
      <c r="A675" s="16">
        <f t="shared" si="172"/>
        <v>671</v>
      </c>
      <c r="B675" s="17">
        <f t="shared" si="173"/>
        <v>119</v>
      </c>
      <c r="C675" s="18" t="s">
        <v>701</v>
      </c>
      <c r="D675" s="19" t="s">
        <v>23</v>
      </c>
      <c r="E675" s="19" t="str">
        <f t="shared" si="174"/>
        <v>F</v>
      </c>
      <c r="F675" s="20" t="str">
        <f>IFERROR(VLOOKUP(C675,'[1]Sofie''s Loppet'!$BM$3:$BP$100,4,FALSE),"")</f>
        <v/>
      </c>
      <c r="G675" s="21">
        <f>IFERROR(VLOOKUP(C675,[1]Rocks!$BF$3:$BH$2000,3,FALSE),"")</f>
        <v>428.13610970035552</v>
      </c>
      <c r="H675" s="22" t="str">
        <f>IFERROR(VLOOKUP(C675,'[1]Walden Bike'!$CB$3:$CE$1000,4,FALSE),"")</f>
        <v/>
      </c>
      <c r="I675" s="23" t="str">
        <f>IFERROR(VLOOKUP(C675,'[1]Paddle Sport'!$BJ$2:$BL$100,3,FALSE),"")</f>
        <v/>
      </c>
      <c r="J675" s="24" t="str">
        <f>IFERROR(VLOOKUP(C675,'[1]Island Swim'!$AX$5:$AZ$74,3,FALSE),"")</f>
        <v/>
      </c>
      <c r="K675" s="25" t="str">
        <f>IFERROR(VLOOKUP(C675,[1]Beaton!$A$4:$B$150,2,FALSE),"")</f>
        <v/>
      </c>
      <c r="L675" s="26" t="str">
        <f>IFERROR(VLOOKUP(C675,'[1]Turkey Gobbler'!$A$2:$B$500,2,FALSE),"")</f>
        <v/>
      </c>
      <c r="M675" s="27">
        <f t="shared" si="175"/>
        <v>428</v>
      </c>
      <c r="N675" s="28"/>
      <c r="R675" s="29" t="str" cm="1">
        <f t="array" ref="R675:S675">_xlfn.TEXTSPLIT(C675," ")</f>
        <v>Tagliafierro</v>
      </c>
      <c r="S675" s="29" t="str">
        <v>Laura</v>
      </c>
      <c r="U675" s="29" t="str">
        <f>IF(T675="",S675,T675)</f>
        <v>Laura</v>
      </c>
      <c r="V675" s="29" t="str">
        <f>LEFT(R675,1)</f>
        <v>T</v>
      </c>
      <c r="W675" s="29" t="str">
        <f>CONCATENATE(U675,V675,D675)</f>
        <v>LauraTF40-49</v>
      </c>
      <c r="X675" s="29" t="str">
        <f>CONCATENATE(U675,V675)</f>
        <v>LauraT</v>
      </c>
    </row>
    <row r="676" spans="1:33" ht="18.600000000000001" customHeight="1" x14ac:dyDescent="0.3">
      <c r="A676" s="16">
        <f t="shared" si="172"/>
        <v>671</v>
      </c>
      <c r="B676" s="17">
        <f t="shared" si="173"/>
        <v>20</v>
      </c>
      <c r="C676" s="18" t="s">
        <v>702</v>
      </c>
      <c r="D676" s="19" t="s">
        <v>19</v>
      </c>
      <c r="E676" s="19" t="str">
        <f t="shared" si="174"/>
        <v>F</v>
      </c>
      <c r="F676" s="20" t="str">
        <f>IFERROR(VLOOKUP(C676,'[1]Sofie''s Loppet'!$BM$3:$BP$100,4,FALSE),"")</f>
        <v/>
      </c>
      <c r="G676" s="21">
        <f>IFERROR(VLOOKUP(C676,[1]Rocks!$BF$3:$BH$2000,3,FALSE),"")</f>
        <v>428.0309544282029</v>
      </c>
      <c r="H676" s="22" t="str">
        <f>IFERROR(VLOOKUP(C676,'[1]Walden Bike'!$CB$3:$CE$1000,4,FALSE),"")</f>
        <v/>
      </c>
      <c r="I676" s="23" t="str">
        <f>IFERROR(VLOOKUP(C676,'[1]Paddle Sport'!$BJ$2:$BL$100,3,FALSE),"")</f>
        <v/>
      </c>
      <c r="J676" s="24" t="str">
        <f>IFERROR(VLOOKUP(C676,'[1]Island Swim'!$AX$5:$AZ$74,3,FALSE),"")</f>
        <v/>
      </c>
      <c r="K676" s="25" t="str">
        <f>IFERROR(VLOOKUP(C676,[1]Beaton!$A$4:$B$150,2,FALSE),"")</f>
        <v/>
      </c>
      <c r="L676" s="26" t="str">
        <f>IFERROR(VLOOKUP(C676,'[1]Turkey Gobbler'!$A$2:$B$500,2,FALSE),"")</f>
        <v/>
      </c>
      <c r="M676" s="27">
        <f t="shared" si="175"/>
        <v>428</v>
      </c>
      <c r="N676" s="28"/>
      <c r="R676" s="29" t="str" cm="1">
        <f t="array" ref="R676:S676">_xlfn.TEXTSPLIT(C676," ")</f>
        <v>Boileau</v>
      </c>
      <c r="S676" s="29" t="str">
        <v>Marilyn</v>
      </c>
      <c r="U676" s="29" t="str">
        <f>IF(T676="",S676,T676)</f>
        <v>Marilyn</v>
      </c>
      <c r="V676" s="29" t="str">
        <f>LEFT(R676,1)</f>
        <v>B</v>
      </c>
      <c r="W676" s="29" t="str">
        <f>CONCATENATE(U676,V676,D676)</f>
        <v>MarilynBF60-69</v>
      </c>
      <c r="X676" s="29" t="str">
        <f>CONCATENATE(U676,V676)</f>
        <v>MarilynB</v>
      </c>
    </row>
    <row r="677" spans="1:33" ht="18.600000000000001" customHeight="1" x14ac:dyDescent="0.3">
      <c r="A677" s="16">
        <f t="shared" si="172"/>
        <v>676</v>
      </c>
      <c r="B677" s="17">
        <f t="shared" si="173"/>
        <v>30</v>
      </c>
      <c r="C677" s="18" t="s">
        <v>703</v>
      </c>
      <c r="D677" s="19" t="s">
        <v>38</v>
      </c>
      <c r="E677" s="19" t="str">
        <f t="shared" si="174"/>
        <v>F</v>
      </c>
      <c r="F677" s="20" t="str">
        <f>IFERROR(VLOOKUP(C677,'[1]Sofie''s Loppet'!$BM$3:$BP$100,4,FALSE),"")</f>
        <v/>
      </c>
      <c r="G677" s="21">
        <f>IFERROR(VLOOKUP(C677,[1]Rocks!$BF$3:$BH$2000,3,FALSE),"")</f>
        <v>426.40364188163886</v>
      </c>
      <c r="H677" s="22" t="str">
        <f>IFERROR(VLOOKUP(C677,'[1]Walden Bike'!$CB$3:$CE$1000,4,FALSE),"")</f>
        <v/>
      </c>
      <c r="I677" s="23" t="str">
        <f>IFERROR(VLOOKUP(C677,'[1]Paddle Sport'!$BJ$2:$BL$100,3,FALSE),"")</f>
        <v/>
      </c>
      <c r="J677" s="24" t="str">
        <f>IFERROR(VLOOKUP(C677,'[1]Island Swim'!$AX$5:$AZ$74,3,FALSE),"")</f>
        <v/>
      </c>
      <c r="K677" s="25" t="str">
        <f>IFERROR(VLOOKUP(C677,[1]Beaton!$A$4:$B$150,2,FALSE),"")</f>
        <v/>
      </c>
      <c r="L677" s="26" t="str">
        <f>IFERROR(VLOOKUP(C677,'[1]Turkey Gobbler'!$A$2:$B$500,2,FALSE),"")</f>
        <v/>
      </c>
      <c r="M677" s="27">
        <f t="shared" si="175"/>
        <v>426</v>
      </c>
      <c r="N677" s="28"/>
    </row>
    <row r="678" spans="1:33" ht="18.600000000000001" customHeight="1" x14ac:dyDescent="0.3">
      <c r="A678" s="16">
        <f t="shared" si="172"/>
        <v>676</v>
      </c>
      <c r="B678" s="17">
        <f t="shared" si="173"/>
        <v>193</v>
      </c>
      <c r="C678" s="18" t="s">
        <v>704</v>
      </c>
      <c r="D678" s="19" t="s">
        <v>17</v>
      </c>
      <c r="E678" s="19" t="str">
        <f t="shared" si="174"/>
        <v>F</v>
      </c>
      <c r="F678" s="20" t="str">
        <f>IFERROR(VLOOKUP(C678,'[1]Sofie''s Loppet'!$BM$3:$BP$100,4,FALSE),"")</f>
        <v/>
      </c>
      <c r="G678" s="21">
        <f>IFERROR(VLOOKUP(C678,[1]Rocks!$BF$3:$BH$2000,3,FALSE),"")</f>
        <v>425.54265522463402</v>
      </c>
      <c r="H678" s="22" t="str">
        <f>IFERROR(VLOOKUP(C678,'[1]Walden Bike'!$CB$3:$CE$1000,4,FALSE),"")</f>
        <v/>
      </c>
      <c r="I678" s="23" t="str">
        <f>IFERROR(VLOOKUP(C678,'[1]Paddle Sport'!$BJ$2:$BL$100,3,FALSE),"")</f>
        <v/>
      </c>
      <c r="J678" s="24" t="str">
        <f>IFERROR(VLOOKUP(C678,'[1]Island Swim'!$AX$5:$AZ$74,3,FALSE),"")</f>
        <v/>
      </c>
      <c r="K678" s="25" t="str">
        <f>IFERROR(VLOOKUP(C678,[1]Beaton!$A$4:$B$150,2,FALSE),"")</f>
        <v/>
      </c>
      <c r="L678" s="26" t="str">
        <f>IFERROR(VLOOKUP(C678,'[1]Turkey Gobbler'!$A$2:$B$500,2,FALSE),"")</f>
        <v/>
      </c>
      <c r="M678" s="27">
        <f t="shared" si="175"/>
        <v>426</v>
      </c>
      <c r="N678" s="28"/>
      <c r="R678" s="29" t="str" cm="1">
        <f t="array" ref="R678:S678">_xlfn.TEXTSPLIT(C678," ")</f>
        <v>Ovaska</v>
      </c>
      <c r="S678" s="29" t="str">
        <v>Lenore</v>
      </c>
      <c r="U678" s="29" t="str">
        <f t="shared" ref="U678:U685" si="180">IF(T678="",S678,T678)</f>
        <v>Lenore</v>
      </c>
      <c r="V678" s="29" t="str">
        <f t="shared" ref="V678:V685" si="181">LEFT(R678,1)</f>
        <v>O</v>
      </c>
      <c r="W678" s="29" t="str">
        <f t="shared" ref="W678:W685" si="182">CONCATENATE(U678,V678,D678)</f>
        <v>LenoreOF20-29</v>
      </c>
      <c r="X678" s="29" t="str">
        <f t="shared" ref="X678:X685" si="183">CONCATENATE(U678,V678)</f>
        <v>LenoreO</v>
      </c>
      <c r="AC678" s="13"/>
      <c r="AE678" s="13"/>
      <c r="AG678" s="13"/>
    </row>
    <row r="679" spans="1:33" ht="18.600000000000001" customHeight="1" x14ac:dyDescent="0.3">
      <c r="A679" s="16">
        <f t="shared" si="172"/>
        <v>676</v>
      </c>
      <c r="B679" s="17">
        <f t="shared" si="173"/>
        <v>177</v>
      </c>
      <c r="C679" s="18" t="s">
        <v>705</v>
      </c>
      <c r="D679" s="19" t="s">
        <v>36</v>
      </c>
      <c r="E679" s="19" t="str">
        <f t="shared" si="174"/>
        <v>F</v>
      </c>
      <c r="F679" s="20" t="str">
        <f>IFERROR(VLOOKUP(C679,'[1]Sofie''s Loppet'!$BM$3:$BP$100,4,FALSE),"")</f>
        <v/>
      </c>
      <c r="G679" s="21">
        <f>IFERROR(VLOOKUP(C679,[1]Rocks!$BF$3:$BH$2000,3,FALSE),"")</f>
        <v>426.40364188163886</v>
      </c>
      <c r="H679" s="22" t="str">
        <f>IFERROR(VLOOKUP(C679,'[1]Walden Bike'!$CB$3:$CE$1000,4,FALSE),"")</f>
        <v/>
      </c>
      <c r="I679" s="23" t="str">
        <f>IFERROR(VLOOKUP(C679,'[1]Paddle Sport'!$BJ$2:$BL$100,3,FALSE),"")</f>
        <v/>
      </c>
      <c r="J679" s="24" t="str">
        <f>IFERROR(VLOOKUP(C679,'[1]Island Swim'!$AX$5:$AZ$74,3,FALSE),"")</f>
        <v/>
      </c>
      <c r="K679" s="25" t="str">
        <f>IFERROR(VLOOKUP(C679,[1]Beaton!$A$4:$B$150,2,FALSE),"")</f>
        <v/>
      </c>
      <c r="L679" s="26" t="str">
        <f>IFERROR(VLOOKUP(C679,'[1]Turkey Gobbler'!$A$2:$B$500,2,FALSE),"")</f>
        <v/>
      </c>
      <c r="M679" s="27">
        <f t="shared" si="175"/>
        <v>426</v>
      </c>
      <c r="N679" s="28"/>
      <c r="R679" s="29" t="str" cm="1">
        <f t="array" ref="R679:S679">_xlfn.TEXTSPLIT(C679," ")</f>
        <v>Bryce</v>
      </c>
      <c r="S679" s="29" t="str">
        <v>Jessica</v>
      </c>
      <c r="U679" s="29" t="str">
        <f t="shared" si="180"/>
        <v>Jessica</v>
      </c>
      <c r="V679" s="29" t="str">
        <f t="shared" si="181"/>
        <v>B</v>
      </c>
      <c r="W679" s="29" t="str">
        <f t="shared" si="182"/>
        <v>JessicaBF30-39</v>
      </c>
      <c r="X679" s="29" t="str">
        <f t="shared" si="183"/>
        <v>JessicaB</v>
      </c>
    </row>
    <row r="680" spans="1:33" ht="18.600000000000001" customHeight="1" x14ac:dyDescent="0.3">
      <c r="A680" s="16">
        <f t="shared" si="172"/>
        <v>676</v>
      </c>
      <c r="B680" s="17">
        <f t="shared" si="173"/>
        <v>177</v>
      </c>
      <c r="C680" s="18" t="s">
        <v>706</v>
      </c>
      <c r="D680" s="19" t="s">
        <v>36</v>
      </c>
      <c r="E680" s="19" t="str">
        <f t="shared" si="174"/>
        <v>F</v>
      </c>
      <c r="F680" s="20" t="str">
        <f>IFERROR(VLOOKUP(C680,'[1]Sofie''s Loppet'!$BM$3:$BP$100,4,FALSE),"")</f>
        <v/>
      </c>
      <c r="G680" s="21">
        <f>IFERROR(VLOOKUP(C680,[1]Rocks!$BF$3:$BH$2000,3,FALSE),"")</f>
        <v>426.40364188163886</v>
      </c>
      <c r="H680" s="22" t="str">
        <f>IFERROR(VLOOKUP(C680,'[1]Walden Bike'!$CB$3:$CE$1000,4,FALSE),"")</f>
        <v/>
      </c>
      <c r="I680" s="23" t="str">
        <f>IFERROR(VLOOKUP(C680,'[1]Paddle Sport'!$BJ$2:$BL$100,3,FALSE),"")</f>
        <v/>
      </c>
      <c r="J680" s="24" t="str">
        <f>IFERROR(VLOOKUP(C680,'[1]Island Swim'!$AX$5:$AZ$74,3,FALSE),"")</f>
        <v/>
      </c>
      <c r="K680" s="25" t="str">
        <f>IFERROR(VLOOKUP(C680,[1]Beaton!$A$4:$B$150,2,FALSE),"")</f>
        <v/>
      </c>
      <c r="L680" s="26" t="str">
        <f>IFERROR(VLOOKUP(C680,'[1]Turkey Gobbler'!$A$2:$B$500,2,FALSE),"")</f>
        <v/>
      </c>
      <c r="M680" s="27">
        <f t="shared" si="175"/>
        <v>426</v>
      </c>
      <c r="N680" s="28"/>
      <c r="R680" s="29" t="str" cm="1">
        <f t="array" ref="R680:S680">_xlfn.TEXTSPLIT(C680," ")</f>
        <v>Russell</v>
      </c>
      <c r="S680" s="29" t="str">
        <v>Jen</v>
      </c>
      <c r="U680" s="29" t="str">
        <f t="shared" si="180"/>
        <v>Jen</v>
      </c>
      <c r="V680" s="29" t="str">
        <f t="shared" si="181"/>
        <v>R</v>
      </c>
      <c r="W680" s="29" t="str">
        <f t="shared" si="182"/>
        <v>JenRF30-39</v>
      </c>
      <c r="X680" s="29" t="str">
        <f t="shared" si="183"/>
        <v>JenR</v>
      </c>
    </row>
    <row r="681" spans="1:33" ht="18.600000000000001" customHeight="1" x14ac:dyDescent="0.3">
      <c r="A681" s="16">
        <f t="shared" si="172"/>
        <v>680</v>
      </c>
      <c r="B681" s="17">
        <f t="shared" si="173"/>
        <v>194</v>
      </c>
      <c r="C681" s="18" t="s">
        <v>707</v>
      </c>
      <c r="D681" s="19" t="s">
        <v>17</v>
      </c>
      <c r="E681" s="19" t="str">
        <f t="shared" si="174"/>
        <v>F</v>
      </c>
      <c r="F681" s="20" t="str">
        <f>IFERROR(VLOOKUP(C681,'[1]Sofie''s Loppet'!$BM$3:$BP$100,4,FALSE),"")</f>
        <v/>
      </c>
      <c r="G681" s="21">
        <f>IFERROR(VLOOKUP(C681,[1]Rocks!$BF$3:$BH$2000,3,FALSE),"")</f>
        <v>425.11346444780639</v>
      </c>
      <c r="H681" s="22" t="str">
        <f>IFERROR(VLOOKUP(C681,'[1]Walden Bike'!$CB$3:$CE$1000,4,FALSE),"")</f>
        <v/>
      </c>
      <c r="I681" s="23" t="str">
        <f>IFERROR(VLOOKUP(C681,'[1]Paddle Sport'!$BJ$2:$BL$100,3,FALSE),"")</f>
        <v/>
      </c>
      <c r="J681" s="24" t="str">
        <f>IFERROR(VLOOKUP(C681,'[1]Island Swim'!$AX$5:$AZ$74,3,FALSE),"")</f>
        <v/>
      </c>
      <c r="K681" s="25" t="str">
        <f>IFERROR(VLOOKUP(C681,[1]Beaton!$A$4:$B$150,2,FALSE),"")</f>
        <v/>
      </c>
      <c r="L681" s="26" t="str">
        <f>IFERROR(VLOOKUP(C681,'[1]Turkey Gobbler'!$A$2:$B$500,2,FALSE),"")</f>
        <v/>
      </c>
      <c r="M681" s="27">
        <f t="shared" si="175"/>
        <v>425</v>
      </c>
      <c r="N681" s="28"/>
      <c r="R681" s="29" t="str" cm="1">
        <f t="array" ref="R681:S681">_xlfn.TEXTSPLIT(C681," ")</f>
        <v>Gifford</v>
      </c>
      <c r="S681" s="29" t="str">
        <v>Tricia</v>
      </c>
      <c r="U681" s="29" t="str">
        <f t="shared" si="180"/>
        <v>Tricia</v>
      </c>
      <c r="V681" s="29" t="str">
        <f t="shared" si="181"/>
        <v>G</v>
      </c>
      <c r="W681" s="29" t="str">
        <f t="shared" si="182"/>
        <v>TriciaGF20-29</v>
      </c>
      <c r="X681" s="29" t="str">
        <f t="shared" si="183"/>
        <v>TriciaG</v>
      </c>
    </row>
    <row r="682" spans="1:33" ht="18.600000000000001" customHeight="1" x14ac:dyDescent="0.3">
      <c r="A682" s="16">
        <f t="shared" si="172"/>
        <v>680</v>
      </c>
      <c r="B682" s="17">
        <f t="shared" si="173"/>
        <v>194</v>
      </c>
      <c r="C682" s="18" t="s">
        <v>708</v>
      </c>
      <c r="D682" s="19" t="s">
        <v>17</v>
      </c>
      <c r="E682" s="19" t="str">
        <f t="shared" si="174"/>
        <v>F</v>
      </c>
      <c r="F682" s="20" t="str">
        <f>IFERROR(VLOOKUP(C682,'[1]Sofie''s Loppet'!$BM$3:$BP$100,4,FALSE),"")</f>
        <v/>
      </c>
      <c r="G682" s="21">
        <f>IFERROR(VLOOKUP(C682,[1]Rocks!$BF$3:$BH$2000,3,FALSE),"")</f>
        <v>425.17936453706869</v>
      </c>
      <c r="H682" s="22" t="str">
        <f>IFERROR(VLOOKUP(C682,'[1]Walden Bike'!$CB$3:$CE$1000,4,FALSE),"")</f>
        <v/>
      </c>
      <c r="I682" s="23" t="str">
        <f>IFERROR(VLOOKUP(C682,'[1]Paddle Sport'!$BJ$2:$BL$100,3,FALSE),"")</f>
        <v/>
      </c>
      <c r="J682" s="24" t="str">
        <f>IFERROR(VLOOKUP(C682,'[1]Island Swim'!$AX$5:$AZ$74,3,FALSE),"")</f>
        <v/>
      </c>
      <c r="K682" s="25" t="str">
        <f>IFERROR(VLOOKUP(C682,[1]Beaton!$A$4:$B$150,2,FALSE),"")</f>
        <v/>
      </c>
      <c r="L682" s="26" t="str">
        <f>IFERROR(VLOOKUP(C682,'[1]Turkey Gobbler'!$A$2:$B$500,2,FALSE),"")</f>
        <v/>
      </c>
      <c r="M682" s="27">
        <f t="shared" si="175"/>
        <v>425</v>
      </c>
      <c r="N682" s="28"/>
      <c r="R682" s="29" t="str" cm="1">
        <f t="array" ref="R682:S682">_xlfn.TEXTSPLIT(C682," ")</f>
        <v>Sooley</v>
      </c>
      <c r="S682" s="29" t="str">
        <v>Emma</v>
      </c>
      <c r="U682" s="29" t="str">
        <f t="shared" si="180"/>
        <v>Emma</v>
      </c>
      <c r="V682" s="29" t="str">
        <f t="shared" si="181"/>
        <v>S</v>
      </c>
      <c r="W682" s="29" t="str">
        <f t="shared" si="182"/>
        <v>EmmaSF20-29</v>
      </c>
      <c r="X682" s="29" t="str">
        <f t="shared" si="183"/>
        <v>EmmaS</v>
      </c>
    </row>
    <row r="683" spans="1:33" ht="18.600000000000001" customHeight="1" x14ac:dyDescent="0.3">
      <c r="A683" s="16">
        <f t="shared" si="172"/>
        <v>682</v>
      </c>
      <c r="B683" s="17">
        <f t="shared" si="173"/>
        <v>179</v>
      </c>
      <c r="C683" s="18" t="s">
        <v>709</v>
      </c>
      <c r="D683" s="19" t="s">
        <v>36</v>
      </c>
      <c r="E683" s="19" t="str">
        <f t="shared" si="174"/>
        <v>F</v>
      </c>
      <c r="F683" s="20" t="str">
        <f>IFERROR(VLOOKUP(C683,'[1]Sofie''s Loppet'!$BM$3:$BP$100,4,FALSE),"")</f>
        <v/>
      </c>
      <c r="G683" s="21">
        <f>IFERROR(VLOOKUP(C683,[1]Rocks!$BF$3:$BH$2000,3,FALSE),"")</f>
        <v>423.83107088989442</v>
      </c>
      <c r="H683" s="22" t="str">
        <f>IFERROR(VLOOKUP(C683,'[1]Walden Bike'!$CB$3:$CE$1000,4,FALSE),"")</f>
        <v/>
      </c>
      <c r="I683" s="23" t="str">
        <f>IFERROR(VLOOKUP(C683,'[1]Paddle Sport'!$BJ$2:$BL$100,3,FALSE),"")</f>
        <v/>
      </c>
      <c r="J683" s="24" t="str">
        <f>IFERROR(VLOOKUP(C683,'[1]Island Swim'!$AX$5:$AZ$74,3,FALSE),"")</f>
        <v/>
      </c>
      <c r="K683" s="25" t="str">
        <f>IFERROR(VLOOKUP(C683,[1]Beaton!$A$4:$B$150,2,FALSE),"")</f>
        <v/>
      </c>
      <c r="L683" s="26" t="str">
        <f>IFERROR(VLOOKUP(C683,'[1]Turkey Gobbler'!$A$2:$B$500,2,FALSE),"")</f>
        <v/>
      </c>
      <c r="M683" s="27">
        <f t="shared" si="175"/>
        <v>424</v>
      </c>
      <c r="N683" s="28"/>
      <c r="R683" s="29" t="str" cm="1">
        <f t="array" ref="R683:S683">_xlfn.TEXTSPLIT(C683," ")</f>
        <v>DiPietro</v>
      </c>
      <c r="S683" s="29" t="str">
        <v>Jennifer</v>
      </c>
      <c r="U683" s="29" t="str">
        <f t="shared" si="180"/>
        <v>Jennifer</v>
      </c>
      <c r="V683" s="29" t="str">
        <f t="shared" si="181"/>
        <v>D</v>
      </c>
      <c r="W683" s="29" t="str">
        <f t="shared" si="182"/>
        <v>JenniferDF30-39</v>
      </c>
      <c r="X683" s="29" t="str">
        <f t="shared" si="183"/>
        <v>JenniferD</v>
      </c>
    </row>
    <row r="684" spans="1:33" ht="18.600000000000001" customHeight="1" x14ac:dyDescent="0.3">
      <c r="A684" s="16">
        <f t="shared" si="172"/>
        <v>682</v>
      </c>
      <c r="B684" s="17">
        <f t="shared" si="173"/>
        <v>121</v>
      </c>
      <c r="C684" s="18" t="s">
        <v>710</v>
      </c>
      <c r="D684" s="19" t="s">
        <v>23</v>
      </c>
      <c r="E684" s="19" t="str">
        <f t="shared" si="174"/>
        <v>F</v>
      </c>
      <c r="F684" s="20" t="str">
        <f>IFERROR(VLOOKUP(C684,'[1]Sofie''s Loppet'!$BM$3:$BP$100,4,FALSE),"")</f>
        <v/>
      </c>
      <c r="G684" s="21">
        <f>IFERROR(VLOOKUP(C684,[1]Rocks!$BF$3:$BH$2000,3,FALSE),"")</f>
        <v>423.6180904522613</v>
      </c>
      <c r="H684" s="22" t="str">
        <f>IFERROR(VLOOKUP(C684,'[1]Walden Bike'!$CB$3:$CE$1000,4,FALSE),"")</f>
        <v/>
      </c>
      <c r="I684" s="23" t="str">
        <f>IFERROR(VLOOKUP(C684,'[1]Paddle Sport'!$BJ$2:$BL$100,3,FALSE),"")</f>
        <v/>
      </c>
      <c r="J684" s="24" t="str">
        <f>IFERROR(VLOOKUP(C684,'[1]Island Swim'!$AX$5:$AZ$74,3,FALSE),"")</f>
        <v/>
      </c>
      <c r="K684" s="25" t="str">
        <f>IFERROR(VLOOKUP(C684,[1]Beaton!$A$4:$B$150,2,FALSE),"")</f>
        <v/>
      </c>
      <c r="L684" s="26" t="str">
        <f>IFERROR(VLOOKUP(C684,'[1]Turkey Gobbler'!$A$2:$B$500,2,FALSE),"")</f>
        <v/>
      </c>
      <c r="M684" s="27">
        <f t="shared" si="175"/>
        <v>424</v>
      </c>
      <c r="N684" s="28"/>
      <c r="R684" s="29" t="str" cm="1">
        <f t="array" ref="R684:S684">_xlfn.TEXTSPLIT(C684," ")</f>
        <v>Zizza</v>
      </c>
      <c r="S684" s="29" t="str">
        <v>Amanda</v>
      </c>
      <c r="U684" s="29" t="str">
        <f t="shared" si="180"/>
        <v>Amanda</v>
      </c>
      <c r="V684" s="29" t="str">
        <f t="shared" si="181"/>
        <v>Z</v>
      </c>
      <c r="W684" s="29" t="str">
        <f t="shared" si="182"/>
        <v>AmandaZF40-49</v>
      </c>
      <c r="X684" s="29" t="str">
        <f t="shared" si="183"/>
        <v>AmandaZ</v>
      </c>
    </row>
    <row r="685" spans="1:33" ht="18.600000000000001" customHeight="1" x14ac:dyDescent="0.3">
      <c r="A685" s="16">
        <f t="shared" si="172"/>
        <v>684</v>
      </c>
      <c r="B685" s="17">
        <f t="shared" si="173"/>
        <v>180</v>
      </c>
      <c r="C685" s="18" t="s">
        <v>711</v>
      </c>
      <c r="D685" s="19" t="s">
        <v>36</v>
      </c>
      <c r="E685" s="19" t="str">
        <f t="shared" si="174"/>
        <v>F</v>
      </c>
      <c r="F685" s="20" t="str">
        <f>IFERROR(VLOOKUP(C685,'[1]Sofie''s Loppet'!$BM$3:$BP$100,4,FALSE),"")</f>
        <v/>
      </c>
      <c r="G685" s="21">
        <f>IFERROR(VLOOKUP(C685,[1]Rocks!$BF$3:$BH$2000,3,FALSE),"")</f>
        <v>423.40532395781014</v>
      </c>
      <c r="H685" s="22" t="str">
        <f>IFERROR(VLOOKUP(C685,'[1]Walden Bike'!$CB$3:$CE$1000,4,FALSE),"")</f>
        <v/>
      </c>
      <c r="I685" s="23" t="str">
        <f>IFERROR(VLOOKUP(C685,'[1]Paddle Sport'!$BJ$2:$BL$100,3,FALSE),"")</f>
        <v/>
      </c>
      <c r="J685" s="24" t="str">
        <f>IFERROR(VLOOKUP(C685,'[1]Island Swim'!$AX$5:$AZ$74,3,FALSE),"")</f>
        <v/>
      </c>
      <c r="K685" s="25" t="str">
        <f>IFERROR(VLOOKUP(C685,[1]Beaton!$A$4:$B$150,2,FALSE),"")</f>
        <v/>
      </c>
      <c r="L685" s="26" t="str">
        <f>IFERROR(VLOOKUP(C685,'[1]Turkey Gobbler'!$A$2:$B$500,2,FALSE),"")</f>
        <v/>
      </c>
      <c r="M685" s="27">
        <f t="shared" si="175"/>
        <v>423</v>
      </c>
      <c r="N685" s="28"/>
      <c r="R685" s="29" t="str" cm="1">
        <f t="array" ref="R685:S685">_xlfn.TEXTSPLIT(C685," ")</f>
        <v>Gauthier</v>
      </c>
      <c r="S685" s="29" t="str">
        <v>Jasmine</v>
      </c>
      <c r="U685" s="29" t="str">
        <f t="shared" si="180"/>
        <v>Jasmine</v>
      </c>
      <c r="V685" s="29" t="str">
        <f t="shared" si="181"/>
        <v>G</v>
      </c>
      <c r="W685" s="29" t="str">
        <f t="shared" si="182"/>
        <v>JasmineGF30-39</v>
      </c>
      <c r="X685" s="29" t="str">
        <f t="shared" si="183"/>
        <v>JasmineG</v>
      </c>
    </row>
    <row r="686" spans="1:33" ht="18.600000000000001" customHeight="1" x14ac:dyDescent="0.3">
      <c r="A686" s="16">
        <f t="shared" si="172"/>
        <v>684</v>
      </c>
      <c r="B686" s="17">
        <f t="shared" si="173"/>
        <v>180</v>
      </c>
      <c r="C686" s="18" t="s">
        <v>712</v>
      </c>
      <c r="D686" s="19" t="s">
        <v>36</v>
      </c>
      <c r="E686" s="19" t="str">
        <f t="shared" si="174"/>
        <v>F</v>
      </c>
      <c r="F686" s="20" t="str">
        <f>IFERROR(VLOOKUP(C686,'[1]Sofie''s Loppet'!$BM$3:$BP$100,4,FALSE),"")</f>
        <v/>
      </c>
      <c r="G686" s="21">
        <f>IFERROR(VLOOKUP(C686,[1]Rocks!$BF$3:$BH$2000,3,FALSE),"")</f>
        <v>423.40532395781014</v>
      </c>
      <c r="H686" s="22" t="str">
        <f>IFERROR(VLOOKUP(C686,'[1]Walden Bike'!$CB$3:$CE$1000,4,FALSE),"")</f>
        <v/>
      </c>
      <c r="I686" s="23" t="str">
        <f>IFERROR(VLOOKUP(C686,'[1]Paddle Sport'!$BJ$2:$BL$100,3,FALSE),"")</f>
        <v/>
      </c>
      <c r="J686" s="24" t="str">
        <f>IFERROR(VLOOKUP(C686,'[1]Island Swim'!$AX$5:$AZ$74,3,FALSE),"")</f>
        <v/>
      </c>
      <c r="K686" s="25">
        <f>IFERROR(VLOOKUP(C686,[1]Beaton!$A$4:$B$150,2,FALSE),"")</f>
        <v>333.01797540208128</v>
      </c>
      <c r="L686" s="26" t="str">
        <f>IFERROR(VLOOKUP(C686,'[1]Turkey Gobbler'!$A$2:$B$500,2,FALSE),"")</f>
        <v/>
      </c>
      <c r="M686" s="27">
        <f t="shared" si="175"/>
        <v>423</v>
      </c>
      <c r="N686" s="28"/>
    </row>
    <row r="687" spans="1:33" ht="18.600000000000001" customHeight="1" x14ac:dyDescent="0.3">
      <c r="A687" s="16">
        <f t="shared" si="172"/>
        <v>686</v>
      </c>
      <c r="B687" s="17">
        <f t="shared" si="173"/>
        <v>31</v>
      </c>
      <c r="C687" s="18" t="s">
        <v>713</v>
      </c>
      <c r="D687" s="19" t="s">
        <v>38</v>
      </c>
      <c r="E687" s="19" t="str">
        <f t="shared" si="174"/>
        <v>F</v>
      </c>
      <c r="F687" s="20" t="str">
        <f>IFERROR(VLOOKUP(C687,'[1]Sofie''s Loppet'!$BM$3:$BP$100,4,FALSE),"")</f>
        <v/>
      </c>
      <c r="G687" s="21">
        <f>IFERROR(VLOOKUP(C687,[1]Rocks!$BF$3:$BH$2000,3,FALSE),"")</f>
        <v>421.28935532233885</v>
      </c>
      <c r="H687" s="22" t="str">
        <f>IFERROR(VLOOKUP(C687,'[1]Walden Bike'!$CB$3:$CE$1000,4,FALSE),"")</f>
        <v/>
      </c>
      <c r="I687" s="23" t="str">
        <f>IFERROR(VLOOKUP(C687,'[1]Paddle Sport'!$BJ$2:$BL$100,3,FALSE),"")</f>
        <v/>
      </c>
      <c r="J687" s="24" t="str">
        <f>IFERROR(VLOOKUP(C687,'[1]Island Swim'!$AX$5:$AZ$74,3,FALSE),"")</f>
        <v/>
      </c>
      <c r="K687" s="25" t="str">
        <f>IFERROR(VLOOKUP(C687,[1]Beaton!$A$4:$B$150,2,FALSE),"")</f>
        <v/>
      </c>
      <c r="L687" s="26" t="str">
        <f>IFERROR(VLOOKUP(C687,'[1]Turkey Gobbler'!$A$2:$B$500,2,FALSE),"")</f>
        <v/>
      </c>
      <c r="M687" s="27">
        <f t="shared" si="175"/>
        <v>421</v>
      </c>
      <c r="N687" s="28"/>
      <c r="R687" s="29" t="str" cm="1">
        <f t="array" ref="R687:S687">_xlfn.TEXTSPLIT(C687," ")</f>
        <v>DeRocchis</v>
      </c>
      <c r="S687" s="29" t="str">
        <v>Lila</v>
      </c>
      <c r="U687" s="29" t="str">
        <f t="shared" ref="U687:U696" si="184">IF(T687="",S687,T687)</f>
        <v>Lila</v>
      </c>
      <c r="V687" s="29" t="str">
        <f t="shared" ref="V687:V696" si="185">LEFT(R687,1)</f>
        <v>D</v>
      </c>
      <c r="W687" s="29" t="str">
        <f t="shared" ref="W687:W696" si="186">CONCATENATE(U687,V687,D687)</f>
        <v>LilaDF12 Under</v>
      </c>
      <c r="X687" s="29" t="str">
        <f t="shared" ref="X687:X696" si="187">CONCATENATE(U687,V687)</f>
        <v>LilaD</v>
      </c>
      <c r="AC687" s="13"/>
      <c r="AE687" s="13"/>
      <c r="AG687" s="13"/>
    </row>
    <row r="688" spans="1:33" ht="18.600000000000001" customHeight="1" x14ac:dyDescent="0.3">
      <c r="A688" s="16">
        <f t="shared" si="172"/>
        <v>686</v>
      </c>
      <c r="B688" s="17">
        <f t="shared" si="173"/>
        <v>74</v>
      </c>
      <c r="C688" s="18" t="s">
        <v>714</v>
      </c>
      <c r="D688" s="19" t="s">
        <v>21</v>
      </c>
      <c r="E688" s="19" t="str">
        <f t="shared" si="174"/>
        <v>F</v>
      </c>
      <c r="F688" s="20" t="str">
        <f>IFERROR(VLOOKUP(C688,'[1]Sofie''s Loppet'!$BM$3:$BP$100,4,FALSE),"")</f>
        <v/>
      </c>
      <c r="G688" s="21">
        <f>IFERROR(VLOOKUP(C688,[1]Rocks!$BF$3:$BH$2000,3,FALSE),"")</f>
        <v>421.07892107892104</v>
      </c>
      <c r="H688" s="22" t="str">
        <f>IFERROR(VLOOKUP(C688,'[1]Walden Bike'!$CB$3:$CE$1000,4,FALSE),"")</f>
        <v/>
      </c>
      <c r="I688" s="23" t="str">
        <f>IFERROR(VLOOKUP(C688,'[1]Paddle Sport'!$BJ$2:$BL$100,3,FALSE),"")</f>
        <v/>
      </c>
      <c r="J688" s="24" t="str">
        <f>IFERROR(VLOOKUP(C688,'[1]Island Swim'!$AX$5:$AZ$74,3,FALSE),"")</f>
        <v/>
      </c>
      <c r="K688" s="25" t="str">
        <f>IFERROR(VLOOKUP(C688,[1]Beaton!$A$4:$B$150,2,FALSE),"")</f>
        <v/>
      </c>
      <c r="L688" s="26" t="str">
        <f>IFERROR(VLOOKUP(C688,'[1]Turkey Gobbler'!$A$2:$B$500,2,FALSE),"")</f>
        <v/>
      </c>
      <c r="M688" s="27">
        <f t="shared" si="175"/>
        <v>421</v>
      </c>
      <c r="N688" s="28"/>
      <c r="R688" s="29" t="str" cm="1">
        <f t="array" ref="R688:S688">_xlfn.TEXTSPLIT(C688," ")</f>
        <v>Muzzi</v>
      </c>
      <c r="S688" s="29" t="str">
        <v>Alessandra</v>
      </c>
      <c r="U688" s="29" t="str">
        <f t="shared" si="184"/>
        <v>Alessandra</v>
      </c>
      <c r="V688" s="29" t="str">
        <f t="shared" si="185"/>
        <v>M</v>
      </c>
      <c r="W688" s="29" t="str">
        <f t="shared" si="186"/>
        <v>AlessandraMF13-19</v>
      </c>
      <c r="X688" s="29" t="str">
        <f t="shared" si="187"/>
        <v>AlessandraM</v>
      </c>
      <c r="AC688" s="13"/>
      <c r="AE688" s="13"/>
      <c r="AG688" s="13"/>
    </row>
    <row r="689" spans="1:24" ht="18.600000000000001" customHeight="1" x14ac:dyDescent="0.3">
      <c r="A689" s="16">
        <f t="shared" si="172"/>
        <v>686</v>
      </c>
      <c r="B689" s="17">
        <f t="shared" si="173"/>
        <v>74</v>
      </c>
      <c r="C689" s="18" t="s">
        <v>715</v>
      </c>
      <c r="D689" s="19" t="s">
        <v>21</v>
      </c>
      <c r="E689" s="19" t="str">
        <f t="shared" si="174"/>
        <v>F</v>
      </c>
      <c r="F689" s="20" t="str">
        <f>IFERROR(VLOOKUP(C689,'[1]Sofie''s Loppet'!$BM$3:$BP$100,4,FALSE),"")</f>
        <v/>
      </c>
      <c r="G689" s="21">
        <f>IFERROR(VLOOKUP(C689,[1]Rocks!$BF$3:$BH$2000,3,FALSE),"")</f>
        <v>420.65868263473055</v>
      </c>
      <c r="H689" s="22" t="str">
        <f>IFERROR(VLOOKUP(C689,'[1]Walden Bike'!$CB$3:$CE$1000,4,FALSE),"")</f>
        <v/>
      </c>
      <c r="I689" s="23" t="str">
        <f>IFERROR(VLOOKUP(C689,'[1]Paddle Sport'!$BJ$2:$BL$100,3,FALSE),"")</f>
        <v/>
      </c>
      <c r="J689" s="24" t="str">
        <f>IFERROR(VLOOKUP(C689,'[1]Island Swim'!$AX$5:$AZ$74,3,FALSE),"")</f>
        <v/>
      </c>
      <c r="K689" s="25" t="str">
        <f>IFERROR(VLOOKUP(C689,[1]Beaton!$A$4:$B$150,2,FALSE),"")</f>
        <v/>
      </c>
      <c r="L689" s="26" t="str">
        <f>IFERROR(VLOOKUP(C689,'[1]Turkey Gobbler'!$A$2:$B$500,2,FALSE),"")</f>
        <v/>
      </c>
      <c r="M689" s="27">
        <f t="shared" si="175"/>
        <v>421</v>
      </c>
      <c r="N689" s="28"/>
      <c r="R689" s="29" t="str" cm="1">
        <f t="array" ref="R689:S689">_xlfn.TEXTSPLIT(C689," ")</f>
        <v>Nelles</v>
      </c>
      <c r="S689" s="29" t="str">
        <v>Kenndy</v>
      </c>
      <c r="U689" s="29" t="str">
        <f t="shared" si="184"/>
        <v>Kenndy</v>
      </c>
      <c r="V689" s="29" t="str">
        <f t="shared" si="185"/>
        <v>N</v>
      </c>
      <c r="W689" s="29" t="str">
        <f t="shared" si="186"/>
        <v>KenndyNF13-19</v>
      </c>
      <c r="X689" s="29" t="str">
        <f t="shared" si="187"/>
        <v>KenndyN</v>
      </c>
    </row>
    <row r="690" spans="1:24" ht="18.600000000000001" customHeight="1" x14ac:dyDescent="0.3">
      <c r="A690" s="16">
        <f t="shared" si="172"/>
        <v>686</v>
      </c>
      <c r="B690" s="17">
        <f t="shared" si="173"/>
        <v>182</v>
      </c>
      <c r="C690" s="18" t="s">
        <v>716</v>
      </c>
      <c r="D690" s="19" t="s">
        <v>36</v>
      </c>
      <c r="E690" s="19" t="str">
        <f t="shared" si="174"/>
        <v>F</v>
      </c>
      <c r="F690" s="20" t="str">
        <f>IFERROR(VLOOKUP(C690,'[1]Sofie''s Loppet'!$BM$3:$BP$100,4,FALSE),"")</f>
        <v/>
      </c>
      <c r="G690" s="21">
        <f>IFERROR(VLOOKUP(C690,[1]Rocks!$BF$3:$BH$2000,3,FALSE),"")</f>
        <v>420.86869695456812</v>
      </c>
      <c r="H690" s="22" t="str">
        <f>IFERROR(VLOOKUP(C690,'[1]Walden Bike'!$CB$3:$CE$1000,4,FALSE),"")</f>
        <v/>
      </c>
      <c r="I690" s="23" t="str">
        <f>IFERROR(VLOOKUP(C690,'[1]Paddle Sport'!$BJ$2:$BL$100,3,FALSE),"")</f>
        <v/>
      </c>
      <c r="J690" s="24" t="str">
        <f>IFERROR(VLOOKUP(C690,'[1]Island Swim'!$AX$5:$AZ$74,3,FALSE),"")</f>
        <v/>
      </c>
      <c r="K690" s="25" t="str">
        <f>IFERROR(VLOOKUP(C690,[1]Beaton!$A$4:$B$150,2,FALSE),"")</f>
        <v/>
      </c>
      <c r="L690" s="26" t="str">
        <f>IFERROR(VLOOKUP(C690,'[1]Turkey Gobbler'!$A$2:$B$500,2,FALSE),"")</f>
        <v/>
      </c>
      <c r="M690" s="27">
        <f t="shared" si="175"/>
        <v>421</v>
      </c>
      <c r="N690" s="28"/>
      <c r="R690" s="29" t="str" cm="1">
        <f t="array" ref="R690:S690">_xlfn.TEXTSPLIT(C690," ")</f>
        <v>Lachance</v>
      </c>
      <c r="S690" s="29" t="str">
        <v>Carine</v>
      </c>
      <c r="U690" s="29" t="str">
        <f t="shared" si="184"/>
        <v>Carine</v>
      </c>
      <c r="V690" s="29" t="str">
        <f t="shared" si="185"/>
        <v>L</v>
      </c>
      <c r="W690" s="29" t="str">
        <f t="shared" si="186"/>
        <v>CarineLF30-39</v>
      </c>
      <c r="X690" s="29" t="str">
        <f t="shared" si="187"/>
        <v>CarineL</v>
      </c>
    </row>
    <row r="691" spans="1:24" ht="18.600000000000001" customHeight="1" x14ac:dyDescent="0.3">
      <c r="A691" s="16">
        <f t="shared" si="172"/>
        <v>690</v>
      </c>
      <c r="B691" s="17">
        <f t="shared" si="173"/>
        <v>21</v>
      </c>
      <c r="C691" s="18" t="s">
        <v>717</v>
      </c>
      <c r="D691" s="19" t="s">
        <v>19</v>
      </c>
      <c r="E691" s="19" t="str">
        <f t="shared" si="174"/>
        <v>F</v>
      </c>
      <c r="F691" s="20" t="str">
        <f>IFERROR(VLOOKUP(C691,'[1]Sofie''s Loppet'!$BM$3:$BP$100,4,FALSE),"")</f>
        <v/>
      </c>
      <c r="G691" s="21">
        <f>IFERROR(VLOOKUP(C691,[1]Rocks!$BF$3:$BH$2000,3,FALSE),"")</f>
        <v>419.87179487179486</v>
      </c>
      <c r="H691" s="22" t="str">
        <f>IFERROR(VLOOKUP(C691,'[1]Walden Bike'!$CB$3:$CE$1000,4,FALSE),"")</f>
        <v/>
      </c>
      <c r="I691" s="23" t="str">
        <f>IFERROR(VLOOKUP(C691,'[1]Paddle Sport'!$BJ$2:$BL$100,3,FALSE),"")</f>
        <v/>
      </c>
      <c r="J691" s="24" t="str">
        <f>IFERROR(VLOOKUP(C691,'[1]Island Swim'!$AX$5:$AZ$74,3,FALSE),"")</f>
        <v/>
      </c>
      <c r="K691" s="25" t="str">
        <f>IFERROR(VLOOKUP(C691,[1]Beaton!$A$4:$B$150,2,FALSE),"")</f>
        <v/>
      </c>
      <c r="L691" s="26" t="str">
        <f>IFERROR(VLOOKUP(C691,'[1]Turkey Gobbler'!$A$2:$B$500,2,FALSE),"")</f>
        <v/>
      </c>
      <c r="M691" s="27">
        <f t="shared" si="175"/>
        <v>420</v>
      </c>
      <c r="N691" s="28"/>
      <c r="R691" s="29" t="str" cm="1">
        <f t="array" ref="R691:S691">_xlfn.TEXTSPLIT(C691," ")</f>
        <v>McNamara</v>
      </c>
      <c r="S691" s="29" t="str">
        <v>Anne</v>
      </c>
      <c r="U691" s="29" t="str">
        <f t="shared" si="184"/>
        <v>Anne</v>
      </c>
      <c r="V691" s="29" t="str">
        <f t="shared" si="185"/>
        <v>M</v>
      </c>
      <c r="W691" s="29" t="str">
        <f t="shared" si="186"/>
        <v>AnneMF60-69</v>
      </c>
      <c r="X691" s="29" t="str">
        <f t="shared" si="187"/>
        <v>AnneM</v>
      </c>
    </row>
    <row r="692" spans="1:24" ht="18.600000000000001" customHeight="1" x14ac:dyDescent="0.3">
      <c r="A692" s="16">
        <f t="shared" si="172"/>
        <v>691</v>
      </c>
      <c r="B692" s="17">
        <f t="shared" si="173"/>
        <v>196</v>
      </c>
      <c r="C692" s="18" t="s">
        <v>718</v>
      </c>
      <c r="D692" s="19" t="s">
        <v>17</v>
      </c>
      <c r="E692" s="19" t="str">
        <f t="shared" si="174"/>
        <v>F</v>
      </c>
      <c r="F692" s="20" t="str">
        <f>IFERROR(VLOOKUP(C692,'[1]Sofie''s Loppet'!$BM$3:$BP$100,4,FALSE),"")</f>
        <v/>
      </c>
      <c r="G692" s="21">
        <f>IFERROR(VLOOKUP(C692,[1]Rocks!$BF$3:$BH$2000,3,FALSE),"")</f>
        <v>419.40298507462683</v>
      </c>
      <c r="H692" s="22" t="str">
        <f>IFERROR(VLOOKUP(C692,'[1]Walden Bike'!$CB$3:$CE$1000,4,FALSE),"")</f>
        <v/>
      </c>
      <c r="I692" s="23" t="str">
        <f>IFERROR(VLOOKUP(C692,'[1]Paddle Sport'!$BJ$2:$BL$100,3,FALSE),"")</f>
        <v/>
      </c>
      <c r="J692" s="24" t="str">
        <f>IFERROR(VLOOKUP(C692,'[1]Island Swim'!$AX$5:$AZ$74,3,FALSE),"")</f>
        <v/>
      </c>
      <c r="K692" s="25" t="str">
        <f>IFERROR(VLOOKUP(C692,[1]Beaton!$A$4:$B$150,2,FALSE),"")</f>
        <v/>
      </c>
      <c r="L692" s="26" t="str">
        <f>IFERROR(VLOOKUP(C692,'[1]Turkey Gobbler'!$A$2:$B$500,2,FALSE),"")</f>
        <v/>
      </c>
      <c r="M692" s="27">
        <f t="shared" si="175"/>
        <v>419</v>
      </c>
      <c r="N692" s="28"/>
      <c r="R692" s="29" t="str" cm="1">
        <f t="array" ref="R692:S692">_xlfn.TEXTSPLIT(C692," ")</f>
        <v>Iturregui</v>
      </c>
      <c r="S692" s="29" t="str">
        <v>Amelina</v>
      </c>
      <c r="U692" s="29" t="str">
        <f t="shared" si="184"/>
        <v>Amelina</v>
      </c>
      <c r="V692" s="29" t="str">
        <f t="shared" si="185"/>
        <v>I</v>
      </c>
      <c r="W692" s="29" t="str">
        <f t="shared" si="186"/>
        <v>AmelinaIF20-29</v>
      </c>
      <c r="X692" s="29" t="str">
        <f t="shared" si="187"/>
        <v>AmelinaI</v>
      </c>
    </row>
    <row r="693" spans="1:24" ht="18.600000000000001" customHeight="1" x14ac:dyDescent="0.3">
      <c r="A693" s="16">
        <f t="shared" si="172"/>
        <v>691</v>
      </c>
      <c r="B693" s="17">
        <f t="shared" si="173"/>
        <v>196</v>
      </c>
      <c r="C693" s="18" t="s">
        <v>719</v>
      </c>
      <c r="D693" s="19" t="s">
        <v>17</v>
      </c>
      <c r="E693" s="19" t="str">
        <f t="shared" si="174"/>
        <v>F</v>
      </c>
      <c r="F693" s="20" t="str">
        <f>IFERROR(VLOOKUP(C693,'[1]Sofie''s Loppet'!$BM$3:$BP$100,4,FALSE),"")</f>
        <v/>
      </c>
      <c r="G693" s="21">
        <f>IFERROR(VLOOKUP(C693,[1]Rocks!$BF$3:$BH$2000,3,FALSE),"")</f>
        <v>419.40298507462683</v>
      </c>
      <c r="H693" s="22" t="str">
        <f>IFERROR(VLOOKUP(C693,'[1]Walden Bike'!$CB$3:$CE$1000,4,FALSE),"")</f>
        <v/>
      </c>
      <c r="I693" s="23" t="str">
        <f>IFERROR(VLOOKUP(C693,'[1]Paddle Sport'!$BJ$2:$BL$100,3,FALSE),"")</f>
        <v/>
      </c>
      <c r="J693" s="24" t="str">
        <f>IFERROR(VLOOKUP(C693,'[1]Island Swim'!$AX$5:$AZ$74,3,FALSE),"")</f>
        <v/>
      </c>
      <c r="K693" s="25" t="str">
        <f>IFERROR(VLOOKUP(C693,[1]Beaton!$A$4:$B$150,2,FALSE),"")</f>
        <v/>
      </c>
      <c r="L693" s="26" t="str">
        <f>IFERROR(VLOOKUP(C693,'[1]Turkey Gobbler'!$A$2:$B$500,2,FALSE),"")</f>
        <v/>
      </c>
      <c r="M693" s="27">
        <f t="shared" si="175"/>
        <v>419</v>
      </c>
      <c r="N693" s="28"/>
      <c r="R693" s="29" t="str" cm="1">
        <f t="array" ref="R693:S693">_xlfn.TEXTSPLIT(C693," ")</f>
        <v>Iturregui</v>
      </c>
      <c r="S693" s="29" t="str">
        <v>Enara</v>
      </c>
      <c r="U693" s="29" t="str">
        <f t="shared" si="184"/>
        <v>Enara</v>
      </c>
      <c r="V693" s="29" t="str">
        <f t="shared" si="185"/>
        <v>I</v>
      </c>
      <c r="W693" s="29" t="str">
        <f t="shared" si="186"/>
        <v>EnaraIF20-29</v>
      </c>
      <c r="X693" s="29" t="str">
        <f t="shared" si="187"/>
        <v>EnaraI</v>
      </c>
    </row>
    <row r="694" spans="1:24" ht="18.600000000000001" customHeight="1" x14ac:dyDescent="0.3">
      <c r="A694" s="16">
        <f t="shared" si="172"/>
        <v>691</v>
      </c>
      <c r="B694" s="17">
        <f t="shared" si="173"/>
        <v>196</v>
      </c>
      <c r="C694" s="18" t="s">
        <v>720</v>
      </c>
      <c r="D694" s="19" t="s">
        <v>17</v>
      </c>
      <c r="E694" s="19" t="str">
        <f t="shared" si="174"/>
        <v>F</v>
      </c>
      <c r="F694" s="20" t="str">
        <f>IFERROR(VLOOKUP(C694,'[1]Sofie''s Loppet'!$BM$3:$BP$100,4,FALSE),"")</f>
        <v/>
      </c>
      <c r="G694" s="21">
        <f>IFERROR(VLOOKUP(C694,[1]Rocks!$BF$3:$BH$2000,3,FALSE),"")</f>
        <v>419.16470191983831</v>
      </c>
      <c r="H694" s="22" t="str">
        <f>IFERROR(VLOOKUP(C694,'[1]Walden Bike'!$CB$3:$CE$1000,4,FALSE),"")</f>
        <v/>
      </c>
      <c r="I694" s="23" t="str">
        <f>IFERROR(VLOOKUP(C694,'[1]Paddle Sport'!$BJ$2:$BL$100,3,FALSE),"")</f>
        <v/>
      </c>
      <c r="J694" s="24" t="str">
        <f>IFERROR(VLOOKUP(C694,'[1]Island Swim'!$AX$5:$AZ$74,3,FALSE),"")</f>
        <v/>
      </c>
      <c r="K694" s="25" t="str">
        <f>IFERROR(VLOOKUP(C694,[1]Beaton!$A$4:$B$150,2,FALSE),"")</f>
        <v/>
      </c>
      <c r="L694" s="26" t="str">
        <f>IFERROR(VLOOKUP(C694,'[1]Turkey Gobbler'!$A$2:$B$500,2,FALSE),"")</f>
        <v/>
      </c>
      <c r="M694" s="27">
        <f t="shared" si="175"/>
        <v>419</v>
      </c>
      <c r="N694" s="28"/>
      <c r="R694" s="29" t="str" cm="1">
        <f t="array" ref="R694:S694">_xlfn.TEXTSPLIT(C694," ")</f>
        <v>Piche</v>
      </c>
      <c r="S694" s="29" t="str">
        <v>Beck</v>
      </c>
      <c r="U694" s="29" t="str">
        <f t="shared" si="184"/>
        <v>Beck</v>
      </c>
      <c r="V694" s="29" t="str">
        <f t="shared" si="185"/>
        <v>P</v>
      </c>
      <c r="W694" s="29" t="str">
        <f t="shared" si="186"/>
        <v>BeckPF20-29</v>
      </c>
      <c r="X694" s="29" t="str">
        <f t="shared" si="187"/>
        <v>BeckP</v>
      </c>
    </row>
    <row r="695" spans="1:24" ht="18.600000000000001" customHeight="1" x14ac:dyDescent="0.3">
      <c r="A695" s="16">
        <f t="shared" si="172"/>
        <v>691</v>
      </c>
      <c r="B695" s="17">
        <f t="shared" si="173"/>
        <v>122</v>
      </c>
      <c r="C695" s="18" t="s">
        <v>721</v>
      </c>
      <c r="D695" s="19" t="s">
        <v>23</v>
      </c>
      <c r="E695" s="19" t="str">
        <f t="shared" si="174"/>
        <v>F</v>
      </c>
      <c r="F695" s="20" t="str">
        <f>IFERROR(VLOOKUP(C695,'[1]Sofie''s Loppet'!$BM$3:$BP$100,4,FALSE),"")</f>
        <v/>
      </c>
      <c r="G695" s="21">
        <f>IFERROR(VLOOKUP(C695,[1]Rocks!$BF$3:$BH$2000,3,FALSE),"")</f>
        <v>419.19443063152659</v>
      </c>
      <c r="H695" s="22" t="str">
        <f>IFERROR(VLOOKUP(C695,'[1]Walden Bike'!$CB$3:$CE$1000,4,FALSE),"")</f>
        <v/>
      </c>
      <c r="I695" s="23" t="str">
        <f>IFERROR(VLOOKUP(C695,'[1]Paddle Sport'!$BJ$2:$BL$100,3,FALSE),"")</f>
        <v/>
      </c>
      <c r="J695" s="24" t="str">
        <f>IFERROR(VLOOKUP(C695,'[1]Island Swim'!$AX$5:$AZ$74,3,FALSE),"")</f>
        <v/>
      </c>
      <c r="K695" s="25" t="str">
        <f>IFERROR(VLOOKUP(C695,[1]Beaton!$A$4:$B$150,2,FALSE),"")</f>
        <v/>
      </c>
      <c r="L695" s="26" t="str">
        <f>IFERROR(VLOOKUP(C695,'[1]Turkey Gobbler'!$A$2:$B$500,2,FALSE),"")</f>
        <v/>
      </c>
      <c r="M695" s="27">
        <f t="shared" si="175"/>
        <v>419</v>
      </c>
      <c r="N695" s="28"/>
      <c r="R695" s="29" t="str" cm="1">
        <f t="array" ref="R695:S695">_xlfn.TEXTSPLIT(C695," ")</f>
        <v>Hall</v>
      </c>
      <c r="S695" s="29" t="str">
        <v>Patricia</v>
      </c>
      <c r="U695" s="29" t="str">
        <f t="shared" si="184"/>
        <v>Patricia</v>
      </c>
      <c r="V695" s="29" t="str">
        <f t="shared" si="185"/>
        <v>H</v>
      </c>
      <c r="W695" s="29" t="str">
        <f t="shared" si="186"/>
        <v>PatriciaHF40-49</v>
      </c>
      <c r="X695" s="29" t="str">
        <f t="shared" si="187"/>
        <v>PatriciaH</v>
      </c>
    </row>
    <row r="696" spans="1:24" ht="18.600000000000001" customHeight="1" x14ac:dyDescent="0.3">
      <c r="A696" s="16">
        <f t="shared" si="172"/>
        <v>695</v>
      </c>
      <c r="B696" s="17">
        <f t="shared" si="173"/>
        <v>76</v>
      </c>
      <c r="C696" s="18" t="s">
        <v>722</v>
      </c>
      <c r="D696" s="19" t="s">
        <v>21</v>
      </c>
      <c r="E696" s="19" t="str">
        <f t="shared" si="174"/>
        <v>F</v>
      </c>
      <c r="F696" s="20" t="str">
        <f>IFERROR(VLOOKUP(C696,'[1]Sofie''s Loppet'!$BM$3:$BP$100,4,FALSE),"")</f>
        <v/>
      </c>
      <c r="G696" s="21">
        <f>IFERROR(VLOOKUP(C696,[1]Rocks!$BF$3:$BH$2000,3,FALSE),"")</f>
        <v>418.36228287841192</v>
      </c>
      <c r="H696" s="22" t="str">
        <f>IFERROR(VLOOKUP(C696,'[1]Walden Bike'!$CB$3:$CE$1000,4,FALSE),"")</f>
        <v/>
      </c>
      <c r="I696" s="23" t="str">
        <f>IFERROR(VLOOKUP(C696,'[1]Paddle Sport'!$BJ$2:$BL$100,3,FALSE),"")</f>
        <v/>
      </c>
      <c r="J696" s="24" t="str">
        <f>IFERROR(VLOOKUP(C696,'[1]Island Swim'!$AX$5:$AZ$74,3,FALSE),"")</f>
        <v/>
      </c>
      <c r="K696" s="25" t="str">
        <f>IFERROR(VLOOKUP(C696,[1]Beaton!$A$4:$B$150,2,FALSE),"")</f>
        <v/>
      </c>
      <c r="L696" s="26">
        <f>IFERROR(VLOOKUP(C696,'[1]Turkey Gobbler'!$A$2:$B$500,2,FALSE),"")</f>
        <v>528.51063829787233</v>
      </c>
      <c r="M696" s="27">
        <f t="shared" si="175"/>
        <v>418</v>
      </c>
      <c r="N696" s="28"/>
      <c r="R696" s="29" t="str" cm="1">
        <f t="array" ref="R696:S696">_xlfn.TEXTSPLIT(C696," ")</f>
        <v>Moretta</v>
      </c>
      <c r="S696" s="29" t="str">
        <v>Isabella</v>
      </c>
      <c r="U696" s="29" t="str">
        <f t="shared" si="184"/>
        <v>Isabella</v>
      </c>
      <c r="V696" s="29" t="str">
        <f t="shared" si="185"/>
        <v>M</v>
      </c>
      <c r="W696" s="29" t="str">
        <f t="shared" si="186"/>
        <v>IsabellaMF13-19</v>
      </c>
      <c r="X696" s="29" t="str">
        <f t="shared" si="187"/>
        <v>IsabellaM</v>
      </c>
    </row>
    <row r="697" spans="1:24" ht="18.600000000000001" customHeight="1" x14ac:dyDescent="0.3">
      <c r="A697" s="16">
        <f t="shared" si="172"/>
        <v>695</v>
      </c>
      <c r="B697" s="17">
        <f t="shared" si="173"/>
        <v>183</v>
      </c>
      <c r="C697" s="18" t="s">
        <v>723</v>
      </c>
      <c r="D697" s="19" t="s">
        <v>36</v>
      </c>
      <c r="E697" s="19" t="str">
        <f t="shared" si="174"/>
        <v>F</v>
      </c>
      <c r="F697" s="20" t="str">
        <f>IFERROR(VLOOKUP(C697,'[1]Sofie''s Loppet'!$BM$3:$BP$100,4,FALSE),"")</f>
        <v/>
      </c>
      <c r="G697" s="21">
        <f>IFERROR(VLOOKUP(C697,[1]Rocks!$BF$3:$BH$2000,3,FALSE),"")</f>
        <v>418.15476190476193</v>
      </c>
      <c r="H697" s="22" t="str">
        <f>IFERROR(VLOOKUP(C697,'[1]Walden Bike'!$CB$3:$CE$1000,4,FALSE),"")</f>
        <v/>
      </c>
      <c r="I697" s="23" t="str">
        <f>IFERROR(VLOOKUP(C697,'[1]Paddle Sport'!$BJ$2:$BL$100,3,FALSE),"")</f>
        <v/>
      </c>
      <c r="J697" s="24" t="str">
        <f>IFERROR(VLOOKUP(C697,'[1]Island Swim'!$AX$5:$AZ$74,3,FALSE),"")</f>
        <v/>
      </c>
      <c r="K697" s="25" t="str">
        <f>IFERROR(VLOOKUP(C697,[1]Beaton!$A$4:$B$150,2,FALSE),"")</f>
        <v/>
      </c>
      <c r="L697" s="26" t="str">
        <f>IFERROR(VLOOKUP(C697,'[1]Turkey Gobbler'!$A$2:$B$500,2,FALSE),"")</f>
        <v/>
      </c>
      <c r="M697" s="27">
        <f t="shared" si="175"/>
        <v>418</v>
      </c>
      <c r="N697" s="28"/>
    </row>
    <row r="698" spans="1:24" ht="18.600000000000001" customHeight="1" x14ac:dyDescent="0.3">
      <c r="A698" s="16">
        <f t="shared" si="172"/>
        <v>697</v>
      </c>
      <c r="B698" s="17">
        <f t="shared" si="173"/>
        <v>199</v>
      </c>
      <c r="C698" s="18" t="s">
        <v>724</v>
      </c>
      <c r="D698" s="19" t="s">
        <v>17</v>
      </c>
      <c r="E698" s="19" t="str">
        <f t="shared" si="174"/>
        <v>F</v>
      </c>
      <c r="F698" s="20" t="str">
        <f>IFERROR(VLOOKUP(C698,'[1]Sofie''s Loppet'!$BM$3:$BP$100,4,FALSE),"")</f>
        <v/>
      </c>
      <c r="G698" s="21">
        <f>IFERROR(VLOOKUP(C698,[1]Rocks!$BF$3:$BH$2000,3,FALSE),"")</f>
        <v>417.12023750618505</v>
      </c>
      <c r="H698" s="22" t="str">
        <f>IFERROR(VLOOKUP(C698,'[1]Walden Bike'!$CB$3:$CE$1000,4,FALSE),"")</f>
        <v/>
      </c>
      <c r="I698" s="23" t="str">
        <f>IFERROR(VLOOKUP(C698,'[1]Paddle Sport'!$BJ$2:$BL$100,3,FALSE),"")</f>
        <v/>
      </c>
      <c r="J698" s="24" t="str">
        <f>IFERROR(VLOOKUP(C698,'[1]Island Swim'!$AX$5:$AZ$74,3,FALSE),"")</f>
        <v/>
      </c>
      <c r="K698" s="25" t="str">
        <f>IFERROR(VLOOKUP(C698,[1]Beaton!$A$4:$B$150,2,FALSE),"")</f>
        <v/>
      </c>
      <c r="L698" s="26" t="str">
        <f>IFERROR(VLOOKUP(C698,'[1]Turkey Gobbler'!$A$2:$B$500,2,FALSE),"")</f>
        <v/>
      </c>
      <c r="M698" s="27">
        <f t="shared" si="175"/>
        <v>417</v>
      </c>
      <c r="N698" s="28"/>
      <c r="R698" s="29" t="str" cm="1">
        <f t="array" ref="R698:S698">_xlfn.TEXTSPLIT(C698," ")</f>
        <v>Behnke</v>
      </c>
      <c r="S698" s="29" t="str">
        <v>Olivia</v>
      </c>
      <c r="U698" s="29" t="str">
        <f t="shared" ref="U698:U705" si="188">IF(T698="",S698,T698)</f>
        <v>Olivia</v>
      </c>
      <c r="V698" s="29" t="str">
        <f t="shared" ref="V698:V705" si="189">LEFT(R698,1)</f>
        <v>B</v>
      </c>
      <c r="W698" s="29" t="str">
        <f t="shared" ref="W698:W705" si="190">CONCATENATE(U698,V698,D698)</f>
        <v>OliviaBF20-29</v>
      </c>
      <c r="X698" s="29" t="str">
        <f t="shared" ref="X698:X705" si="191">CONCATENATE(U698,V698)</f>
        <v>OliviaB</v>
      </c>
    </row>
    <row r="699" spans="1:24" ht="18.600000000000001" customHeight="1" x14ac:dyDescent="0.3">
      <c r="A699" s="16">
        <f t="shared" si="172"/>
        <v>697</v>
      </c>
      <c r="B699" s="17">
        <f t="shared" si="173"/>
        <v>184</v>
      </c>
      <c r="C699" s="18" t="s">
        <v>725</v>
      </c>
      <c r="D699" s="19" t="s">
        <v>36</v>
      </c>
      <c r="E699" s="19" t="str">
        <f t="shared" si="174"/>
        <v>F</v>
      </c>
      <c r="F699" s="20" t="str">
        <f>IFERROR(VLOOKUP(C699,'[1]Sofie''s Loppet'!$BM$3:$BP$100,4,FALSE),"")</f>
        <v/>
      </c>
      <c r="G699" s="21">
        <f>IFERROR(VLOOKUP(C699,[1]Rocks!$BF$3:$BH$2000,3,FALSE),"")</f>
        <v>416.91394658753711</v>
      </c>
      <c r="H699" s="22" t="str">
        <f>IFERROR(VLOOKUP(C699,'[1]Walden Bike'!$CB$3:$CE$1000,4,FALSE),"")</f>
        <v/>
      </c>
      <c r="I699" s="23" t="str">
        <f>IFERROR(VLOOKUP(C699,'[1]Paddle Sport'!$BJ$2:$BL$100,3,FALSE),"")</f>
        <v/>
      </c>
      <c r="J699" s="24" t="str">
        <f>IFERROR(VLOOKUP(C699,'[1]Island Swim'!$AX$5:$AZ$74,3,FALSE),"")</f>
        <v/>
      </c>
      <c r="K699" s="25" t="str">
        <f>IFERROR(VLOOKUP(C699,[1]Beaton!$A$4:$B$150,2,FALSE),"")</f>
        <v/>
      </c>
      <c r="L699" s="26" t="str">
        <f>IFERROR(VLOOKUP(C699,'[1]Turkey Gobbler'!$A$2:$B$500,2,FALSE),"")</f>
        <v/>
      </c>
      <c r="M699" s="27">
        <f t="shared" si="175"/>
        <v>417</v>
      </c>
      <c r="N699" s="28"/>
      <c r="R699" s="29" t="str" cm="1">
        <f t="array" ref="R699:S699">_xlfn.TEXTSPLIT(C699," ")</f>
        <v>Moncion</v>
      </c>
      <c r="S699" s="29" t="str">
        <v>Danielle</v>
      </c>
      <c r="U699" s="29" t="str">
        <f t="shared" si="188"/>
        <v>Danielle</v>
      </c>
      <c r="V699" s="29" t="str">
        <f t="shared" si="189"/>
        <v>M</v>
      </c>
      <c r="W699" s="29" t="str">
        <f t="shared" si="190"/>
        <v>DanielleMF30-39</v>
      </c>
      <c r="X699" s="29" t="str">
        <f t="shared" si="191"/>
        <v>DanielleM</v>
      </c>
    </row>
    <row r="700" spans="1:24" ht="18.600000000000001" customHeight="1" x14ac:dyDescent="0.3">
      <c r="A700" s="16">
        <f t="shared" si="172"/>
        <v>699</v>
      </c>
      <c r="B700" s="17">
        <f t="shared" si="173"/>
        <v>77</v>
      </c>
      <c r="C700" s="18" t="s">
        <v>726</v>
      </c>
      <c r="D700" s="19" t="s">
        <v>21</v>
      </c>
      <c r="E700" s="19" t="str">
        <f t="shared" si="174"/>
        <v>F</v>
      </c>
      <c r="F700" s="20" t="str">
        <f>IFERROR(VLOOKUP(C700,'[1]Sofie''s Loppet'!$BM$3:$BP$100,4,FALSE),"")</f>
        <v/>
      </c>
      <c r="G700" s="21">
        <f>IFERROR(VLOOKUP(C700,[1]Rocks!$BF$3:$BH$2000,3,FALSE),"")</f>
        <v>415.68047337278102</v>
      </c>
      <c r="H700" s="22" t="str">
        <f>IFERROR(VLOOKUP(C700,'[1]Walden Bike'!$CB$3:$CE$1000,4,FALSE),"")</f>
        <v/>
      </c>
      <c r="I700" s="23" t="str">
        <f>IFERROR(VLOOKUP(C700,'[1]Paddle Sport'!$BJ$2:$BL$100,3,FALSE),"")</f>
        <v/>
      </c>
      <c r="J700" s="24" t="str">
        <f>IFERROR(VLOOKUP(C700,'[1]Island Swim'!$AX$5:$AZ$74,3,FALSE),"")</f>
        <v/>
      </c>
      <c r="K700" s="25" t="str">
        <f>IFERROR(VLOOKUP(C700,[1]Beaton!$A$4:$B$150,2,FALSE),"")</f>
        <v/>
      </c>
      <c r="L700" s="26" t="str">
        <f>IFERROR(VLOOKUP(C700,'[1]Turkey Gobbler'!$A$2:$B$500,2,FALSE),"")</f>
        <v/>
      </c>
      <c r="M700" s="27">
        <f t="shared" si="175"/>
        <v>416</v>
      </c>
      <c r="N700" s="28"/>
      <c r="R700" s="29" t="str" cm="1">
        <f t="array" ref="R700:S700">_xlfn.TEXTSPLIT(C700," ")</f>
        <v>Vale</v>
      </c>
      <c r="S700" s="29" t="str">
        <v>Serenity</v>
      </c>
      <c r="U700" s="29" t="str">
        <f t="shared" si="188"/>
        <v>Serenity</v>
      </c>
      <c r="V700" s="29" t="str">
        <f t="shared" si="189"/>
        <v>V</v>
      </c>
      <c r="W700" s="29" t="str">
        <f t="shared" si="190"/>
        <v>SerenityVF13-19</v>
      </c>
      <c r="X700" s="29" t="str">
        <f t="shared" si="191"/>
        <v>SerenityV</v>
      </c>
    </row>
    <row r="701" spans="1:24" ht="18.600000000000001" customHeight="1" x14ac:dyDescent="0.3">
      <c r="A701" s="16">
        <f t="shared" si="172"/>
        <v>699</v>
      </c>
      <c r="B701" s="17">
        <f t="shared" si="173"/>
        <v>200</v>
      </c>
      <c r="C701" s="18" t="s">
        <v>727</v>
      </c>
      <c r="D701" s="19" t="s">
        <v>17</v>
      </c>
      <c r="E701" s="19" t="str">
        <f t="shared" si="174"/>
        <v>F</v>
      </c>
      <c r="F701" s="20" t="str">
        <f>IFERROR(VLOOKUP(C701,'[1]Sofie''s Loppet'!$BM$3:$BP$100,4,FALSE),"")</f>
        <v/>
      </c>
      <c r="G701" s="21">
        <f>IFERROR(VLOOKUP(C701,[1]Rocks!$BF$3:$BH$2000,3,FALSE),"")</f>
        <v>416.2962962962963</v>
      </c>
      <c r="H701" s="22" t="str">
        <f>IFERROR(VLOOKUP(C701,'[1]Walden Bike'!$CB$3:$CE$1000,4,FALSE),"")</f>
        <v/>
      </c>
      <c r="I701" s="23" t="str">
        <f>IFERROR(VLOOKUP(C701,'[1]Paddle Sport'!$BJ$2:$BL$100,3,FALSE),"")</f>
        <v/>
      </c>
      <c r="J701" s="24" t="str">
        <f>IFERROR(VLOOKUP(C701,'[1]Island Swim'!$AX$5:$AZ$74,3,FALSE),"")</f>
        <v/>
      </c>
      <c r="K701" s="25" t="str">
        <f>IFERROR(VLOOKUP(C701,[1]Beaton!$A$4:$B$150,2,FALSE),"")</f>
        <v/>
      </c>
      <c r="L701" s="26" t="str">
        <f>IFERROR(VLOOKUP(C701,'[1]Turkey Gobbler'!$A$2:$B$500,2,FALSE),"")</f>
        <v/>
      </c>
      <c r="M701" s="27">
        <f t="shared" si="175"/>
        <v>416</v>
      </c>
      <c r="N701" s="28"/>
      <c r="R701" s="29" t="str" cm="1">
        <f t="array" ref="R701:S701">_xlfn.TEXTSPLIT(C701," ")</f>
        <v>Lanois</v>
      </c>
      <c r="S701" s="29" t="str">
        <v>Billie</v>
      </c>
      <c r="U701" s="29" t="str">
        <f t="shared" si="188"/>
        <v>Billie</v>
      </c>
      <c r="V701" s="29" t="str">
        <f t="shared" si="189"/>
        <v>L</v>
      </c>
      <c r="W701" s="29" t="str">
        <f t="shared" si="190"/>
        <v>BillieLF20-29</v>
      </c>
      <c r="X701" s="29" t="str">
        <f t="shared" si="191"/>
        <v>BillieL</v>
      </c>
    </row>
    <row r="702" spans="1:24" ht="18.600000000000001" customHeight="1" x14ac:dyDescent="0.3">
      <c r="A702" s="16">
        <f t="shared" si="172"/>
        <v>699</v>
      </c>
      <c r="B702" s="17">
        <f t="shared" si="173"/>
        <v>42</v>
      </c>
      <c r="C702" s="18" t="s">
        <v>728</v>
      </c>
      <c r="D702" s="19" t="s">
        <v>15</v>
      </c>
      <c r="E702" s="19" t="str">
        <f t="shared" si="174"/>
        <v>F</v>
      </c>
      <c r="F702" s="20" t="str">
        <f>IFERROR(VLOOKUP(C702,'[1]Sofie''s Loppet'!$BM$3:$BP$100,4,FALSE),"")</f>
        <v/>
      </c>
      <c r="G702" s="21">
        <f>IFERROR(VLOOKUP(C702,[1]Rocks!$BF$3:$BH$2000,3,FALSE),"")</f>
        <v>415.68047337278102</v>
      </c>
      <c r="H702" s="22" t="str">
        <f>IFERROR(VLOOKUP(C702,'[1]Walden Bike'!$CB$3:$CE$1000,4,FALSE),"")</f>
        <v/>
      </c>
      <c r="I702" s="23" t="str">
        <f>IFERROR(VLOOKUP(C702,'[1]Paddle Sport'!$BJ$2:$BL$100,3,FALSE),"")</f>
        <v/>
      </c>
      <c r="J702" s="24" t="str">
        <f>IFERROR(VLOOKUP(C702,'[1]Island Swim'!$AX$5:$AZ$74,3,FALSE),"")</f>
        <v/>
      </c>
      <c r="K702" s="25" t="str">
        <f>IFERROR(VLOOKUP(C702,[1]Beaton!$A$4:$B$150,2,FALSE),"")</f>
        <v/>
      </c>
      <c r="L702" s="26">
        <f>IFERROR(VLOOKUP(C702,'[1]Turkey Gobbler'!$A$2:$B$500,2,FALSE),"")</f>
        <v>455.61261922230375</v>
      </c>
      <c r="M702" s="27">
        <f t="shared" si="175"/>
        <v>416</v>
      </c>
      <c r="N702" s="28"/>
      <c r="R702" s="29" t="str" cm="1">
        <f t="array" ref="R702:S702">_xlfn.TEXTSPLIT(C702," ")</f>
        <v>Charbonneau</v>
      </c>
      <c r="S702" s="29" t="str">
        <v>Nancy</v>
      </c>
      <c r="U702" s="29" t="str">
        <f t="shared" si="188"/>
        <v>Nancy</v>
      </c>
      <c r="V702" s="29" t="str">
        <f t="shared" si="189"/>
        <v>C</v>
      </c>
      <c r="W702" s="29" t="str">
        <f t="shared" si="190"/>
        <v>NancyCF50-59</v>
      </c>
      <c r="X702" s="29" t="str">
        <f t="shared" si="191"/>
        <v>NancyC</v>
      </c>
    </row>
    <row r="703" spans="1:24" ht="18.600000000000001" customHeight="1" x14ac:dyDescent="0.3">
      <c r="A703" s="16">
        <f t="shared" si="172"/>
        <v>702</v>
      </c>
      <c r="B703" s="17">
        <f t="shared" si="173"/>
        <v>32</v>
      </c>
      <c r="C703" s="18" t="s">
        <v>729</v>
      </c>
      <c r="D703" s="19" t="s">
        <v>38</v>
      </c>
      <c r="E703" s="19" t="str">
        <f t="shared" si="174"/>
        <v>F</v>
      </c>
      <c r="F703" s="20" t="str">
        <f>IFERROR(VLOOKUP(C703,'[1]Sofie''s Loppet'!$BM$3:$BP$100,4,FALSE),"")</f>
        <v/>
      </c>
      <c r="G703" s="21">
        <f>IFERROR(VLOOKUP(C703,[1]Rocks!$BF$3:$BH$2000,3,FALSE),"")</f>
        <v>415.06646971935004</v>
      </c>
      <c r="H703" s="22" t="str">
        <f>IFERROR(VLOOKUP(C703,'[1]Walden Bike'!$CB$3:$CE$1000,4,FALSE),"")</f>
        <v/>
      </c>
      <c r="I703" s="23" t="str">
        <f>IFERROR(VLOOKUP(C703,'[1]Paddle Sport'!$BJ$2:$BL$100,3,FALSE),"")</f>
        <v/>
      </c>
      <c r="J703" s="24" t="str">
        <f>IFERROR(VLOOKUP(C703,'[1]Island Swim'!$AX$5:$AZ$74,3,FALSE),"")</f>
        <v/>
      </c>
      <c r="K703" s="25" t="str">
        <f>IFERROR(VLOOKUP(C703,[1]Beaton!$A$4:$B$150,2,FALSE),"")</f>
        <v/>
      </c>
      <c r="L703" s="26" t="str">
        <f>IFERROR(VLOOKUP(C703,'[1]Turkey Gobbler'!$A$2:$B$500,2,FALSE),"")</f>
        <v/>
      </c>
      <c r="M703" s="27">
        <f t="shared" si="175"/>
        <v>415</v>
      </c>
      <c r="N703" s="28"/>
      <c r="R703" s="29" t="str" cm="1">
        <f t="array" ref="R703:S703">_xlfn.TEXTSPLIT(C703," ")</f>
        <v>DeRocchis</v>
      </c>
      <c r="S703" s="29" t="str">
        <v>Emma</v>
      </c>
      <c r="U703" s="29" t="str">
        <f t="shared" si="188"/>
        <v>Emma</v>
      </c>
      <c r="V703" s="29" t="str">
        <f t="shared" si="189"/>
        <v>D</v>
      </c>
      <c r="W703" s="29" t="str">
        <f t="shared" si="190"/>
        <v>EmmaDF12 Under</v>
      </c>
      <c r="X703" s="29" t="str">
        <f t="shared" si="191"/>
        <v>EmmaD</v>
      </c>
    </row>
    <row r="704" spans="1:24" ht="18.600000000000001" customHeight="1" x14ac:dyDescent="0.3">
      <c r="A704" s="16">
        <f t="shared" si="172"/>
        <v>702</v>
      </c>
      <c r="B704" s="17">
        <f t="shared" si="173"/>
        <v>201</v>
      </c>
      <c r="C704" s="18" t="s">
        <v>730</v>
      </c>
      <c r="D704" s="19" t="s">
        <v>17</v>
      </c>
      <c r="E704" s="19" t="str">
        <f t="shared" si="174"/>
        <v>F</v>
      </c>
      <c r="F704" s="20" t="str">
        <f>IFERROR(VLOOKUP(C704,'[1]Sofie''s Loppet'!$BM$3:$BP$100,4,FALSE),"")</f>
        <v/>
      </c>
      <c r="G704" s="21">
        <f>IFERROR(VLOOKUP(C704,[1]Rocks!$BF$3:$BH$2000,3,FALSE),"")</f>
        <v>414.65814067879978</v>
      </c>
      <c r="H704" s="22" t="str">
        <f>IFERROR(VLOOKUP(C704,'[1]Walden Bike'!$CB$3:$CE$1000,4,FALSE),"")</f>
        <v/>
      </c>
      <c r="I704" s="23" t="str">
        <f>IFERROR(VLOOKUP(C704,'[1]Paddle Sport'!$BJ$2:$BL$100,3,FALSE),"")</f>
        <v/>
      </c>
      <c r="J704" s="24" t="str">
        <f>IFERROR(VLOOKUP(C704,'[1]Island Swim'!$AX$5:$AZ$74,3,FALSE),"")</f>
        <v/>
      </c>
      <c r="K704" s="25" t="str">
        <f>IFERROR(VLOOKUP(C704,[1]Beaton!$A$4:$B$150,2,FALSE),"")</f>
        <v/>
      </c>
      <c r="L704" s="26" t="str">
        <f>IFERROR(VLOOKUP(C704,'[1]Turkey Gobbler'!$A$2:$B$500,2,FALSE),"")</f>
        <v/>
      </c>
      <c r="M704" s="27">
        <f t="shared" si="175"/>
        <v>415</v>
      </c>
      <c r="N704" s="28"/>
      <c r="R704" s="29" t="str" cm="1">
        <f t="array" ref="R704:S704">_xlfn.TEXTSPLIT(C704," ")</f>
        <v>Piccoli</v>
      </c>
      <c r="S704" s="29" t="str">
        <v>Danica</v>
      </c>
      <c r="U704" s="29" t="str">
        <f t="shared" si="188"/>
        <v>Danica</v>
      </c>
      <c r="V704" s="29" t="str">
        <f t="shared" si="189"/>
        <v>P</v>
      </c>
      <c r="W704" s="29" t="str">
        <f t="shared" si="190"/>
        <v>DanicaPF20-29</v>
      </c>
      <c r="X704" s="29" t="str">
        <f t="shared" si="191"/>
        <v>DanicaP</v>
      </c>
    </row>
    <row r="705" spans="1:33" ht="18.600000000000001" customHeight="1" x14ac:dyDescent="0.3">
      <c r="A705" s="16">
        <f t="shared" si="172"/>
        <v>702</v>
      </c>
      <c r="B705" s="17">
        <f t="shared" si="173"/>
        <v>185</v>
      </c>
      <c r="C705" s="18" t="s">
        <v>731</v>
      </c>
      <c r="D705" s="19" t="s">
        <v>36</v>
      </c>
      <c r="E705" s="19" t="str">
        <f t="shared" si="174"/>
        <v>F</v>
      </c>
      <c r="F705" s="20" t="str">
        <f>IFERROR(VLOOKUP(C705,'[1]Sofie''s Loppet'!$BM$3:$BP$100,4,FALSE),"")</f>
        <v/>
      </c>
      <c r="G705" s="21">
        <f>IFERROR(VLOOKUP(C705,[1]Rocks!$BF$3:$BH$2000,3,FALSE),"")</f>
        <v>415.06646971935004</v>
      </c>
      <c r="H705" s="22" t="str">
        <f>IFERROR(VLOOKUP(C705,'[1]Walden Bike'!$CB$3:$CE$1000,4,FALSE),"")</f>
        <v/>
      </c>
      <c r="I705" s="23" t="str">
        <f>IFERROR(VLOOKUP(C705,'[1]Paddle Sport'!$BJ$2:$BL$100,3,FALSE),"")</f>
        <v/>
      </c>
      <c r="J705" s="24" t="str">
        <f>IFERROR(VLOOKUP(C705,'[1]Island Swim'!$AX$5:$AZ$74,3,FALSE),"")</f>
        <v/>
      </c>
      <c r="K705" s="25" t="str">
        <f>IFERROR(VLOOKUP(C705,[1]Beaton!$A$4:$B$150,2,FALSE),"")</f>
        <v/>
      </c>
      <c r="L705" s="26" t="str">
        <f>IFERROR(VLOOKUP(C705,'[1]Turkey Gobbler'!$A$2:$B$500,2,FALSE),"")</f>
        <v/>
      </c>
      <c r="M705" s="27">
        <f t="shared" si="175"/>
        <v>415</v>
      </c>
      <c r="N705" s="28"/>
      <c r="R705" s="29" t="str" cm="1">
        <f t="array" ref="R705:S705">_xlfn.TEXTSPLIT(C705," ")</f>
        <v>Kilgour</v>
      </c>
      <c r="S705" s="29" t="str">
        <v>Lindsey</v>
      </c>
      <c r="U705" s="29" t="str">
        <f t="shared" si="188"/>
        <v>Lindsey</v>
      </c>
      <c r="V705" s="29" t="str">
        <f t="shared" si="189"/>
        <v>K</v>
      </c>
      <c r="W705" s="29" t="str">
        <f t="shared" si="190"/>
        <v>LindseyKF30-39</v>
      </c>
      <c r="X705" s="29" t="str">
        <f t="shared" si="191"/>
        <v>LindseyK</v>
      </c>
    </row>
    <row r="706" spans="1:33" ht="18.600000000000001" customHeight="1" x14ac:dyDescent="0.3">
      <c r="A706" s="16">
        <f t="shared" ref="A706:A769" si="192">COUNTIFS($E$2:$E$1843,E706,$M$2:$M$1843,"&gt;"&amp;M706)+1</f>
        <v>702</v>
      </c>
      <c r="B706" s="17">
        <f t="shared" ref="B706:B769" si="193">COUNTIFS($D$2:$D$1843,D706,$M$2:$M$1843,"&gt;"&amp;M706)+1</f>
        <v>123</v>
      </c>
      <c r="C706" s="18" t="s">
        <v>732</v>
      </c>
      <c r="D706" s="19" t="s">
        <v>23</v>
      </c>
      <c r="E706" s="19" t="str">
        <f t="shared" ref="E706:E769" si="194">LEFT(D706,1)</f>
        <v>F</v>
      </c>
      <c r="F706" s="20" t="str">
        <f>IFERROR(VLOOKUP(C706,'[1]Sofie''s Loppet'!$BM$3:$BP$100,4,FALSE),"")</f>
        <v/>
      </c>
      <c r="G706" s="21">
        <f>IFERROR(VLOOKUP(C706,[1]Rocks!$BF$3:$BH$2000,3,FALSE),"")</f>
        <v>415.47560374568752</v>
      </c>
      <c r="H706" s="22" t="str">
        <f>IFERROR(VLOOKUP(C706,'[1]Walden Bike'!$CB$3:$CE$1000,4,FALSE),"")</f>
        <v/>
      </c>
      <c r="I706" s="23" t="str">
        <f>IFERROR(VLOOKUP(C706,'[1]Paddle Sport'!$BJ$2:$BL$100,3,FALSE),"")</f>
        <v/>
      </c>
      <c r="J706" s="24" t="str">
        <f>IFERROR(VLOOKUP(C706,'[1]Island Swim'!$AX$5:$AZ$74,3,FALSE),"")</f>
        <v/>
      </c>
      <c r="K706" s="25" t="str">
        <f>IFERROR(VLOOKUP(C706,[1]Beaton!$A$4:$B$150,2,FALSE),"")</f>
        <v/>
      </c>
      <c r="L706" s="26" t="str">
        <f>IFERROR(VLOOKUP(C706,'[1]Turkey Gobbler'!$A$2:$B$500,2,FALSE),"")</f>
        <v/>
      </c>
      <c r="M706" s="27">
        <f t="shared" ref="M706:M769" si="195">ROUND(SUM(F706:J706),0)</f>
        <v>415</v>
      </c>
      <c r="N706" s="28"/>
    </row>
    <row r="707" spans="1:33" ht="18.600000000000001" customHeight="1" x14ac:dyDescent="0.3">
      <c r="A707" s="16">
        <f t="shared" si="192"/>
        <v>706</v>
      </c>
      <c r="B707" s="17">
        <f t="shared" si="193"/>
        <v>33</v>
      </c>
      <c r="C707" s="18" t="s">
        <v>733</v>
      </c>
      <c r="D707" s="19" t="s">
        <v>38</v>
      </c>
      <c r="E707" s="19" t="str">
        <f t="shared" si="194"/>
        <v>F</v>
      </c>
      <c r="F707" s="20" t="str">
        <f>IFERROR(VLOOKUP(C707,'[1]Sofie''s Loppet'!$BM$3:$BP$100,4,FALSE),"")</f>
        <v/>
      </c>
      <c r="G707" s="21">
        <f>IFERROR(VLOOKUP(C707,[1]Rocks!$BF$3:$BH$2000,3,FALSE),"")</f>
        <v>414.45427728613572</v>
      </c>
      <c r="H707" s="22" t="str">
        <f>IFERROR(VLOOKUP(C707,'[1]Walden Bike'!$CB$3:$CE$1000,4,FALSE),"")</f>
        <v/>
      </c>
      <c r="I707" s="23" t="str">
        <f>IFERROR(VLOOKUP(C707,'[1]Paddle Sport'!$BJ$2:$BL$100,3,FALSE),"")</f>
        <v/>
      </c>
      <c r="J707" s="24" t="str">
        <f>IFERROR(VLOOKUP(C707,'[1]Island Swim'!$AX$5:$AZ$74,3,FALSE),"")</f>
        <v/>
      </c>
      <c r="K707" s="25">
        <f>IFERROR(VLOOKUP(C707,[1]Beaton!$A$4:$B$150,2,FALSE),"")</f>
        <v>411.25121241513096</v>
      </c>
      <c r="L707" s="26" t="str">
        <f>IFERROR(VLOOKUP(C707,'[1]Turkey Gobbler'!$A$2:$B$500,2,FALSE),"")</f>
        <v/>
      </c>
      <c r="M707" s="27">
        <f t="shared" si="195"/>
        <v>414</v>
      </c>
      <c r="N707" s="28"/>
      <c r="R707" s="29" t="str" cm="1">
        <f t="array" ref="R707:S707">_xlfn.TEXTSPLIT(C707," ")</f>
        <v>Whalen</v>
      </c>
      <c r="S707" s="29" t="str">
        <v>Alana</v>
      </c>
      <c r="U707" s="29" t="str">
        <f t="shared" ref="U707:U714" si="196">IF(T707="",S707,T707)</f>
        <v>Alana</v>
      </c>
      <c r="V707" s="29" t="str">
        <f t="shared" ref="V707:V714" si="197">LEFT(R707,1)</f>
        <v>W</v>
      </c>
      <c r="W707" s="29" t="str">
        <f t="shared" ref="W707:W714" si="198">CONCATENATE(U707,V707,D707)</f>
        <v>AlanaWF12 Under</v>
      </c>
      <c r="X707" s="29" t="str">
        <f t="shared" ref="X707:X714" si="199">CONCATENATE(U707,V707)</f>
        <v>AlanaW</v>
      </c>
    </row>
    <row r="708" spans="1:33" ht="18.600000000000001" customHeight="1" x14ac:dyDescent="0.3">
      <c r="A708" s="16">
        <f t="shared" si="192"/>
        <v>706</v>
      </c>
      <c r="B708" s="17">
        <f t="shared" si="193"/>
        <v>78</v>
      </c>
      <c r="C708" s="18" t="s">
        <v>734</v>
      </c>
      <c r="D708" s="19" t="s">
        <v>21</v>
      </c>
      <c r="E708" s="19" t="str">
        <f t="shared" si="194"/>
        <v>F</v>
      </c>
      <c r="F708" s="20" t="str">
        <f>IFERROR(VLOOKUP(C708,'[1]Sofie''s Loppet'!$BM$3:$BP$100,4,FALSE),"")</f>
        <v/>
      </c>
      <c r="G708" s="21">
        <f>IFERROR(VLOOKUP(C708,[1]Rocks!$BF$3:$BH$2000,3,FALSE),"")</f>
        <v>414.25061425061426</v>
      </c>
      <c r="H708" s="22" t="str">
        <f>IFERROR(VLOOKUP(C708,'[1]Walden Bike'!$CB$3:$CE$1000,4,FALSE),"")</f>
        <v/>
      </c>
      <c r="I708" s="23" t="str">
        <f>IFERROR(VLOOKUP(C708,'[1]Paddle Sport'!$BJ$2:$BL$100,3,FALSE),"")</f>
        <v/>
      </c>
      <c r="J708" s="24" t="str">
        <f>IFERROR(VLOOKUP(C708,'[1]Island Swim'!$AX$5:$AZ$74,3,FALSE),"")</f>
        <v/>
      </c>
      <c r="K708" s="25" t="str">
        <f>IFERROR(VLOOKUP(C708,[1]Beaton!$A$4:$B$150,2,FALSE),"")</f>
        <v/>
      </c>
      <c r="L708" s="26" t="str">
        <f>IFERROR(VLOOKUP(C708,'[1]Turkey Gobbler'!$A$2:$B$500,2,FALSE),"")</f>
        <v/>
      </c>
      <c r="M708" s="27">
        <f t="shared" si="195"/>
        <v>414</v>
      </c>
      <c r="N708" s="28"/>
      <c r="R708" s="29" t="str" cm="1">
        <f t="array" ref="R708:S708">_xlfn.TEXTSPLIT(C708," ")</f>
        <v>Pegues</v>
      </c>
      <c r="S708" s="29" t="str">
        <v>Katie</v>
      </c>
      <c r="U708" s="29" t="str">
        <f t="shared" si="196"/>
        <v>Katie</v>
      </c>
      <c r="V708" s="29" t="str">
        <f t="shared" si="197"/>
        <v>P</v>
      </c>
      <c r="W708" s="29" t="str">
        <f t="shared" si="198"/>
        <v>KatiePF13-19</v>
      </c>
      <c r="X708" s="29" t="str">
        <f t="shared" si="199"/>
        <v>KatieP</v>
      </c>
    </row>
    <row r="709" spans="1:33" ht="18.600000000000001" customHeight="1" x14ac:dyDescent="0.3">
      <c r="A709" s="16">
        <f t="shared" si="192"/>
        <v>706</v>
      </c>
      <c r="B709" s="17">
        <f t="shared" si="193"/>
        <v>202</v>
      </c>
      <c r="C709" s="18" t="s">
        <v>735</v>
      </c>
      <c r="D709" s="19" t="s">
        <v>17</v>
      </c>
      <c r="E709" s="19" t="str">
        <f t="shared" si="194"/>
        <v>F</v>
      </c>
      <c r="F709" s="20" t="str">
        <f>IFERROR(VLOOKUP(C709,'[1]Sofie''s Loppet'!$BM$3:$BP$100,4,FALSE),"")</f>
        <v/>
      </c>
      <c r="G709" s="21">
        <f>IFERROR(VLOOKUP(C709,[1]Rocks!$BF$3:$BH$2000,3,FALSE),"")</f>
        <v>414.25061425061426</v>
      </c>
      <c r="H709" s="22" t="str">
        <f>IFERROR(VLOOKUP(C709,'[1]Walden Bike'!$CB$3:$CE$1000,4,FALSE),"")</f>
        <v/>
      </c>
      <c r="I709" s="23" t="str">
        <f>IFERROR(VLOOKUP(C709,'[1]Paddle Sport'!$BJ$2:$BL$100,3,FALSE),"")</f>
        <v/>
      </c>
      <c r="J709" s="24" t="str">
        <f>IFERROR(VLOOKUP(C709,'[1]Island Swim'!$AX$5:$AZ$74,3,FALSE),"")</f>
        <v/>
      </c>
      <c r="K709" s="25" t="str">
        <f>IFERROR(VLOOKUP(C709,[1]Beaton!$A$4:$B$150,2,FALSE),"")</f>
        <v/>
      </c>
      <c r="L709" s="26" t="str">
        <f>IFERROR(VLOOKUP(C709,'[1]Turkey Gobbler'!$A$2:$B$500,2,FALSE),"")</f>
        <v/>
      </c>
      <c r="M709" s="27">
        <f t="shared" si="195"/>
        <v>414</v>
      </c>
      <c r="N709" s="28"/>
      <c r="R709" s="29" t="str" cm="1">
        <f t="array" ref="R709:S709">_xlfn.TEXTSPLIT(C709," ")</f>
        <v>Land</v>
      </c>
      <c r="S709" s="29" t="str">
        <v>Lisa</v>
      </c>
      <c r="U709" s="29" t="str">
        <f t="shared" si="196"/>
        <v>Lisa</v>
      </c>
      <c r="V709" s="29" t="str">
        <f t="shared" si="197"/>
        <v>L</v>
      </c>
      <c r="W709" s="29" t="str">
        <f t="shared" si="198"/>
        <v>LisaLF20-29</v>
      </c>
      <c r="X709" s="29" t="str">
        <f t="shared" si="199"/>
        <v>LisaL</v>
      </c>
    </row>
    <row r="710" spans="1:33" ht="18.600000000000001" customHeight="1" x14ac:dyDescent="0.3">
      <c r="A710" s="16">
        <f t="shared" si="192"/>
        <v>706</v>
      </c>
      <c r="B710" s="17">
        <f t="shared" si="193"/>
        <v>124</v>
      </c>
      <c r="C710" s="18" t="s">
        <v>736</v>
      </c>
      <c r="D710" s="19" t="s">
        <v>23</v>
      </c>
      <c r="E710" s="19" t="str">
        <f t="shared" si="194"/>
        <v>F</v>
      </c>
      <c r="F710" s="20" t="str">
        <f>IFERROR(VLOOKUP(C710,'[1]Sofie''s Loppet'!$BM$3:$BP$100,4,FALSE),"")</f>
        <v/>
      </c>
      <c r="G710" s="21">
        <f>IFERROR(VLOOKUP(C710,[1]Rocks!$BF$3:$BH$2000,3,FALSE),"")</f>
        <v>414.45427728613572</v>
      </c>
      <c r="H710" s="22" t="str">
        <f>IFERROR(VLOOKUP(C710,'[1]Walden Bike'!$CB$3:$CE$1000,4,FALSE),"")</f>
        <v/>
      </c>
      <c r="I710" s="23" t="str">
        <f>IFERROR(VLOOKUP(C710,'[1]Paddle Sport'!$BJ$2:$BL$100,3,FALSE),"")</f>
        <v/>
      </c>
      <c r="J710" s="24" t="str">
        <f>IFERROR(VLOOKUP(C710,'[1]Island Swim'!$AX$5:$AZ$74,3,FALSE),"")</f>
        <v/>
      </c>
      <c r="K710" s="25" t="str">
        <f>IFERROR(VLOOKUP(C710,[1]Beaton!$A$4:$B$150,2,FALSE),"")</f>
        <v/>
      </c>
      <c r="L710" s="26">
        <f>IFERROR(VLOOKUP(C710,'[1]Turkey Gobbler'!$A$2:$B$500,2,FALSE),"")</f>
        <v>610.03014524527271</v>
      </c>
      <c r="M710" s="27">
        <f t="shared" si="195"/>
        <v>414</v>
      </c>
      <c r="N710" s="28"/>
      <c r="R710" s="29" t="str" cm="1">
        <f t="array" ref="R710:S710">_xlfn.TEXTSPLIT(C710," ")</f>
        <v>Beviss-Challinor</v>
      </c>
      <c r="S710" s="29" t="str">
        <v>Emma</v>
      </c>
      <c r="U710" s="29" t="str">
        <f t="shared" si="196"/>
        <v>Emma</v>
      </c>
      <c r="V710" s="29" t="str">
        <f t="shared" si="197"/>
        <v>B</v>
      </c>
      <c r="W710" s="29" t="str">
        <f t="shared" si="198"/>
        <v>EmmaBF40-49</v>
      </c>
      <c r="X710" s="29" t="str">
        <f t="shared" si="199"/>
        <v>EmmaB</v>
      </c>
    </row>
    <row r="711" spans="1:33" ht="18.600000000000001" customHeight="1" x14ac:dyDescent="0.3">
      <c r="A711" s="16">
        <f t="shared" si="192"/>
        <v>706</v>
      </c>
      <c r="B711" s="17">
        <f t="shared" si="193"/>
        <v>124</v>
      </c>
      <c r="C711" s="18" t="s">
        <v>737</v>
      </c>
      <c r="D711" s="19" t="s">
        <v>23</v>
      </c>
      <c r="E711" s="19" t="str">
        <f t="shared" si="194"/>
        <v>F</v>
      </c>
      <c r="F711" s="20" t="str">
        <f>IFERROR(VLOOKUP(C711,'[1]Sofie''s Loppet'!$BM$3:$BP$100,4,FALSE),"")</f>
        <v/>
      </c>
      <c r="G711" s="21">
        <f>IFERROR(VLOOKUP(C711,[1]Rocks!$BF$3:$BH$2000,3,FALSE),"")</f>
        <v>413.64082433758585</v>
      </c>
      <c r="H711" s="22" t="str">
        <f>IFERROR(VLOOKUP(C711,'[1]Walden Bike'!$CB$3:$CE$1000,4,FALSE),"")</f>
        <v/>
      </c>
      <c r="I711" s="23" t="str">
        <f>IFERROR(VLOOKUP(C711,'[1]Paddle Sport'!$BJ$2:$BL$100,3,FALSE),"")</f>
        <v/>
      </c>
      <c r="J711" s="24" t="str">
        <f>IFERROR(VLOOKUP(C711,'[1]Island Swim'!$AX$5:$AZ$74,3,FALSE),"")</f>
        <v/>
      </c>
      <c r="K711" s="25" t="str">
        <f>IFERROR(VLOOKUP(C711,[1]Beaton!$A$4:$B$150,2,FALSE),"")</f>
        <v/>
      </c>
      <c r="L711" s="26" t="str">
        <f>IFERROR(VLOOKUP(C711,'[1]Turkey Gobbler'!$A$2:$B$500,2,FALSE),"")</f>
        <v/>
      </c>
      <c r="M711" s="27">
        <f t="shared" si="195"/>
        <v>414</v>
      </c>
      <c r="N711" s="28"/>
      <c r="R711" s="29" t="str" cm="1">
        <f t="array" ref="R711:S711">_xlfn.TEXTSPLIT(C711," ")</f>
        <v>Pegues</v>
      </c>
      <c r="S711" s="29" t="str">
        <v>Patti</v>
      </c>
      <c r="U711" s="29" t="str">
        <f t="shared" si="196"/>
        <v>Patti</v>
      </c>
      <c r="V711" s="29" t="str">
        <f t="shared" si="197"/>
        <v>P</v>
      </c>
      <c r="W711" s="29" t="str">
        <f t="shared" si="198"/>
        <v>PattiPF40-49</v>
      </c>
      <c r="X711" s="29" t="str">
        <f t="shared" si="199"/>
        <v>PattiP</v>
      </c>
    </row>
    <row r="712" spans="1:33" ht="18.600000000000001" customHeight="1" x14ac:dyDescent="0.3">
      <c r="A712" s="16">
        <f t="shared" si="192"/>
        <v>711</v>
      </c>
      <c r="B712" s="17">
        <f t="shared" si="193"/>
        <v>203</v>
      </c>
      <c r="C712" s="18" t="s">
        <v>738</v>
      </c>
      <c r="D712" s="19" t="s">
        <v>17</v>
      </c>
      <c r="E712" s="19" t="str">
        <f t="shared" si="194"/>
        <v>F</v>
      </c>
      <c r="F712" s="20" t="str">
        <f>IFERROR(VLOOKUP(C712,'[1]Sofie''s Loppet'!$BM$3:$BP$100,4,FALSE),"")</f>
        <v/>
      </c>
      <c r="G712" s="21">
        <f>IFERROR(VLOOKUP(C712,[1]Rocks!$BF$3:$BH$2000,3,FALSE),"")</f>
        <v>411.06523534269201</v>
      </c>
      <c r="H712" s="22" t="str">
        <f>IFERROR(VLOOKUP(C712,'[1]Walden Bike'!$CB$3:$CE$1000,4,FALSE),"")</f>
        <v/>
      </c>
      <c r="I712" s="23" t="str">
        <f>IFERROR(VLOOKUP(C712,'[1]Paddle Sport'!$BJ$2:$BL$100,3,FALSE),"")</f>
        <v/>
      </c>
      <c r="J712" s="24" t="str">
        <f>IFERROR(VLOOKUP(C712,'[1]Island Swim'!$AX$5:$AZ$74,3,FALSE),"")</f>
        <v/>
      </c>
      <c r="K712" s="25" t="str">
        <f>IFERROR(VLOOKUP(C712,[1]Beaton!$A$4:$B$150,2,FALSE),"")</f>
        <v/>
      </c>
      <c r="L712" s="26" t="str">
        <f>IFERROR(VLOOKUP(C712,'[1]Turkey Gobbler'!$A$2:$B$500,2,FALSE),"")</f>
        <v/>
      </c>
      <c r="M712" s="27">
        <f t="shared" si="195"/>
        <v>411</v>
      </c>
      <c r="N712" s="28"/>
      <c r="R712" s="29" t="str" cm="1">
        <f t="array" ref="R712:S712">_xlfn.TEXTSPLIT(C712," ")</f>
        <v>Hutchins</v>
      </c>
      <c r="S712" s="29" t="str">
        <v>Syd</v>
      </c>
      <c r="U712" s="29" t="str">
        <f t="shared" si="196"/>
        <v>Syd</v>
      </c>
      <c r="V712" s="29" t="str">
        <f t="shared" si="197"/>
        <v>H</v>
      </c>
      <c r="W712" s="29" t="str">
        <f t="shared" si="198"/>
        <v>SydHF20-29</v>
      </c>
      <c r="X712" s="29" t="str">
        <f t="shared" si="199"/>
        <v>SydH</v>
      </c>
    </row>
    <row r="713" spans="1:33" ht="18.600000000000001" customHeight="1" x14ac:dyDescent="0.3">
      <c r="A713" s="16">
        <f t="shared" si="192"/>
        <v>711</v>
      </c>
      <c r="B713" s="17">
        <f t="shared" si="193"/>
        <v>203</v>
      </c>
      <c r="C713" s="18" t="s">
        <v>739</v>
      </c>
      <c r="D713" s="19" t="s">
        <v>17</v>
      </c>
      <c r="E713" s="19" t="str">
        <f t="shared" si="194"/>
        <v>F</v>
      </c>
      <c r="F713" s="20" t="str">
        <f>IFERROR(VLOOKUP(C713,'[1]Sofie''s Loppet'!$BM$3:$BP$100,4,FALSE),"")</f>
        <v/>
      </c>
      <c r="G713" s="21">
        <f>IFERROR(VLOOKUP(C713,[1]Rocks!$BF$3:$BH$2000,3,FALSE),"")</f>
        <v>411.06523534269201</v>
      </c>
      <c r="H713" s="22" t="str">
        <f>IFERROR(VLOOKUP(C713,'[1]Walden Bike'!$CB$3:$CE$1000,4,FALSE),"")</f>
        <v/>
      </c>
      <c r="I713" s="23" t="str">
        <f>IFERROR(VLOOKUP(C713,'[1]Paddle Sport'!$BJ$2:$BL$100,3,FALSE),"")</f>
        <v/>
      </c>
      <c r="J713" s="24" t="str">
        <f>IFERROR(VLOOKUP(C713,'[1]Island Swim'!$AX$5:$AZ$74,3,FALSE),"")</f>
        <v/>
      </c>
      <c r="K713" s="25" t="str">
        <f>IFERROR(VLOOKUP(C713,[1]Beaton!$A$4:$B$150,2,FALSE),"")</f>
        <v/>
      </c>
      <c r="L713" s="26" t="str">
        <f>IFERROR(VLOOKUP(C713,'[1]Turkey Gobbler'!$A$2:$B$500,2,FALSE),"")</f>
        <v/>
      </c>
      <c r="M713" s="27">
        <f t="shared" si="195"/>
        <v>411</v>
      </c>
      <c r="N713" s="28"/>
      <c r="R713" s="29" t="str" cm="1">
        <f t="array" ref="R713:S713">_xlfn.TEXTSPLIT(C713," ")</f>
        <v>Merill</v>
      </c>
      <c r="S713" s="29" t="str">
        <v>Meadow</v>
      </c>
      <c r="U713" s="29" t="str">
        <f t="shared" si="196"/>
        <v>Meadow</v>
      </c>
      <c r="V713" s="29" t="str">
        <f t="shared" si="197"/>
        <v>M</v>
      </c>
      <c r="W713" s="29" t="str">
        <f t="shared" si="198"/>
        <v>MeadowMF20-29</v>
      </c>
      <c r="X713" s="29" t="str">
        <f t="shared" si="199"/>
        <v>MeadowM</v>
      </c>
    </row>
    <row r="714" spans="1:33" ht="18.600000000000001" customHeight="1" x14ac:dyDescent="0.3">
      <c r="A714" s="16">
        <f t="shared" si="192"/>
        <v>713</v>
      </c>
      <c r="B714" s="17">
        <f t="shared" si="193"/>
        <v>34</v>
      </c>
      <c r="C714" s="18" t="s">
        <v>740</v>
      </c>
      <c r="D714" s="19" t="s">
        <v>38</v>
      </c>
      <c r="E714" s="19" t="str">
        <f t="shared" si="194"/>
        <v>F</v>
      </c>
      <c r="F714" s="20" t="str">
        <f>IFERROR(VLOOKUP(C714,'[1]Sofie''s Loppet'!$BM$3:$BP$100,4,FALSE),"")</f>
        <v/>
      </c>
      <c r="G714" s="21">
        <f>IFERROR(VLOOKUP(C714,[1]Rocks!$BF$3:$BH$2000,3,FALSE),"")</f>
        <v>410.01945525291825</v>
      </c>
      <c r="H714" s="22" t="str">
        <f>IFERROR(VLOOKUP(C714,'[1]Walden Bike'!$CB$3:$CE$1000,4,FALSE),"")</f>
        <v/>
      </c>
      <c r="I714" s="23" t="str">
        <f>IFERROR(VLOOKUP(C714,'[1]Paddle Sport'!$BJ$2:$BL$100,3,FALSE),"")</f>
        <v/>
      </c>
      <c r="J714" s="24" t="str">
        <f>IFERROR(VLOOKUP(C714,'[1]Island Swim'!$AX$5:$AZ$74,3,FALSE),"")</f>
        <v/>
      </c>
      <c r="K714" s="25" t="str">
        <f>IFERROR(VLOOKUP(C714,[1]Beaton!$A$4:$B$150,2,FALSE),"")</f>
        <v/>
      </c>
      <c r="L714" s="26">
        <f>IFERROR(VLOOKUP(C714,'[1]Turkey Gobbler'!$A$2:$B$500,2,FALSE),"")</f>
        <v>441.67852062588906</v>
      </c>
      <c r="M714" s="27">
        <f t="shared" si="195"/>
        <v>410</v>
      </c>
      <c r="N714" s="28"/>
      <c r="R714" s="29" t="str" cm="1">
        <f t="array" ref="R714:S714">_xlfn.TEXTSPLIT(C714," ")</f>
        <v>Jokinen</v>
      </c>
      <c r="S714" s="29" t="str">
        <v>Leah</v>
      </c>
      <c r="U714" s="29" t="str">
        <f t="shared" si="196"/>
        <v>Leah</v>
      </c>
      <c r="V714" s="29" t="str">
        <f t="shared" si="197"/>
        <v>J</v>
      </c>
      <c r="W714" s="29" t="str">
        <f t="shared" si="198"/>
        <v>LeahJF12 Under</v>
      </c>
      <c r="X714" s="29" t="str">
        <f t="shared" si="199"/>
        <v>LeahJ</v>
      </c>
      <c r="AC714" s="13"/>
      <c r="AE714" s="13"/>
      <c r="AG714" s="13"/>
    </row>
    <row r="715" spans="1:33" ht="18.600000000000001" customHeight="1" x14ac:dyDescent="0.3">
      <c r="A715" s="16">
        <f t="shared" si="192"/>
        <v>713</v>
      </c>
      <c r="B715" s="17">
        <f t="shared" si="193"/>
        <v>205</v>
      </c>
      <c r="C715" s="18" t="s">
        <v>741</v>
      </c>
      <c r="D715" s="19" t="s">
        <v>17</v>
      </c>
      <c r="E715" s="19" t="str">
        <f t="shared" si="194"/>
        <v>F</v>
      </c>
      <c r="F715" s="20" t="str">
        <f>IFERROR(VLOOKUP(C715,'[1]Sofie''s Loppet'!$BM$3:$BP$100,4,FALSE),"")</f>
        <v/>
      </c>
      <c r="G715" s="21">
        <f>IFERROR(VLOOKUP(C715,[1]Rocks!$BF$3:$BH$2000,3,FALSE),"")</f>
        <v>409.62099125364432</v>
      </c>
      <c r="H715" s="22" t="str">
        <f>IFERROR(VLOOKUP(C715,'[1]Walden Bike'!$CB$3:$CE$1000,4,FALSE),"")</f>
        <v/>
      </c>
      <c r="I715" s="23" t="str">
        <f>IFERROR(VLOOKUP(C715,'[1]Paddle Sport'!$BJ$2:$BL$100,3,FALSE),"")</f>
        <v/>
      </c>
      <c r="J715" s="24" t="str">
        <f>IFERROR(VLOOKUP(C715,'[1]Island Swim'!$AX$5:$AZ$74,3,FALSE),"")</f>
        <v/>
      </c>
      <c r="K715" s="25" t="str">
        <f>IFERROR(VLOOKUP(C715,[1]Beaton!$A$4:$B$150,2,FALSE),"")</f>
        <v/>
      </c>
      <c r="L715" s="26" t="str">
        <f>IFERROR(VLOOKUP(C715,'[1]Turkey Gobbler'!$A$2:$B$500,2,FALSE),"")</f>
        <v/>
      </c>
      <c r="M715" s="27">
        <f t="shared" si="195"/>
        <v>410</v>
      </c>
      <c r="N715" s="28"/>
    </row>
    <row r="716" spans="1:33" ht="18.600000000000001" customHeight="1" x14ac:dyDescent="0.3">
      <c r="A716" s="16">
        <f t="shared" si="192"/>
        <v>713</v>
      </c>
      <c r="B716" s="17">
        <f t="shared" si="193"/>
        <v>186</v>
      </c>
      <c r="C716" s="18" t="s">
        <v>742</v>
      </c>
      <c r="D716" s="19" t="s">
        <v>36</v>
      </c>
      <c r="E716" s="19" t="str">
        <f t="shared" si="194"/>
        <v>F</v>
      </c>
      <c r="F716" s="20" t="str">
        <f>IFERROR(VLOOKUP(C716,'[1]Sofie''s Loppet'!$BM$3:$BP$100,4,FALSE),"")</f>
        <v/>
      </c>
      <c r="G716" s="21">
        <f>IFERROR(VLOOKUP(C716,[1]Rocks!$BF$3:$BH$2000,3,FALSE),"")</f>
        <v>409.62099125364432</v>
      </c>
      <c r="H716" s="22" t="str">
        <f>IFERROR(VLOOKUP(C716,'[1]Walden Bike'!$CB$3:$CE$1000,4,FALSE),"")</f>
        <v/>
      </c>
      <c r="I716" s="23" t="str">
        <f>IFERROR(VLOOKUP(C716,'[1]Paddle Sport'!$BJ$2:$BL$100,3,FALSE),"")</f>
        <v/>
      </c>
      <c r="J716" s="24" t="str">
        <f>IFERROR(VLOOKUP(C716,'[1]Island Swim'!$AX$5:$AZ$74,3,FALSE),"")</f>
        <v/>
      </c>
      <c r="K716" s="25" t="str">
        <f>IFERROR(VLOOKUP(C716,[1]Beaton!$A$4:$B$150,2,FALSE),"")</f>
        <v/>
      </c>
      <c r="L716" s="26">
        <f>IFERROR(VLOOKUP(C716,'[1]Turkey Gobbler'!$A$2:$B$500,2,FALSE),"")</f>
        <v>441.99288256227749</v>
      </c>
      <c r="M716" s="27">
        <f t="shared" si="195"/>
        <v>410</v>
      </c>
      <c r="N716" s="28"/>
      <c r="R716" s="29" t="str" cm="1">
        <f t="array" ref="R716:S716">_xlfn.TEXTSPLIT(C716," ")</f>
        <v>Debruyn</v>
      </c>
      <c r="S716" s="29" t="str">
        <v>Carmen</v>
      </c>
      <c r="U716" s="29" t="str">
        <f>IF(T716="",S716,T716)</f>
        <v>Carmen</v>
      </c>
      <c r="V716" s="29" t="str">
        <f>LEFT(R716,1)</f>
        <v>D</v>
      </c>
      <c r="W716" s="29" t="str">
        <f>CONCATENATE(U716,V716,D716)</f>
        <v>CarmenDF30-39</v>
      </c>
      <c r="X716" s="29" t="str">
        <f>CONCATENATE(U716,V716)</f>
        <v>CarmenD</v>
      </c>
    </row>
    <row r="717" spans="1:33" ht="18.600000000000001" customHeight="1" x14ac:dyDescent="0.3">
      <c r="A717" s="16">
        <f t="shared" si="192"/>
        <v>713</v>
      </c>
      <c r="B717" s="17">
        <f t="shared" si="193"/>
        <v>7</v>
      </c>
      <c r="C717" s="18" t="s">
        <v>743</v>
      </c>
      <c r="D717" s="19" t="s">
        <v>311</v>
      </c>
      <c r="E717" s="19" t="str">
        <f t="shared" si="194"/>
        <v>F</v>
      </c>
      <c r="F717" s="20" t="str">
        <f>IFERROR(VLOOKUP(C717,'[1]Sofie''s Loppet'!$BM$3:$BP$100,4,FALSE),"")</f>
        <v/>
      </c>
      <c r="G717" s="21">
        <f>IFERROR(VLOOKUP(C717,[1]Rocks!$BF$3:$BH$2000,3,FALSE),"")</f>
        <v>409.64450296247531</v>
      </c>
      <c r="H717" s="22" t="str">
        <f>IFERROR(VLOOKUP(C717,'[1]Walden Bike'!$CB$3:$CE$1000,4,FALSE),"")</f>
        <v/>
      </c>
      <c r="I717" s="23" t="str">
        <f>IFERROR(VLOOKUP(C717,'[1]Paddle Sport'!$BJ$2:$BL$100,3,FALSE),"")</f>
        <v/>
      </c>
      <c r="J717" s="24" t="str">
        <f>IFERROR(VLOOKUP(C717,'[1]Island Swim'!$AX$5:$AZ$74,3,FALSE),"")</f>
        <v/>
      </c>
      <c r="K717" s="25" t="str">
        <f>IFERROR(VLOOKUP(C717,[1]Beaton!$A$4:$B$150,2,FALSE),"")</f>
        <v/>
      </c>
      <c r="L717" s="26" t="str">
        <f>IFERROR(VLOOKUP(C717,'[1]Turkey Gobbler'!$A$2:$B$500,2,FALSE),"")</f>
        <v/>
      </c>
      <c r="M717" s="27">
        <f t="shared" si="195"/>
        <v>410</v>
      </c>
      <c r="N717" s="28"/>
      <c r="R717" s="29" t="str" cm="1">
        <f t="array" ref="R717:S717">_xlfn.TEXTSPLIT(C717," ")</f>
        <v>Clement</v>
      </c>
      <c r="S717" s="29" t="str">
        <v>Yolande</v>
      </c>
      <c r="U717" s="29" t="str">
        <f>IF(T717="",S717,T717)</f>
        <v>Yolande</v>
      </c>
      <c r="V717" s="29" t="str">
        <f>LEFT(R717,1)</f>
        <v>C</v>
      </c>
      <c r="W717" s="29" t="str">
        <f>CONCATENATE(U717,V717,D717)</f>
        <v>YolandeCF70+</v>
      </c>
      <c r="X717" s="29" t="str">
        <f>CONCATENATE(U717,V717)</f>
        <v>YolandeC</v>
      </c>
    </row>
    <row r="718" spans="1:33" ht="18.600000000000001" customHeight="1" x14ac:dyDescent="0.3">
      <c r="A718" s="16">
        <f t="shared" si="192"/>
        <v>713</v>
      </c>
      <c r="B718" s="17">
        <f t="shared" si="193"/>
        <v>7</v>
      </c>
      <c r="C718" s="18" t="s">
        <v>744</v>
      </c>
      <c r="D718" s="19" t="s">
        <v>311</v>
      </c>
      <c r="E718" s="19" t="str">
        <f t="shared" si="194"/>
        <v>F</v>
      </c>
      <c r="F718" s="20" t="str">
        <f>IFERROR(VLOOKUP(C718,'[1]Sofie''s Loppet'!$BM$3:$BP$100,4,FALSE),"")</f>
        <v/>
      </c>
      <c r="G718" s="21">
        <f>IFERROR(VLOOKUP(C718,[1]Rocks!$BF$3:$BH$2000,3,FALSE),"")</f>
        <v>409.84686316482794</v>
      </c>
      <c r="H718" s="22" t="str">
        <f>IFERROR(VLOOKUP(C718,'[1]Walden Bike'!$CB$3:$CE$1000,4,FALSE),"")</f>
        <v/>
      </c>
      <c r="I718" s="23" t="str">
        <f>IFERROR(VLOOKUP(C718,'[1]Paddle Sport'!$BJ$2:$BL$100,3,FALSE),"")</f>
        <v/>
      </c>
      <c r="J718" s="24" t="str">
        <f>IFERROR(VLOOKUP(C718,'[1]Island Swim'!$AX$5:$AZ$74,3,FALSE),"")</f>
        <v/>
      </c>
      <c r="K718" s="25" t="str">
        <f>IFERROR(VLOOKUP(C718,[1]Beaton!$A$4:$B$150,2,FALSE),"")</f>
        <v/>
      </c>
      <c r="L718" s="26" t="str">
        <f>IFERROR(VLOOKUP(C718,'[1]Turkey Gobbler'!$A$2:$B$500,2,FALSE),"")</f>
        <v/>
      </c>
      <c r="M718" s="27">
        <f t="shared" si="195"/>
        <v>410</v>
      </c>
      <c r="N718" s="28"/>
    </row>
    <row r="719" spans="1:33" ht="18.600000000000001" customHeight="1" x14ac:dyDescent="0.3">
      <c r="A719" s="16">
        <f t="shared" si="192"/>
        <v>718</v>
      </c>
      <c r="B719" s="17">
        <f t="shared" si="193"/>
        <v>35</v>
      </c>
      <c r="C719" s="18" t="s">
        <v>745</v>
      </c>
      <c r="D719" s="19" t="s">
        <v>38</v>
      </c>
      <c r="E719" s="19" t="str">
        <f t="shared" si="194"/>
        <v>F</v>
      </c>
      <c r="F719" s="20" t="str">
        <f>IFERROR(VLOOKUP(C719,'[1]Sofie''s Loppet'!$BM$3:$BP$100,4,FALSE),"")</f>
        <v/>
      </c>
      <c r="G719" s="21">
        <f>IFERROR(VLOOKUP(C719,[1]Rocks!$BF$3:$BH$2000,3,FALSE),"")</f>
        <v>408.82638215324926</v>
      </c>
      <c r="H719" s="22" t="str">
        <f>IFERROR(VLOOKUP(C719,'[1]Walden Bike'!$CB$3:$CE$1000,4,FALSE),"")</f>
        <v/>
      </c>
      <c r="I719" s="23" t="str">
        <f>IFERROR(VLOOKUP(C719,'[1]Paddle Sport'!$BJ$2:$BL$100,3,FALSE),"")</f>
        <v/>
      </c>
      <c r="J719" s="24" t="str">
        <f>IFERROR(VLOOKUP(C719,'[1]Island Swim'!$AX$5:$AZ$74,3,FALSE),"")</f>
        <v/>
      </c>
      <c r="K719" s="25" t="str">
        <f>IFERROR(VLOOKUP(C719,[1]Beaton!$A$4:$B$150,2,FALSE),"")</f>
        <v/>
      </c>
      <c r="L719" s="26" t="str">
        <f>IFERROR(VLOOKUP(C719,'[1]Turkey Gobbler'!$A$2:$B$500,2,FALSE),"")</f>
        <v/>
      </c>
      <c r="M719" s="27">
        <f t="shared" si="195"/>
        <v>409</v>
      </c>
      <c r="N719" s="28"/>
    </row>
    <row r="720" spans="1:33" ht="18.600000000000001" customHeight="1" x14ac:dyDescent="0.3">
      <c r="A720" s="16">
        <f t="shared" si="192"/>
        <v>718</v>
      </c>
      <c r="B720" s="17">
        <f t="shared" si="193"/>
        <v>187</v>
      </c>
      <c r="C720" s="18" t="s">
        <v>746</v>
      </c>
      <c r="D720" s="19" t="s">
        <v>36</v>
      </c>
      <c r="E720" s="19" t="str">
        <f t="shared" si="194"/>
        <v>F</v>
      </c>
      <c r="F720" s="20" t="str">
        <f>IFERROR(VLOOKUP(C720,'[1]Sofie''s Loppet'!$BM$3:$BP$100,4,FALSE),"")</f>
        <v/>
      </c>
      <c r="G720" s="21">
        <f>IFERROR(VLOOKUP(C720,[1]Rocks!$BF$3:$BH$2000,3,FALSE),"")</f>
        <v>408.82638215324926</v>
      </c>
      <c r="H720" s="22" t="str">
        <f>IFERROR(VLOOKUP(C720,'[1]Walden Bike'!$CB$3:$CE$1000,4,FALSE),"")</f>
        <v/>
      </c>
      <c r="I720" s="23" t="str">
        <f>IFERROR(VLOOKUP(C720,'[1]Paddle Sport'!$BJ$2:$BL$100,3,FALSE),"")</f>
        <v/>
      </c>
      <c r="J720" s="24" t="str">
        <f>IFERROR(VLOOKUP(C720,'[1]Island Swim'!$AX$5:$AZ$74,3,FALSE),"")</f>
        <v/>
      </c>
      <c r="K720" s="25" t="str">
        <f>IFERROR(VLOOKUP(C720,[1]Beaton!$A$4:$B$150,2,FALSE),"")</f>
        <v/>
      </c>
      <c r="L720" s="26" t="str">
        <f>IFERROR(VLOOKUP(C720,'[1]Turkey Gobbler'!$A$2:$B$500,2,FALSE),"")</f>
        <v/>
      </c>
      <c r="M720" s="27">
        <f t="shared" si="195"/>
        <v>409</v>
      </c>
      <c r="N720" s="28"/>
      <c r="R720" s="29" t="str" cm="1">
        <f t="array" ref="R720:S720">_xlfn.TEXTSPLIT(C720," ")</f>
        <v>Behnke-Keeping</v>
      </c>
      <c r="S720" s="29" t="str">
        <v>Alex</v>
      </c>
      <c r="U720" s="29" t="str">
        <f>IF(T720="",S720,T720)</f>
        <v>Alex</v>
      </c>
      <c r="V720" s="29" t="str">
        <f>LEFT(R720,1)</f>
        <v>B</v>
      </c>
      <c r="W720" s="29" t="str">
        <f>CONCATENATE(U720,V720,D720)</f>
        <v>AlexBF30-39</v>
      </c>
      <c r="X720" s="29" t="str">
        <f>CONCATENATE(U720,V720)</f>
        <v>AlexB</v>
      </c>
    </row>
    <row r="721" spans="1:33" ht="18.600000000000001" customHeight="1" x14ac:dyDescent="0.3">
      <c r="A721" s="16">
        <f t="shared" si="192"/>
        <v>718</v>
      </c>
      <c r="B721" s="17">
        <f t="shared" si="193"/>
        <v>187</v>
      </c>
      <c r="C721" s="18" t="s">
        <v>747</v>
      </c>
      <c r="D721" s="19" t="s">
        <v>36</v>
      </c>
      <c r="E721" s="19" t="str">
        <f t="shared" si="194"/>
        <v>F</v>
      </c>
      <c r="F721" s="20" t="str">
        <f>IFERROR(VLOOKUP(C721,'[1]Sofie''s Loppet'!$BM$3:$BP$100,4,FALSE),"")</f>
        <v/>
      </c>
      <c r="G721" s="21">
        <f>IFERROR(VLOOKUP(C721,[1]Rocks!$BF$3:$BH$2000,3,FALSE),"")</f>
        <v>408.82638215324926</v>
      </c>
      <c r="H721" s="22" t="str">
        <f>IFERROR(VLOOKUP(C721,'[1]Walden Bike'!$CB$3:$CE$1000,4,FALSE),"")</f>
        <v/>
      </c>
      <c r="I721" s="23" t="str">
        <f>IFERROR(VLOOKUP(C721,'[1]Paddle Sport'!$BJ$2:$BL$100,3,FALSE),"")</f>
        <v/>
      </c>
      <c r="J721" s="24" t="str">
        <f>IFERROR(VLOOKUP(C721,'[1]Island Swim'!$AX$5:$AZ$74,3,FALSE),"")</f>
        <v/>
      </c>
      <c r="K721" s="25" t="str">
        <f>IFERROR(VLOOKUP(C721,[1]Beaton!$A$4:$B$150,2,FALSE),"")</f>
        <v/>
      </c>
      <c r="L721" s="26" t="str">
        <f>IFERROR(VLOOKUP(C721,'[1]Turkey Gobbler'!$A$2:$B$500,2,FALSE),"")</f>
        <v/>
      </c>
      <c r="M721" s="27">
        <f t="shared" si="195"/>
        <v>409</v>
      </c>
      <c r="N721" s="28"/>
      <c r="R721" s="29" t="str" cm="1">
        <f t="array" ref="R721:S721">_xlfn.TEXTSPLIT(C721," ")</f>
        <v>Contant-Rodrigues</v>
      </c>
      <c r="S721" s="29" t="str">
        <v>Celetse</v>
      </c>
      <c r="U721" s="29" t="str">
        <f>IF(T721="",S721,T721)</f>
        <v>Celetse</v>
      </c>
      <c r="V721" s="29" t="str">
        <f>LEFT(R721,1)</f>
        <v>C</v>
      </c>
      <c r="W721" s="29" t="str">
        <f>CONCATENATE(U721,V721,D721)</f>
        <v>CeletseCF30-39</v>
      </c>
      <c r="X721" s="29" t="str">
        <f>CONCATENATE(U721,V721)</f>
        <v>CeletseC</v>
      </c>
    </row>
    <row r="722" spans="1:33" ht="18.600000000000001" customHeight="1" x14ac:dyDescent="0.3">
      <c r="A722" s="16">
        <f t="shared" si="192"/>
        <v>718</v>
      </c>
      <c r="B722" s="17">
        <f t="shared" si="193"/>
        <v>43</v>
      </c>
      <c r="C722" s="18" t="s">
        <v>748</v>
      </c>
      <c r="D722" s="19" t="s">
        <v>15</v>
      </c>
      <c r="E722" s="19" t="str">
        <f t="shared" si="194"/>
        <v>F</v>
      </c>
      <c r="F722" s="20" t="str">
        <f>IFERROR(VLOOKUP(C722,'[1]Sofie''s Loppet'!$BM$3:$BP$100,4,FALSE),"")</f>
        <v/>
      </c>
      <c r="G722" s="21">
        <f>IFERROR(VLOOKUP(C722,[1]Rocks!$BF$3:$BH$2000,3,FALSE),"")</f>
        <v>409.02474526928677</v>
      </c>
      <c r="H722" s="22" t="str">
        <f>IFERROR(VLOOKUP(C722,'[1]Walden Bike'!$CB$3:$CE$1000,4,FALSE),"")</f>
        <v/>
      </c>
      <c r="I722" s="23" t="str">
        <f>IFERROR(VLOOKUP(C722,'[1]Paddle Sport'!$BJ$2:$BL$100,3,FALSE),"")</f>
        <v/>
      </c>
      <c r="J722" s="24" t="str">
        <f>IFERROR(VLOOKUP(C722,'[1]Island Swim'!$AX$5:$AZ$74,3,FALSE),"")</f>
        <v/>
      </c>
      <c r="K722" s="25" t="str">
        <f>IFERROR(VLOOKUP(C722,[1]Beaton!$A$4:$B$150,2,FALSE),"")</f>
        <v/>
      </c>
      <c r="L722" s="26" t="str">
        <f>IFERROR(VLOOKUP(C722,'[1]Turkey Gobbler'!$A$2:$B$500,2,FALSE),"")</f>
        <v/>
      </c>
      <c r="M722" s="27">
        <f t="shared" si="195"/>
        <v>409</v>
      </c>
      <c r="N722" s="28"/>
      <c r="R722" s="29" t="str" cm="1">
        <f t="array" ref="R722:S722">_xlfn.TEXTSPLIT(C722," ")</f>
        <v>Emond</v>
      </c>
      <c r="S722" s="29" t="str">
        <v>Rachel</v>
      </c>
      <c r="U722" s="29" t="str">
        <f>IF(T722="",S722,T722)</f>
        <v>Rachel</v>
      </c>
      <c r="V722" s="29" t="str">
        <f>LEFT(R722,1)</f>
        <v>E</v>
      </c>
      <c r="W722" s="29" t="str">
        <f>CONCATENATE(U722,V722,D722)</f>
        <v>RachelEF50-59</v>
      </c>
      <c r="X722" s="29" t="str">
        <f>CONCATENATE(U722,V722)</f>
        <v>RachelE</v>
      </c>
    </row>
    <row r="723" spans="1:33" ht="18.600000000000001" customHeight="1" x14ac:dyDescent="0.3">
      <c r="A723" s="16">
        <f t="shared" si="192"/>
        <v>722</v>
      </c>
      <c r="B723" s="17">
        <f t="shared" si="193"/>
        <v>206</v>
      </c>
      <c r="C723" s="18" t="s">
        <v>749</v>
      </c>
      <c r="D723" s="19" t="s">
        <v>17</v>
      </c>
      <c r="E723" s="19" t="str">
        <f t="shared" si="194"/>
        <v>F</v>
      </c>
      <c r="F723" s="20"/>
      <c r="G723" s="21">
        <f>IFERROR(VLOOKUP(C723,[1]Rocks!$BF$3:$BH$2000,3,FALSE),"")</f>
        <v>407.89904949196983</v>
      </c>
      <c r="H723" s="22"/>
      <c r="I723" s="23" t="str">
        <f>IFERROR(VLOOKUP(C723,'[1]Paddle Sport'!$BJ$2:$BL$100,3,FALSE),"")</f>
        <v/>
      </c>
      <c r="J723" s="24" t="str">
        <f>IFERROR(VLOOKUP(C723,'[1]Island Swim'!$AX$5:$AZ$74,3,FALSE),"")</f>
        <v/>
      </c>
      <c r="K723" s="25" t="str">
        <f>IFERROR(VLOOKUP(C723,[1]Beaton!$A$4:$B$150,2,FALSE),"")</f>
        <v/>
      </c>
      <c r="L723" s="26" t="str">
        <f>IFERROR(VLOOKUP(C723,'[1]Turkey Gobbler'!$A$2:$B$500,2,FALSE),"")</f>
        <v/>
      </c>
      <c r="M723" s="27">
        <f t="shared" si="195"/>
        <v>408</v>
      </c>
      <c r="N723" s="28"/>
    </row>
    <row r="724" spans="1:33" ht="18.600000000000001" customHeight="1" x14ac:dyDescent="0.3">
      <c r="A724" s="16">
        <f t="shared" si="192"/>
        <v>722</v>
      </c>
      <c r="B724" s="17">
        <f t="shared" si="193"/>
        <v>189</v>
      </c>
      <c r="C724" s="18" t="s">
        <v>750</v>
      </c>
      <c r="D724" s="19" t="s">
        <v>36</v>
      </c>
      <c r="E724" s="19" t="str">
        <f t="shared" si="194"/>
        <v>F</v>
      </c>
      <c r="F724" s="20" t="str">
        <f>IFERROR(VLOOKUP(C724,'[1]Sofie''s Loppet'!$BM$3:$BP$100,4,FALSE),"")</f>
        <v/>
      </c>
      <c r="G724" s="21">
        <f>IFERROR(VLOOKUP(C724,[1]Rocks!$BF$3:$BH$2000,3,FALSE),"")</f>
        <v>407.64023210831721</v>
      </c>
      <c r="H724" s="22" t="str">
        <f>IFERROR(VLOOKUP(C724,'[1]Walden Bike'!$CB$3:$CE$1000,4,FALSE),"")</f>
        <v/>
      </c>
      <c r="I724" s="23" t="str">
        <f>IFERROR(VLOOKUP(C724,'[1]Paddle Sport'!$BJ$2:$BL$100,3,FALSE),"")</f>
        <v/>
      </c>
      <c r="J724" s="24" t="str">
        <f>IFERROR(VLOOKUP(C724,'[1]Island Swim'!$AX$5:$AZ$74,3,FALSE),"")</f>
        <v/>
      </c>
      <c r="K724" s="25" t="str">
        <f>IFERROR(VLOOKUP(C724,[1]Beaton!$A$4:$B$150,2,FALSE),"")</f>
        <v/>
      </c>
      <c r="L724" s="26">
        <f>IFERROR(VLOOKUP(C724,'[1]Turkey Gobbler'!$A$2:$B$500,2,FALSE),"")</f>
        <v>384.52012383900927</v>
      </c>
      <c r="M724" s="27">
        <f t="shared" si="195"/>
        <v>408</v>
      </c>
      <c r="N724" s="28"/>
      <c r="R724" s="29" t="str" cm="1">
        <f t="array" ref="R724:S724">_xlfn.TEXTSPLIT(C724," ")</f>
        <v>Desmarais</v>
      </c>
      <c r="S724" s="29" t="str">
        <v>Renee</v>
      </c>
      <c r="U724" s="29" t="str">
        <f>IF(T724="",S724,T724)</f>
        <v>Renee</v>
      </c>
      <c r="V724" s="29" t="str">
        <f>LEFT(R724,1)</f>
        <v>D</v>
      </c>
      <c r="W724" s="29" t="str">
        <f>CONCATENATE(U724,V724,D724)</f>
        <v>ReneeDF30-39</v>
      </c>
      <c r="X724" s="29" t="str">
        <f>CONCATENATE(U724,V724)</f>
        <v>ReneeD</v>
      </c>
    </row>
    <row r="725" spans="1:33" ht="18.600000000000001" customHeight="1" x14ac:dyDescent="0.3">
      <c r="A725" s="16">
        <f t="shared" si="192"/>
        <v>722</v>
      </c>
      <c r="B725" s="17">
        <f t="shared" si="193"/>
        <v>189</v>
      </c>
      <c r="C725" s="18" t="s">
        <v>751</v>
      </c>
      <c r="D725" s="19" t="s">
        <v>36</v>
      </c>
      <c r="E725" s="19" t="str">
        <f t="shared" si="194"/>
        <v>F</v>
      </c>
      <c r="F725" s="20" t="str">
        <f>IFERROR(VLOOKUP(C725,'[1]Sofie''s Loppet'!$BM$3:$BP$100,4,FALSE),"")</f>
        <v/>
      </c>
      <c r="G725" s="21">
        <f>IFERROR(VLOOKUP(C725,[1]Rocks!$BF$3:$BH$2000,3,FALSE),"")</f>
        <v>407.63183753684899</v>
      </c>
      <c r="H725" s="22" t="str">
        <f>IFERROR(VLOOKUP(C725,'[1]Walden Bike'!$CB$3:$CE$1000,4,FALSE),"")</f>
        <v/>
      </c>
      <c r="I725" s="23" t="str">
        <f>IFERROR(VLOOKUP(C725,'[1]Paddle Sport'!$BJ$2:$BL$100,3,FALSE),"")</f>
        <v/>
      </c>
      <c r="J725" s="24" t="str">
        <f>IFERROR(VLOOKUP(C725,'[1]Island Swim'!$AX$5:$AZ$74,3,FALSE),"")</f>
        <v/>
      </c>
      <c r="K725" s="25" t="str">
        <f>IFERROR(VLOOKUP(C725,[1]Beaton!$A$4:$B$150,2,FALSE),"")</f>
        <v/>
      </c>
      <c r="L725" s="26" t="str">
        <f>IFERROR(VLOOKUP(C725,'[1]Turkey Gobbler'!$A$2:$B$500,2,FALSE),"")</f>
        <v/>
      </c>
      <c r="M725" s="27">
        <f t="shared" si="195"/>
        <v>408</v>
      </c>
      <c r="N725" s="28"/>
    </row>
    <row r="726" spans="1:33" ht="18.600000000000001" customHeight="1" x14ac:dyDescent="0.3">
      <c r="A726" s="16">
        <f t="shared" si="192"/>
        <v>725</v>
      </c>
      <c r="B726" s="17">
        <f t="shared" si="193"/>
        <v>36</v>
      </c>
      <c r="C726" s="18" t="s">
        <v>752</v>
      </c>
      <c r="D726" s="19" t="s">
        <v>38</v>
      </c>
      <c r="E726" s="19" t="str">
        <f t="shared" si="194"/>
        <v>F</v>
      </c>
      <c r="F726" s="20" t="str">
        <f>IFERROR(VLOOKUP(C726,'[1]Sofie''s Loppet'!$BM$3:$BP$100,4,FALSE),"")</f>
        <v/>
      </c>
      <c r="G726" s="21">
        <f>IFERROR(VLOOKUP(C726,[1]Rocks!$BF$3:$BH$2000,3,FALSE),"")</f>
        <v>407.04973442781267</v>
      </c>
      <c r="H726" s="22" t="str">
        <f>IFERROR(VLOOKUP(C726,'[1]Walden Bike'!$CB$3:$CE$1000,4,FALSE),"")</f>
        <v/>
      </c>
      <c r="I726" s="23" t="str">
        <f>IFERROR(VLOOKUP(C726,'[1]Paddle Sport'!$BJ$2:$BL$100,3,FALSE),"")</f>
        <v/>
      </c>
      <c r="J726" s="24" t="str">
        <f>IFERROR(VLOOKUP(C726,'[1]Island Swim'!$AX$5:$AZ$74,3,FALSE),"")</f>
        <v/>
      </c>
      <c r="K726" s="25" t="str">
        <f>IFERROR(VLOOKUP(C726,[1]Beaton!$A$4:$B$150,2,FALSE),"")</f>
        <v/>
      </c>
      <c r="L726" s="26" t="str">
        <f>IFERROR(VLOOKUP(C726,'[1]Turkey Gobbler'!$A$2:$B$500,2,FALSE),"")</f>
        <v/>
      </c>
      <c r="M726" s="27">
        <f t="shared" si="195"/>
        <v>407</v>
      </c>
      <c r="N726" s="28"/>
      <c r="R726" s="29" t="str" cm="1">
        <f t="array" ref="R726:S726">_xlfn.TEXTSPLIT(C726," ")</f>
        <v>Battah-Marcus</v>
      </c>
      <c r="S726" s="29" t="str">
        <v>Charlotte</v>
      </c>
      <c r="U726" s="29" t="str">
        <f>IF(T726="",S726,T726)</f>
        <v>Charlotte</v>
      </c>
      <c r="V726" s="29" t="str">
        <f>LEFT(R726,1)</f>
        <v>B</v>
      </c>
      <c r="W726" s="29" t="str">
        <f>CONCATENATE(U726,V726,D726)</f>
        <v>CharlotteBF12 Under</v>
      </c>
      <c r="X726" s="29" t="str">
        <f>CONCATENATE(U726,V726)</f>
        <v>CharlotteB</v>
      </c>
    </row>
    <row r="727" spans="1:33" ht="18.600000000000001" customHeight="1" x14ac:dyDescent="0.3">
      <c r="A727" s="16">
        <f t="shared" si="192"/>
        <v>725</v>
      </c>
      <c r="B727" s="17">
        <f t="shared" si="193"/>
        <v>36</v>
      </c>
      <c r="C727" s="18" t="s">
        <v>753</v>
      </c>
      <c r="D727" s="19" t="s">
        <v>38</v>
      </c>
      <c r="E727" s="19" t="str">
        <f t="shared" si="194"/>
        <v>F</v>
      </c>
      <c r="F727" s="20" t="str">
        <f>IFERROR(VLOOKUP(C727,'[1]Sofie''s Loppet'!$BM$3:$BP$100,4,FALSE),"")</f>
        <v/>
      </c>
      <c r="G727" s="21">
        <f>IFERROR(VLOOKUP(C727,[1]Rocks!$BF$3:$BH$2000,3,FALSE),"")</f>
        <v>406.65701881331404</v>
      </c>
      <c r="H727" s="22" t="str">
        <f>IFERROR(VLOOKUP(C727,'[1]Walden Bike'!$CB$3:$CE$1000,4,FALSE),"")</f>
        <v/>
      </c>
      <c r="I727" s="23" t="str">
        <f>IFERROR(VLOOKUP(C727,'[1]Paddle Sport'!$BJ$2:$BL$100,3,FALSE),"")</f>
        <v/>
      </c>
      <c r="J727" s="24" t="str">
        <f>IFERROR(VLOOKUP(C727,'[1]Island Swim'!$AX$5:$AZ$74,3,FALSE),"")</f>
        <v/>
      </c>
      <c r="K727" s="25" t="str">
        <f>IFERROR(VLOOKUP(C727,[1]Beaton!$A$4:$B$150,2,FALSE),"")</f>
        <v/>
      </c>
      <c r="L727" s="26" t="str">
        <f>IFERROR(VLOOKUP(C727,'[1]Turkey Gobbler'!$A$2:$B$500,2,FALSE),"")</f>
        <v/>
      </c>
      <c r="M727" s="27">
        <f t="shared" si="195"/>
        <v>407</v>
      </c>
      <c r="N727" s="28"/>
      <c r="R727" s="29" t="str" cm="1">
        <f t="array" ref="R727:S727">_xlfn.TEXTSPLIT(C727," ")</f>
        <v>Manitowabi</v>
      </c>
      <c r="S727" s="29" t="str">
        <v>Eila</v>
      </c>
      <c r="U727" s="29" t="str">
        <f>IF(T727="",S727,T727)</f>
        <v>Eila</v>
      </c>
      <c r="V727" s="29" t="str">
        <f>LEFT(R727,1)</f>
        <v>M</v>
      </c>
      <c r="W727" s="29" t="str">
        <f>CONCATENATE(U727,V727,D727)</f>
        <v>EilaMF12 Under</v>
      </c>
      <c r="X727" s="29" t="str">
        <f>CONCATENATE(U727,V727)</f>
        <v>EilaM</v>
      </c>
    </row>
    <row r="728" spans="1:33" ht="18.600000000000001" customHeight="1" x14ac:dyDescent="0.3">
      <c r="A728" s="16">
        <f t="shared" si="192"/>
        <v>725</v>
      </c>
      <c r="B728" s="17">
        <f t="shared" si="193"/>
        <v>191</v>
      </c>
      <c r="C728" s="18" t="s">
        <v>754</v>
      </c>
      <c r="D728" s="19" t="s">
        <v>36</v>
      </c>
      <c r="E728" s="19" t="str">
        <f t="shared" si="194"/>
        <v>F</v>
      </c>
      <c r="F728" s="20" t="str">
        <f>IFERROR(VLOOKUP(C728,'[1]Sofie''s Loppet'!$BM$3:$BP$100,4,FALSE),"")</f>
        <v/>
      </c>
      <c r="G728" s="21">
        <f>IFERROR(VLOOKUP(C728,[1]Rocks!$BF$3:$BH$2000,3,FALSE),"")</f>
        <v>406.85328185328183</v>
      </c>
      <c r="H728" s="22" t="str">
        <f>IFERROR(VLOOKUP(C728,'[1]Walden Bike'!$CB$3:$CE$1000,4,FALSE),"")</f>
        <v/>
      </c>
      <c r="I728" s="23" t="str">
        <f>IFERROR(VLOOKUP(C728,'[1]Paddle Sport'!$BJ$2:$BL$100,3,FALSE),"")</f>
        <v/>
      </c>
      <c r="J728" s="24" t="str">
        <f>IFERROR(VLOOKUP(C728,'[1]Island Swim'!$AX$5:$AZ$74,3,FALSE),"")</f>
        <v/>
      </c>
      <c r="K728" s="25" t="str">
        <f>IFERROR(VLOOKUP(C728,[1]Beaton!$A$4:$B$150,2,FALSE),"")</f>
        <v/>
      </c>
      <c r="L728" s="26" t="str">
        <f>IFERROR(VLOOKUP(C728,'[1]Turkey Gobbler'!$A$2:$B$500,2,FALSE),"")</f>
        <v/>
      </c>
      <c r="M728" s="27">
        <f t="shared" si="195"/>
        <v>407</v>
      </c>
      <c r="N728" s="28"/>
    </row>
    <row r="729" spans="1:33" ht="18.600000000000001" customHeight="1" x14ac:dyDescent="0.3">
      <c r="A729" s="16">
        <f t="shared" si="192"/>
        <v>725</v>
      </c>
      <c r="B729" s="17">
        <f t="shared" si="193"/>
        <v>22</v>
      </c>
      <c r="C729" s="18" t="s">
        <v>755</v>
      </c>
      <c r="D729" s="19" t="s">
        <v>19</v>
      </c>
      <c r="E729" s="19" t="str">
        <f t="shared" si="194"/>
        <v>F</v>
      </c>
      <c r="F729" s="20" t="str">
        <f>IFERROR(VLOOKUP(C729,'[1]Sofie''s Loppet'!$BM$3:$BP$100,4,FALSE),"")</f>
        <v/>
      </c>
      <c r="G729" s="21">
        <f>IFERROR(VLOOKUP(C729,[1]Rocks!$BF$3:$BH$2000,3,FALSE),"")</f>
        <v>407.36497545008183</v>
      </c>
      <c r="H729" s="22" t="str">
        <f>IFERROR(VLOOKUP(C729,'[1]Walden Bike'!$CB$3:$CE$1000,4,FALSE),"")</f>
        <v/>
      </c>
      <c r="I729" s="23" t="str">
        <f>IFERROR(VLOOKUP(C729,'[1]Paddle Sport'!$BJ$2:$BL$100,3,FALSE),"")</f>
        <v/>
      </c>
      <c r="J729" s="24" t="str">
        <f>IFERROR(VLOOKUP(C729,'[1]Island Swim'!$AX$5:$AZ$74,3,FALSE),"")</f>
        <v/>
      </c>
      <c r="K729" s="25">
        <f>IFERROR(VLOOKUP(C729,[1]Beaton!$A$4:$B$150,2,FALSE),"")</f>
        <v>404.51664025356575</v>
      </c>
      <c r="L729" s="26" t="str">
        <f>IFERROR(VLOOKUP(C729,'[1]Turkey Gobbler'!$A$2:$B$500,2,FALSE),"")</f>
        <v/>
      </c>
      <c r="M729" s="27">
        <f t="shared" si="195"/>
        <v>407</v>
      </c>
      <c r="N729" s="28"/>
      <c r="R729" s="29" t="str" cm="1">
        <f t="array" ref="R729:S729">_xlfn.TEXTSPLIT(C729," ")</f>
        <v>Kendall</v>
      </c>
      <c r="S729" s="29" t="str">
        <v>Michele</v>
      </c>
      <c r="U729" s="29" t="str">
        <f>IF(T729="",S729,T729)</f>
        <v>Michele</v>
      </c>
      <c r="V729" s="29" t="str">
        <f>LEFT(R729,1)</f>
        <v>K</v>
      </c>
      <c r="W729" s="29" t="str">
        <f>CONCATENATE(U729,V729,D729)</f>
        <v>MicheleKF60-69</v>
      </c>
      <c r="X729" s="29" t="str">
        <f>CONCATENATE(U729,V729)</f>
        <v>MicheleK</v>
      </c>
    </row>
    <row r="730" spans="1:33" ht="18.600000000000001" customHeight="1" x14ac:dyDescent="0.3">
      <c r="A730" s="16">
        <f t="shared" si="192"/>
        <v>729</v>
      </c>
      <c r="B730" s="17">
        <f t="shared" si="193"/>
        <v>207</v>
      </c>
      <c r="C730" s="18" t="s">
        <v>756</v>
      </c>
      <c r="D730" s="19" t="s">
        <v>17</v>
      </c>
      <c r="E730" s="19" t="str">
        <f t="shared" si="194"/>
        <v>F</v>
      </c>
      <c r="F730" s="20" t="str">
        <f>IFERROR(VLOOKUP(C730,'[1]Sofie''s Loppet'!$BM$3:$BP$100,4,FALSE),"")</f>
        <v/>
      </c>
      <c r="G730" s="21">
        <f>IFERROR(VLOOKUP(C730,[1]Rocks!$BF$3:$BH$2000,3,FALSE),"")</f>
        <v>406.23469887383709</v>
      </c>
      <c r="H730" s="22" t="str">
        <f>IFERROR(VLOOKUP(C730,'[1]Walden Bike'!$CB$3:$CE$1000,4,FALSE),"")</f>
        <v/>
      </c>
      <c r="I730" s="23" t="str">
        <f>IFERROR(VLOOKUP(C730,'[1]Paddle Sport'!$BJ$2:$BL$100,3,FALSE),"")</f>
        <v/>
      </c>
      <c r="J730" s="24" t="str">
        <f>IFERROR(VLOOKUP(C730,'[1]Island Swim'!$AX$5:$AZ$74,3,FALSE),"")</f>
        <v/>
      </c>
      <c r="K730" s="25" t="str">
        <f>IFERROR(VLOOKUP(C730,[1]Beaton!$A$4:$B$150,2,FALSE),"")</f>
        <v/>
      </c>
      <c r="L730" s="26" t="str">
        <f>IFERROR(VLOOKUP(C730,'[1]Turkey Gobbler'!$A$2:$B$500,2,FALSE),"")</f>
        <v/>
      </c>
      <c r="M730" s="27">
        <f t="shared" si="195"/>
        <v>406</v>
      </c>
      <c r="N730" s="28"/>
    </row>
    <row r="731" spans="1:33" ht="18.600000000000001" customHeight="1" x14ac:dyDescent="0.3">
      <c r="A731" s="16">
        <f t="shared" si="192"/>
        <v>729</v>
      </c>
      <c r="B731" s="17">
        <f t="shared" si="193"/>
        <v>207</v>
      </c>
      <c r="C731" s="18" t="s">
        <v>757</v>
      </c>
      <c r="D731" s="19" t="s">
        <v>17</v>
      </c>
      <c r="E731" s="19" t="str">
        <f t="shared" si="194"/>
        <v>F</v>
      </c>
      <c r="F731" s="20" t="str">
        <f>IFERROR(VLOOKUP(C731,'[1]Sofie''s Loppet'!$BM$3:$BP$100,4,FALSE),"")</f>
        <v/>
      </c>
      <c r="G731" s="21">
        <f>IFERROR(VLOOKUP(C731,[1]Rocks!$BF$3:$BH$2000,3,FALSE),"")</f>
        <v>406.16840731070494</v>
      </c>
      <c r="H731" s="22" t="str">
        <f>IFERROR(VLOOKUP(C731,'[1]Walden Bike'!$CB$3:$CE$1000,4,FALSE),"")</f>
        <v/>
      </c>
      <c r="I731" s="23" t="str">
        <f>IFERROR(VLOOKUP(C731,'[1]Paddle Sport'!$BJ$2:$BL$100,3,FALSE),"")</f>
        <v/>
      </c>
      <c r="J731" s="24" t="str">
        <f>IFERROR(VLOOKUP(C731,'[1]Island Swim'!$AX$5:$AZ$74,3,FALSE),"")</f>
        <v/>
      </c>
      <c r="K731" s="25" t="str">
        <f>IFERROR(VLOOKUP(C731,[1]Beaton!$A$4:$B$150,2,FALSE),"")</f>
        <v/>
      </c>
      <c r="L731" s="26" t="str">
        <f>IFERROR(VLOOKUP(C731,'[1]Turkey Gobbler'!$A$2:$B$500,2,FALSE),"")</f>
        <v/>
      </c>
      <c r="M731" s="27">
        <f t="shared" si="195"/>
        <v>406</v>
      </c>
      <c r="N731" s="28"/>
      <c r="R731" s="29" t="str" cm="1">
        <f t="array" ref="R731:S731">_xlfn.TEXTSPLIT(C731," ")</f>
        <v>Lapierre</v>
      </c>
      <c r="S731" s="29" t="str">
        <v>Mary</v>
      </c>
      <c r="U731" s="29" t="str">
        <f t="shared" ref="U731:U739" si="200">IF(T731="",S731,T731)</f>
        <v>Mary</v>
      </c>
      <c r="V731" s="29" t="str">
        <f t="shared" ref="V731:V739" si="201">LEFT(R731,1)</f>
        <v>L</v>
      </c>
      <c r="W731" s="29" t="str">
        <f t="shared" ref="W731:W739" si="202">CONCATENATE(U731,V731,D731)</f>
        <v>MaryLF20-29</v>
      </c>
      <c r="X731" s="29" t="str">
        <f t="shared" ref="X731:X739" si="203">CONCATENATE(U731,V731)</f>
        <v>MaryL</v>
      </c>
    </row>
    <row r="732" spans="1:33" ht="18.600000000000001" customHeight="1" x14ac:dyDescent="0.3">
      <c r="A732" s="16">
        <f t="shared" si="192"/>
        <v>729</v>
      </c>
      <c r="B732" s="17">
        <f t="shared" si="193"/>
        <v>192</v>
      </c>
      <c r="C732" s="18" t="s">
        <v>758</v>
      </c>
      <c r="D732" s="19" t="s">
        <v>36</v>
      </c>
      <c r="E732" s="19" t="str">
        <f t="shared" si="194"/>
        <v>F</v>
      </c>
      <c r="F732" s="20" t="str">
        <f>IFERROR(VLOOKUP(C732,'[1]Sofie''s Loppet'!$BM$3:$BP$100,4,FALSE),"")</f>
        <v/>
      </c>
      <c r="G732" s="21">
        <f>IFERROR(VLOOKUP(C732,[1]Rocks!$BF$3:$BH$2000,3,FALSE),"")</f>
        <v>405.67853705486044</v>
      </c>
      <c r="H732" s="22" t="str">
        <f>IFERROR(VLOOKUP(C732,'[1]Walden Bike'!$CB$3:$CE$1000,4,FALSE),"")</f>
        <v/>
      </c>
      <c r="I732" s="23" t="str">
        <f>IFERROR(VLOOKUP(C732,'[1]Paddle Sport'!$BJ$2:$BL$100,3,FALSE),"")</f>
        <v/>
      </c>
      <c r="J732" s="24" t="str">
        <f>IFERROR(VLOOKUP(C732,'[1]Island Swim'!$AX$5:$AZ$74,3,FALSE),"")</f>
        <v/>
      </c>
      <c r="K732" s="25" t="str">
        <f>IFERROR(VLOOKUP(C732,[1]Beaton!$A$4:$B$150,2,FALSE),"")</f>
        <v/>
      </c>
      <c r="L732" s="26" t="str">
        <f>IFERROR(VLOOKUP(C732,'[1]Turkey Gobbler'!$A$2:$B$500,2,FALSE),"")</f>
        <v/>
      </c>
      <c r="M732" s="27">
        <f t="shared" si="195"/>
        <v>406</v>
      </c>
      <c r="N732" s="28"/>
      <c r="R732" s="29" t="str" cm="1">
        <f t="array" ref="R732:S732">_xlfn.TEXTSPLIT(C732," ")</f>
        <v>Conaty</v>
      </c>
      <c r="S732" s="29" t="str">
        <v>Christine</v>
      </c>
      <c r="U732" s="29" t="str">
        <f t="shared" si="200"/>
        <v>Christine</v>
      </c>
      <c r="V732" s="29" t="str">
        <f t="shared" si="201"/>
        <v>C</v>
      </c>
      <c r="W732" s="29" t="str">
        <f t="shared" si="202"/>
        <v>ChristineCF30-39</v>
      </c>
      <c r="X732" s="29" t="str">
        <f t="shared" si="203"/>
        <v>ChristineC</v>
      </c>
      <c r="AC732" s="13"/>
      <c r="AE732" s="13"/>
      <c r="AG732" s="13"/>
    </row>
    <row r="733" spans="1:33" ht="18.600000000000001" customHeight="1" x14ac:dyDescent="0.3">
      <c r="A733" s="16">
        <f t="shared" si="192"/>
        <v>729</v>
      </c>
      <c r="B733" s="17">
        <f t="shared" si="193"/>
        <v>192</v>
      </c>
      <c r="C733" s="18" t="s">
        <v>759</v>
      </c>
      <c r="D733" s="19" t="s">
        <v>36</v>
      </c>
      <c r="E733" s="19" t="str">
        <f t="shared" si="194"/>
        <v>F</v>
      </c>
      <c r="F733" s="20" t="str">
        <f>IFERROR(VLOOKUP(C733,'[1]Sofie''s Loppet'!$BM$3:$BP$100,4,FALSE),"")</f>
        <v/>
      </c>
      <c r="G733" s="21">
        <f>IFERROR(VLOOKUP(C733,[1]Rocks!$BF$3:$BH$2000,3,FALSE),"")</f>
        <v>405.90345727332027</v>
      </c>
      <c r="H733" s="22" t="str">
        <f>IFERROR(VLOOKUP(C733,'[1]Walden Bike'!$CB$3:$CE$1000,4,FALSE),"")</f>
        <v/>
      </c>
      <c r="I733" s="23" t="str">
        <f>IFERROR(VLOOKUP(C733,'[1]Paddle Sport'!$BJ$2:$BL$100,3,FALSE),"")</f>
        <v/>
      </c>
      <c r="J733" s="24" t="str">
        <f>IFERROR(VLOOKUP(C733,'[1]Island Swim'!$AX$5:$AZ$74,3,FALSE),"")</f>
        <v/>
      </c>
      <c r="K733" s="25" t="str">
        <f>IFERROR(VLOOKUP(C733,[1]Beaton!$A$4:$B$150,2,FALSE),"")</f>
        <v/>
      </c>
      <c r="L733" s="26" t="str">
        <f>IFERROR(VLOOKUP(C733,'[1]Turkey Gobbler'!$A$2:$B$500,2,FALSE),"")</f>
        <v/>
      </c>
      <c r="M733" s="27">
        <f t="shared" si="195"/>
        <v>406</v>
      </c>
      <c r="N733" s="28"/>
      <c r="R733" s="29" t="str" cm="1">
        <f t="array" ref="R733:S733">_xlfn.TEXTSPLIT(C733," ")</f>
        <v>Feth</v>
      </c>
      <c r="S733" s="29" t="str">
        <v>Janic</v>
      </c>
      <c r="U733" s="29" t="str">
        <f t="shared" si="200"/>
        <v>Janic</v>
      </c>
      <c r="V733" s="29" t="str">
        <f t="shared" si="201"/>
        <v>F</v>
      </c>
      <c r="W733" s="29" t="str">
        <f t="shared" si="202"/>
        <v>JanicFF30-39</v>
      </c>
      <c r="X733" s="29" t="str">
        <f t="shared" si="203"/>
        <v>JanicF</v>
      </c>
    </row>
    <row r="734" spans="1:33" ht="18.600000000000001" customHeight="1" x14ac:dyDescent="0.3">
      <c r="A734" s="16">
        <f t="shared" si="192"/>
        <v>729</v>
      </c>
      <c r="B734" s="17">
        <f t="shared" si="193"/>
        <v>192</v>
      </c>
      <c r="C734" s="18" t="s">
        <v>760</v>
      </c>
      <c r="D734" s="19" t="s">
        <v>36</v>
      </c>
      <c r="E734" s="19" t="str">
        <f t="shared" si="194"/>
        <v>F</v>
      </c>
      <c r="F734" s="20" t="str">
        <f>IFERROR(VLOOKUP(C734,'[1]Sofie''s Loppet'!$BM$3:$BP$100,4,FALSE),"")</f>
        <v/>
      </c>
      <c r="G734" s="21">
        <f>IFERROR(VLOOKUP(C734,[1]Rocks!$BF$3:$BH$2000,3,FALSE),"")</f>
        <v>405.77111183567001</v>
      </c>
      <c r="H734" s="22" t="str">
        <f>IFERROR(VLOOKUP(C734,'[1]Walden Bike'!$CB$3:$CE$1000,4,FALSE),"")</f>
        <v/>
      </c>
      <c r="I734" s="23" t="str">
        <f>IFERROR(VLOOKUP(C734,'[1]Paddle Sport'!$BJ$2:$BL$100,3,FALSE),"")</f>
        <v/>
      </c>
      <c r="J734" s="24" t="str">
        <f>IFERROR(VLOOKUP(C734,'[1]Island Swim'!$AX$5:$AZ$74,3,FALSE),"")</f>
        <v/>
      </c>
      <c r="K734" s="25" t="str">
        <f>IFERROR(VLOOKUP(C734,[1]Beaton!$A$4:$B$150,2,FALSE),"")</f>
        <v/>
      </c>
      <c r="L734" s="26" t="str">
        <f>IFERROR(VLOOKUP(C734,'[1]Turkey Gobbler'!$A$2:$B$500,2,FALSE),"")</f>
        <v/>
      </c>
      <c r="M734" s="27">
        <f t="shared" si="195"/>
        <v>406</v>
      </c>
      <c r="N734" s="28"/>
      <c r="R734" s="29" t="str" cm="1">
        <f t="array" ref="R734:S734">_xlfn.TEXTSPLIT(C734," ")</f>
        <v>Lefebvre</v>
      </c>
      <c r="S734" s="29" t="str">
        <v>Angele</v>
      </c>
      <c r="U734" s="29" t="str">
        <f t="shared" si="200"/>
        <v>Angele</v>
      </c>
      <c r="V734" s="29" t="str">
        <f t="shared" si="201"/>
        <v>L</v>
      </c>
      <c r="W734" s="29" t="str">
        <f t="shared" si="202"/>
        <v>AngeleLF30-39</v>
      </c>
      <c r="X734" s="29" t="str">
        <f t="shared" si="203"/>
        <v>AngeleL</v>
      </c>
    </row>
    <row r="735" spans="1:33" ht="18.600000000000001" customHeight="1" x14ac:dyDescent="0.3">
      <c r="A735" s="16">
        <f t="shared" si="192"/>
        <v>729</v>
      </c>
      <c r="B735" s="17">
        <f t="shared" si="193"/>
        <v>44</v>
      </c>
      <c r="C735" s="18" t="s">
        <v>761</v>
      </c>
      <c r="D735" s="19" t="s">
        <v>15</v>
      </c>
      <c r="E735" s="19" t="str">
        <f t="shared" si="194"/>
        <v>F</v>
      </c>
      <c r="F735" s="20" t="str">
        <f>IFERROR(VLOOKUP(C735,'[1]Sofie''s Loppet'!$BM$3:$BP$100,4,FALSE),"")</f>
        <v/>
      </c>
      <c r="G735" s="21">
        <f>IFERROR(VLOOKUP(C735,[1]Rocks!$BF$3:$BH$2000,3,FALSE),"")</f>
        <v>406.03588907014682</v>
      </c>
      <c r="H735" s="22" t="str">
        <f>IFERROR(VLOOKUP(C735,'[1]Walden Bike'!$CB$3:$CE$1000,4,FALSE),"")</f>
        <v/>
      </c>
      <c r="I735" s="23" t="str">
        <f>IFERROR(VLOOKUP(C735,'[1]Paddle Sport'!$BJ$2:$BL$100,3,FALSE),"")</f>
        <v/>
      </c>
      <c r="J735" s="24" t="str">
        <f>IFERROR(VLOOKUP(C735,'[1]Island Swim'!$AX$5:$AZ$74,3,FALSE),"")</f>
        <v/>
      </c>
      <c r="K735" s="25" t="str">
        <f>IFERROR(VLOOKUP(C735,[1]Beaton!$A$4:$B$150,2,FALSE),"")</f>
        <v/>
      </c>
      <c r="L735" s="26" t="str">
        <f>IFERROR(VLOOKUP(C735,'[1]Turkey Gobbler'!$A$2:$B$500,2,FALSE),"")</f>
        <v/>
      </c>
      <c r="M735" s="27">
        <f t="shared" si="195"/>
        <v>406</v>
      </c>
      <c r="N735" s="28"/>
      <c r="R735" s="29" t="str" cm="1">
        <f t="array" ref="R735:S735">_xlfn.TEXTSPLIT(C735," ")</f>
        <v>Dawson</v>
      </c>
      <c r="S735" s="29" t="str">
        <v>Kristine</v>
      </c>
      <c r="U735" s="29" t="str">
        <f t="shared" si="200"/>
        <v>Kristine</v>
      </c>
      <c r="V735" s="29" t="str">
        <f t="shared" si="201"/>
        <v>D</v>
      </c>
      <c r="W735" s="29" t="str">
        <f t="shared" si="202"/>
        <v>KristineDF50-59</v>
      </c>
      <c r="X735" s="29" t="str">
        <f t="shared" si="203"/>
        <v>KristineD</v>
      </c>
    </row>
    <row r="736" spans="1:33" ht="18.600000000000001" customHeight="1" x14ac:dyDescent="0.3">
      <c r="A736" s="16">
        <f t="shared" si="192"/>
        <v>735</v>
      </c>
      <c r="B736" s="17">
        <f t="shared" si="193"/>
        <v>209</v>
      </c>
      <c r="C736" s="18" t="s">
        <v>762</v>
      </c>
      <c r="D736" s="19" t="s">
        <v>17</v>
      </c>
      <c r="E736" s="19" t="str">
        <f t="shared" si="194"/>
        <v>F</v>
      </c>
      <c r="F736" s="20" t="str">
        <f>IFERROR(VLOOKUP(C736,'[1]Sofie''s Loppet'!$BM$3:$BP$100,4,FALSE),"")</f>
        <v/>
      </c>
      <c r="G736" s="21">
        <f>IFERROR(VLOOKUP(C736,[1]Rocks!$BF$3:$BH$2000,3,FALSE),"")</f>
        <v>405.28846153846155</v>
      </c>
      <c r="H736" s="22" t="str">
        <f>IFERROR(VLOOKUP(C736,'[1]Walden Bike'!$CB$3:$CE$1000,4,FALSE),"")</f>
        <v/>
      </c>
      <c r="I736" s="23" t="str">
        <f>IFERROR(VLOOKUP(C736,'[1]Paddle Sport'!$BJ$2:$BL$100,3,FALSE),"")</f>
        <v/>
      </c>
      <c r="J736" s="24" t="str">
        <f>IFERROR(VLOOKUP(C736,'[1]Island Swim'!$AX$5:$AZ$74,3,FALSE),"")</f>
        <v/>
      </c>
      <c r="K736" s="25" t="str">
        <f>IFERROR(VLOOKUP(C736,[1]Beaton!$A$4:$B$150,2,FALSE),"")</f>
        <v/>
      </c>
      <c r="L736" s="26" t="str">
        <f>IFERROR(VLOOKUP(C736,'[1]Turkey Gobbler'!$A$2:$B$500,2,FALSE),"")</f>
        <v/>
      </c>
      <c r="M736" s="27">
        <f t="shared" si="195"/>
        <v>405</v>
      </c>
      <c r="N736" s="28"/>
      <c r="R736" s="29" t="str" cm="1">
        <f t="array" ref="R736:S736">_xlfn.TEXTSPLIT(C736," ")</f>
        <v>Helmer</v>
      </c>
      <c r="S736" s="29" t="str">
        <v>Paige</v>
      </c>
      <c r="U736" s="29" t="str">
        <f t="shared" si="200"/>
        <v>Paige</v>
      </c>
      <c r="V736" s="29" t="str">
        <f t="shared" si="201"/>
        <v>H</v>
      </c>
      <c r="W736" s="29" t="str">
        <f t="shared" si="202"/>
        <v>PaigeHF20-29</v>
      </c>
      <c r="X736" s="29" t="str">
        <f t="shared" si="203"/>
        <v>PaigeH</v>
      </c>
    </row>
    <row r="737" spans="1:33" ht="18.600000000000001" customHeight="1" x14ac:dyDescent="0.3">
      <c r="A737" s="16">
        <f t="shared" si="192"/>
        <v>735</v>
      </c>
      <c r="B737" s="17">
        <f t="shared" si="193"/>
        <v>209</v>
      </c>
      <c r="C737" s="18" t="s">
        <v>763</v>
      </c>
      <c r="D737" s="19" t="s">
        <v>17</v>
      </c>
      <c r="E737" s="19" t="str">
        <f t="shared" si="194"/>
        <v>F</v>
      </c>
      <c r="F737" s="20" t="str">
        <f>IFERROR(VLOOKUP(C737,'[1]Sofie''s Loppet'!$BM$3:$BP$100,4,FALSE),"")</f>
        <v/>
      </c>
      <c r="G737" s="21">
        <f>IFERROR(VLOOKUP(C737,[1]Rocks!$BF$3:$BH$2000,3,FALSE),"")</f>
        <v>405.09370494954351</v>
      </c>
      <c r="H737" s="22" t="str">
        <f>IFERROR(VLOOKUP(C737,'[1]Walden Bike'!$CB$3:$CE$1000,4,FALSE),"")</f>
        <v/>
      </c>
      <c r="I737" s="23" t="str">
        <f>IFERROR(VLOOKUP(C737,'[1]Paddle Sport'!$BJ$2:$BL$100,3,FALSE),"")</f>
        <v/>
      </c>
      <c r="J737" s="24" t="str">
        <f>IFERROR(VLOOKUP(C737,'[1]Island Swim'!$AX$5:$AZ$74,3,FALSE),"")</f>
        <v/>
      </c>
      <c r="K737" s="25" t="str">
        <f>IFERROR(VLOOKUP(C737,[1]Beaton!$A$4:$B$150,2,FALSE),"")</f>
        <v/>
      </c>
      <c r="L737" s="26" t="str">
        <f>IFERROR(VLOOKUP(C737,'[1]Turkey Gobbler'!$A$2:$B$500,2,FALSE),"")</f>
        <v/>
      </c>
      <c r="M737" s="27">
        <f t="shared" si="195"/>
        <v>405</v>
      </c>
      <c r="N737" s="28"/>
      <c r="R737" s="29" t="str" cm="1">
        <f t="array" ref="R737:S737">_xlfn.TEXTSPLIT(C737," ")</f>
        <v>Lefevbre</v>
      </c>
      <c r="S737" s="29" t="str">
        <v>Claire</v>
      </c>
      <c r="U737" s="29" t="str">
        <f t="shared" si="200"/>
        <v>Claire</v>
      </c>
      <c r="V737" s="29" t="str">
        <f t="shared" si="201"/>
        <v>L</v>
      </c>
      <c r="W737" s="29" t="str">
        <f t="shared" si="202"/>
        <v>ClaireLF20-29</v>
      </c>
      <c r="X737" s="29" t="str">
        <f t="shared" si="203"/>
        <v>ClaireL</v>
      </c>
    </row>
    <row r="738" spans="1:33" ht="18.600000000000001" customHeight="1" x14ac:dyDescent="0.3">
      <c r="A738" s="16">
        <f t="shared" si="192"/>
        <v>735</v>
      </c>
      <c r="B738" s="17">
        <f t="shared" si="193"/>
        <v>209</v>
      </c>
      <c r="C738" s="18" t="s">
        <v>764</v>
      </c>
      <c r="D738" s="19" t="s">
        <v>17</v>
      </c>
      <c r="E738" s="19" t="str">
        <f t="shared" si="194"/>
        <v>F</v>
      </c>
      <c r="F738" s="20" t="str">
        <f>IFERROR(VLOOKUP(C738,'[1]Sofie''s Loppet'!$BM$3:$BP$100,4,FALSE),"")</f>
        <v/>
      </c>
      <c r="G738" s="21">
        <f>IFERROR(VLOOKUP(C738,[1]Rocks!$BF$3:$BH$2000,3,FALSE),"")</f>
        <v>405.09370494954351</v>
      </c>
      <c r="H738" s="22" t="str">
        <f>IFERROR(VLOOKUP(C738,'[1]Walden Bike'!$CB$3:$CE$1000,4,FALSE),"")</f>
        <v/>
      </c>
      <c r="I738" s="23" t="str">
        <f>IFERROR(VLOOKUP(C738,'[1]Paddle Sport'!$BJ$2:$BL$100,3,FALSE),"")</f>
        <v/>
      </c>
      <c r="J738" s="24" t="str">
        <f>IFERROR(VLOOKUP(C738,'[1]Island Swim'!$AX$5:$AZ$74,3,FALSE),"")</f>
        <v/>
      </c>
      <c r="K738" s="25" t="str">
        <f>IFERROR(VLOOKUP(C738,[1]Beaton!$A$4:$B$150,2,FALSE),"")</f>
        <v/>
      </c>
      <c r="L738" s="26" t="str">
        <f>IFERROR(VLOOKUP(C738,'[1]Turkey Gobbler'!$A$2:$B$500,2,FALSE),"")</f>
        <v/>
      </c>
      <c r="M738" s="27">
        <f t="shared" si="195"/>
        <v>405</v>
      </c>
      <c r="N738" s="28"/>
      <c r="R738" s="29" t="str" cm="1">
        <f t="array" ref="R738:S738">_xlfn.TEXTSPLIT(C738," ")</f>
        <v>Lefevbre</v>
      </c>
      <c r="S738" s="29" t="str">
        <v>Mylene</v>
      </c>
      <c r="U738" s="29" t="str">
        <f t="shared" si="200"/>
        <v>Mylene</v>
      </c>
      <c r="V738" s="29" t="str">
        <f t="shared" si="201"/>
        <v>L</v>
      </c>
      <c r="W738" s="29" t="str">
        <f t="shared" si="202"/>
        <v>MyleneLF20-29</v>
      </c>
      <c r="X738" s="29" t="str">
        <f t="shared" si="203"/>
        <v>MyleneL</v>
      </c>
      <c r="AC738" s="13"/>
      <c r="AE738" s="13"/>
      <c r="AG738" s="13"/>
    </row>
    <row r="739" spans="1:33" ht="18.600000000000001" customHeight="1" x14ac:dyDescent="0.3">
      <c r="A739" s="16">
        <f t="shared" si="192"/>
        <v>735</v>
      </c>
      <c r="B739" s="17">
        <f t="shared" si="193"/>
        <v>126</v>
      </c>
      <c r="C739" s="18" t="s">
        <v>765</v>
      </c>
      <c r="D739" s="19" t="s">
        <v>23</v>
      </c>
      <c r="E739" s="19" t="str">
        <f t="shared" si="194"/>
        <v>F</v>
      </c>
      <c r="F739" s="20" t="str">
        <f>IFERROR(VLOOKUP(C739,'[1]Sofie''s Loppet'!$BM$3:$BP$100,4,FALSE),"")</f>
        <v/>
      </c>
      <c r="G739" s="21">
        <f>IFERROR(VLOOKUP(C739,[1]Rocks!$BF$3:$BH$2000,3,FALSE),"")</f>
        <v>404.97884803123986</v>
      </c>
      <c r="H739" s="22" t="str">
        <f>IFERROR(VLOOKUP(C739,'[1]Walden Bike'!$CB$3:$CE$1000,4,FALSE),"")</f>
        <v/>
      </c>
      <c r="I739" s="23" t="str">
        <f>IFERROR(VLOOKUP(C739,'[1]Paddle Sport'!$BJ$2:$BL$100,3,FALSE),"")</f>
        <v/>
      </c>
      <c r="J739" s="24" t="str">
        <f>IFERROR(VLOOKUP(C739,'[1]Island Swim'!$AX$5:$AZ$74,3,FALSE),"")</f>
        <v/>
      </c>
      <c r="K739" s="25" t="str">
        <f>IFERROR(VLOOKUP(C739,[1]Beaton!$A$4:$B$150,2,FALSE),"")</f>
        <v/>
      </c>
      <c r="L739" s="26" t="str">
        <f>IFERROR(VLOOKUP(C739,'[1]Turkey Gobbler'!$A$2:$B$500,2,FALSE),"")</f>
        <v/>
      </c>
      <c r="M739" s="27">
        <f t="shared" si="195"/>
        <v>405</v>
      </c>
      <c r="N739" s="28"/>
      <c r="R739" s="29" t="str" cm="1">
        <f t="array" ref="R739:S739">_xlfn.TEXTSPLIT(C739," ")</f>
        <v>McBride</v>
      </c>
      <c r="S739" s="29" t="str">
        <v>Crystal</v>
      </c>
      <c r="U739" s="29" t="str">
        <f t="shared" si="200"/>
        <v>Crystal</v>
      </c>
      <c r="V739" s="29" t="str">
        <f t="shared" si="201"/>
        <v>M</v>
      </c>
      <c r="W739" s="29" t="str">
        <f t="shared" si="202"/>
        <v>CrystalMF40-49</v>
      </c>
      <c r="X739" s="29" t="str">
        <f t="shared" si="203"/>
        <v>CrystalM</v>
      </c>
    </row>
    <row r="740" spans="1:33" ht="18.600000000000001" customHeight="1" x14ac:dyDescent="0.3">
      <c r="A740" s="16">
        <f t="shared" si="192"/>
        <v>739</v>
      </c>
      <c r="B740" s="17">
        <f t="shared" si="193"/>
        <v>38</v>
      </c>
      <c r="C740" s="18" t="s">
        <v>766</v>
      </c>
      <c r="D740" s="19" t="s">
        <v>38</v>
      </c>
      <c r="E740" s="19" t="str">
        <f t="shared" si="194"/>
        <v>F</v>
      </c>
      <c r="F740" s="20" t="str">
        <f>IFERROR(VLOOKUP(C740,'[1]Sofie''s Loppet'!$BM$3:$BP$100,4,FALSE),"")</f>
        <v/>
      </c>
      <c r="G740" s="21">
        <f>IFERROR(VLOOKUP(C740,[1]Rocks!$BF$3:$BH$2000,3,FALSE),"")</f>
        <v>403.54236476783149</v>
      </c>
      <c r="H740" s="22" t="str">
        <f>IFERROR(VLOOKUP(C740,'[1]Walden Bike'!$CB$3:$CE$1000,4,FALSE),"")</f>
        <v/>
      </c>
      <c r="I740" s="23" t="str">
        <f>IFERROR(VLOOKUP(C740,'[1]Paddle Sport'!$BJ$2:$BL$100,3,FALSE),"")</f>
        <v/>
      </c>
      <c r="J740" s="24" t="str">
        <f>IFERROR(VLOOKUP(C740,'[1]Island Swim'!$AX$5:$AZ$74,3,FALSE),"")</f>
        <v/>
      </c>
      <c r="K740" s="25" t="str">
        <f>IFERROR(VLOOKUP(C740,[1]Beaton!$A$4:$B$150,2,FALSE),"")</f>
        <v/>
      </c>
      <c r="L740" s="26" t="str">
        <f>IFERROR(VLOOKUP(C740,'[1]Turkey Gobbler'!$A$2:$B$500,2,FALSE),"")</f>
        <v/>
      </c>
      <c r="M740" s="27">
        <f t="shared" si="195"/>
        <v>404</v>
      </c>
      <c r="N740" s="28"/>
    </row>
    <row r="741" spans="1:33" ht="18.600000000000001" customHeight="1" x14ac:dyDescent="0.3">
      <c r="A741" s="16">
        <f t="shared" si="192"/>
        <v>739</v>
      </c>
      <c r="B741" s="17">
        <f t="shared" si="193"/>
        <v>195</v>
      </c>
      <c r="C741" s="18" t="s">
        <v>767</v>
      </c>
      <c r="D741" s="19" t="s">
        <v>36</v>
      </c>
      <c r="E741" s="19" t="str">
        <f t="shared" si="194"/>
        <v>F</v>
      </c>
      <c r="F741" s="20" t="str">
        <f>IFERROR(VLOOKUP(C741,'[1]Sofie''s Loppet'!$BM$3:$BP$100,4,FALSE),"")</f>
        <v/>
      </c>
      <c r="G741" s="21">
        <f>IFERROR(VLOOKUP(C741,[1]Rocks!$BF$3:$BH$2000,3,FALSE),"")</f>
        <v>403.54236476783149</v>
      </c>
      <c r="H741" s="22" t="str">
        <f>IFERROR(VLOOKUP(C741,'[1]Walden Bike'!$CB$3:$CE$1000,4,FALSE),"")</f>
        <v/>
      </c>
      <c r="I741" s="23" t="str">
        <f>IFERROR(VLOOKUP(C741,'[1]Paddle Sport'!$BJ$2:$BL$100,3,FALSE),"")</f>
        <v/>
      </c>
      <c r="J741" s="24" t="str">
        <f>IFERROR(VLOOKUP(C741,'[1]Island Swim'!$AX$5:$AZ$74,3,FALSE),"")</f>
        <v/>
      </c>
      <c r="K741" s="25" t="str">
        <f>IFERROR(VLOOKUP(C741,[1]Beaton!$A$4:$B$150,2,FALSE),"")</f>
        <v/>
      </c>
      <c r="L741" s="26" t="str">
        <f>IFERROR(VLOOKUP(C741,'[1]Turkey Gobbler'!$A$2:$B$500,2,FALSE),"")</f>
        <v/>
      </c>
      <c r="M741" s="27">
        <f t="shared" si="195"/>
        <v>404</v>
      </c>
      <c r="N741" s="28"/>
      <c r="R741" s="29" t="str" cm="1">
        <f t="array" ref="R741:S741">_xlfn.TEXTSPLIT(C741," ")</f>
        <v>Cahill</v>
      </c>
      <c r="S741" s="29" t="str">
        <v>Caitlin</v>
      </c>
      <c r="U741" s="29" t="str">
        <f>IF(T741="",S741,T741)</f>
        <v>Caitlin</v>
      </c>
      <c r="V741" s="29" t="str">
        <f>LEFT(R741,1)</f>
        <v>C</v>
      </c>
      <c r="W741" s="29" t="str">
        <f>CONCATENATE(U741,V741,D741)</f>
        <v>CaitlinCF30-39</v>
      </c>
      <c r="X741" s="29" t="str">
        <f>CONCATENATE(U741,V741)</f>
        <v>CaitlinC</v>
      </c>
    </row>
    <row r="742" spans="1:33" ht="18.600000000000001" customHeight="1" x14ac:dyDescent="0.3">
      <c r="A742" s="16">
        <f t="shared" si="192"/>
        <v>739</v>
      </c>
      <c r="B742" s="17">
        <f t="shared" si="193"/>
        <v>45</v>
      </c>
      <c r="C742" s="18" t="s">
        <v>768</v>
      </c>
      <c r="D742" s="19" t="s">
        <v>15</v>
      </c>
      <c r="E742" s="19" t="str">
        <f t="shared" si="194"/>
        <v>F</v>
      </c>
      <c r="F742" s="20" t="str">
        <f>IFERROR(VLOOKUP(C742,'[1]Sofie''s Loppet'!$BM$3:$BP$100,4,FALSE),"")</f>
        <v/>
      </c>
      <c r="G742" s="21">
        <f>IFERROR(VLOOKUP(C742,[1]Rocks!$BF$3:$BH$2000,3,FALSE),"")</f>
        <v>403.92908481073312</v>
      </c>
      <c r="H742" s="22" t="str">
        <f>IFERROR(VLOOKUP(C742,'[1]Walden Bike'!$CB$3:$CE$1000,4,FALSE),"")</f>
        <v/>
      </c>
      <c r="I742" s="23" t="str">
        <f>IFERROR(VLOOKUP(C742,'[1]Paddle Sport'!$BJ$2:$BL$100,3,FALSE),"")</f>
        <v/>
      </c>
      <c r="J742" s="24" t="str">
        <f>IFERROR(VLOOKUP(C742,'[1]Island Swim'!$AX$5:$AZ$74,3,FALSE),"")</f>
        <v/>
      </c>
      <c r="K742" s="25" t="str">
        <f>IFERROR(VLOOKUP(C742,[1]Beaton!$A$4:$B$150,2,FALSE),"")</f>
        <v/>
      </c>
      <c r="L742" s="26" t="str">
        <f>IFERROR(VLOOKUP(C742,'[1]Turkey Gobbler'!$A$2:$B$500,2,FALSE),"")</f>
        <v/>
      </c>
      <c r="M742" s="27">
        <f t="shared" si="195"/>
        <v>404</v>
      </c>
      <c r="N742" s="28"/>
      <c r="R742" s="29" t="str" cm="1">
        <f t="array" ref="R742:S742">_xlfn.TEXTSPLIT(C742," ")</f>
        <v>Arcand</v>
      </c>
      <c r="S742" s="29" t="str">
        <v>Sonya</v>
      </c>
      <c r="U742" s="29" t="str">
        <f>IF(T742="",S742,T742)</f>
        <v>Sonya</v>
      </c>
      <c r="V742" s="29" t="str">
        <f>LEFT(R742,1)</f>
        <v>A</v>
      </c>
      <c r="W742" s="29" t="str">
        <f>CONCATENATE(U742,V742,D742)</f>
        <v>SonyaAF50-59</v>
      </c>
      <c r="X742" s="29" t="str">
        <f>CONCATENATE(U742,V742)</f>
        <v>SonyaA</v>
      </c>
    </row>
    <row r="743" spans="1:33" ht="18.600000000000001" customHeight="1" x14ac:dyDescent="0.3">
      <c r="A743" s="16">
        <f t="shared" si="192"/>
        <v>742</v>
      </c>
      <c r="B743" s="17">
        <f t="shared" si="193"/>
        <v>4</v>
      </c>
      <c r="C743" s="18" t="s">
        <v>769</v>
      </c>
      <c r="D743" s="19" t="s">
        <v>334</v>
      </c>
      <c r="E743" s="19" t="str">
        <f t="shared" si="194"/>
        <v>F</v>
      </c>
      <c r="F743" s="20" t="str">
        <f>IFERROR(VLOOKUP(C743,'[1]Sofie''s Loppet'!$BM$3:$BP$100,4,FALSE),"")</f>
        <v/>
      </c>
      <c r="G743" s="21" t="str">
        <f>IFERROR(VLOOKUP(C743,[1]Rocks!$BF$3:$BH$2000,3,FALSE),"")</f>
        <v/>
      </c>
      <c r="H743" s="22" t="str">
        <f>IFERROR(VLOOKUP(C743,'[1]Walden Bike'!$CB$3:$CE$1000,4,FALSE),"")</f>
        <v/>
      </c>
      <c r="I743" s="23" t="str">
        <f>IFERROR(VLOOKUP(C743,'[1]Paddle Sport'!$BJ$2:$BL$100,3,FALSE),"")</f>
        <v/>
      </c>
      <c r="J743" s="24">
        <f>IFERROR(VLOOKUP(C743,'[1]Island Swim'!$AX$5:$AZ$74,3,FALSE),"")</f>
        <v>403.0612244897959</v>
      </c>
      <c r="K743" s="25" t="str">
        <f>IFERROR(VLOOKUP(C743,[1]Beaton!$A$4:$B$150,2,FALSE),"")</f>
        <v/>
      </c>
      <c r="L743" s="26" t="str">
        <f>IFERROR(VLOOKUP(C743,'[1]Turkey Gobbler'!$A$2:$B$500,2,FALSE),"")</f>
        <v/>
      </c>
      <c r="M743" s="27">
        <f t="shared" si="195"/>
        <v>403</v>
      </c>
      <c r="N743" s="28"/>
    </row>
    <row r="744" spans="1:33" ht="18.600000000000001" customHeight="1" x14ac:dyDescent="0.3">
      <c r="A744" s="16">
        <f t="shared" si="192"/>
        <v>742</v>
      </c>
      <c r="B744" s="17">
        <f t="shared" si="193"/>
        <v>46</v>
      </c>
      <c r="C744" s="18" t="s">
        <v>770</v>
      </c>
      <c r="D744" s="19" t="s">
        <v>15</v>
      </c>
      <c r="E744" s="19" t="str">
        <f t="shared" si="194"/>
        <v>F</v>
      </c>
      <c r="F744" s="20" t="str">
        <f>IFERROR(VLOOKUP(C744,'[1]Sofie''s Loppet'!$BM$3:$BP$100,4,FALSE),"")</f>
        <v/>
      </c>
      <c r="G744" s="21">
        <f>IFERROR(VLOOKUP(C744,[1]Rocks!$BF$3:$BH$2000,3,FALSE),"")</f>
        <v>403.3492822966507</v>
      </c>
      <c r="H744" s="22" t="str">
        <f>IFERROR(VLOOKUP(C744,'[1]Walden Bike'!$CB$3:$CE$1000,4,FALSE),"")</f>
        <v/>
      </c>
      <c r="I744" s="23" t="str">
        <f>IFERROR(VLOOKUP(C744,'[1]Paddle Sport'!$BJ$2:$BL$100,3,FALSE),"")</f>
        <v/>
      </c>
      <c r="J744" s="24" t="str">
        <f>IFERROR(VLOOKUP(C744,'[1]Island Swim'!$AX$5:$AZ$74,3,FALSE),"")</f>
        <v/>
      </c>
      <c r="K744" s="25" t="str">
        <f>IFERROR(VLOOKUP(C744,[1]Beaton!$A$4:$B$150,2,FALSE),"")</f>
        <v/>
      </c>
      <c r="L744" s="26" t="str">
        <f>IFERROR(VLOOKUP(C744,'[1]Turkey Gobbler'!$A$2:$B$500,2,FALSE),"")</f>
        <v/>
      </c>
      <c r="M744" s="27">
        <f t="shared" si="195"/>
        <v>403</v>
      </c>
      <c r="N744" s="28"/>
      <c r="R744" s="29" t="str" cm="1">
        <f t="array" ref="R744:S744">_xlfn.TEXTSPLIT(C744," ")</f>
        <v>Mainville</v>
      </c>
      <c r="S744" s="29" t="str">
        <v>Kimberly</v>
      </c>
      <c r="U744" s="29" t="str">
        <f>IF(T744="",S744,T744)</f>
        <v>Kimberly</v>
      </c>
      <c r="V744" s="29" t="str">
        <f>LEFT(R744,1)</f>
        <v>M</v>
      </c>
      <c r="W744" s="29" t="str">
        <f>CONCATENATE(U744,V744,D744)</f>
        <v>KimberlyMF50-59</v>
      </c>
      <c r="X744" s="29" t="str">
        <f>CONCATENATE(U744,V744)</f>
        <v>KimberlyM</v>
      </c>
    </row>
    <row r="745" spans="1:33" ht="18.600000000000001" customHeight="1" x14ac:dyDescent="0.3">
      <c r="A745" s="16">
        <f t="shared" si="192"/>
        <v>742</v>
      </c>
      <c r="B745" s="17">
        <f t="shared" si="193"/>
        <v>46</v>
      </c>
      <c r="C745" s="18" t="s">
        <v>771</v>
      </c>
      <c r="D745" s="19" t="s">
        <v>15</v>
      </c>
      <c r="E745" s="19" t="str">
        <f t="shared" si="194"/>
        <v>F</v>
      </c>
      <c r="F745" s="20" t="str">
        <f>IFERROR(VLOOKUP(C745,'[1]Sofie''s Loppet'!$BM$3:$BP$100,4,FALSE),"")</f>
        <v/>
      </c>
      <c r="G745" s="21">
        <f>IFERROR(VLOOKUP(C745,[1]Rocks!$BF$3:$BH$2000,3,FALSE),"")</f>
        <v>403.2075166045683</v>
      </c>
      <c r="H745" s="22" t="str">
        <f>IFERROR(VLOOKUP(C745,'[1]Walden Bike'!$CB$3:$CE$1000,4,FALSE),"")</f>
        <v/>
      </c>
      <c r="I745" s="23" t="str">
        <f>IFERROR(VLOOKUP(C745,'[1]Paddle Sport'!$BJ$2:$BL$100,3,FALSE),"")</f>
        <v/>
      </c>
      <c r="J745" s="24" t="str">
        <f>IFERROR(VLOOKUP(C745,'[1]Island Swim'!$AX$5:$AZ$74,3,FALSE),"")</f>
        <v/>
      </c>
      <c r="K745" s="25" t="str">
        <f>IFERROR(VLOOKUP(C745,[1]Beaton!$A$4:$B$150,2,FALSE),"")</f>
        <v/>
      </c>
      <c r="L745" s="26" t="str">
        <f>IFERROR(VLOOKUP(C745,'[1]Turkey Gobbler'!$A$2:$B$500,2,FALSE),"")</f>
        <v/>
      </c>
      <c r="M745" s="27">
        <f t="shared" si="195"/>
        <v>403</v>
      </c>
      <c r="N745" s="28"/>
      <c r="R745" s="29" t="str" cm="1">
        <f t="array" ref="R745:S745">_xlfn.TEXTSPLIT(C745," ")</f>
        <v>Rinaldi</v>
      </c>
      <c r="S745" s="29" t="str">
        <v>Donna</v>
      </c>
      <c r="U745" s="29" t="str">
        <f>IF(T745="",S745,T745)</f>
        <v>Donna</v>
      </c>
      <c r="V745" s="29" t="str">
        <f>LEFT(R745,1)</f>
        <v>R</v>
      </c>
      <c r="W745" s="29" t="str">
        <f>CONCATENATE(U745,V745,D745)</f>
        <v>DonnaRF50-59</v>
      </c>
      <c r="X745" s="29" t="str">
        <f>CONCATENATE(U745,V745)</f>
        <v>DonnaR</v>
      </c>
    </row>
    <row r="746" spans="1:33" ht="18.600000000000001" customHeight="1" x14ac:dyDescent="0.3">
      <c r="A746" s="16">
        <f t="shared" si="192"/>
        <v>742</v>
      </c>
      <c r="B746" s="17">
        <f t="shared" si="193"/>
        <v>23</v>
      </c>
      <c r="C746" s="18" t="s">
        <v>772</v>
      </c>
      <c r="D746" s="19" t="s">
        <v>19</v>
      </c>
      <c r="E746" s="19" t="str">
        <f t="shared" si="194"/>
        <v>F</v>
      </c>
      <c r="F746" s="20" t="str">
        <f>IFERROR(VLOOKUP(C746,'[1]Sofie''s Loppet'!$BM$3:$BP$100,4,FALSE),"")</f>
        <v/>
      </c>
      <c r="G746" s="21">
        <f>IFERROR(VLOOKUP(C746,[1]Rocks!$BF$3:$BH$2000,3,FALSE),"")</f>
        <v>402.88119132405308</v>
      </c>
      <c r="H746" s="22" t="str">
        <f>IFERROR(VLOOKUP(C746,'[1]Walden Bike'!$CB$3:$CE$1000,4,FALSE),"")</f>
        <v/>
      </c>
      <c r="I746" s="23" t="str">
        <f>IFERROR(VLOOKUP(C746,'[1]Paddle Sport'!$BJ$2:$BL$100,3,FALSE),"")</f>
        <v/>
      </c>
      <c r="J746" s="24" t="str">
        <f>IFERROR(VLOOKUP(C746,'[1]Island Swim'!$AX$5:$AZ$74,3,FALSE),"")</f>
        <v/>
      </c>
      <c r="K746" s="25" t="str">
        <f>IFERROR(VLOOKUP(C746,[1]Beaton!$A$4:$B$150,2,FALSE),"")</f>
        <v/>
      </c>
      <c r="L746" s="26" t="str">
        <f>IFERROR(VLOOKUP(C746,'[1]Turkey Gobbler'!$A$2:$B$500,2,FALSE),"")</f>
        <v/>
      </c>
      <c r="M746" s="27">
        <f t="shared" si="195"/>
        <v>403</v>
      </c>
      <c r="N746" s="28"/>
    </row>
    <row r="747" spans="1:33" ht="18.600000000000001" customHeight="1" x14ac:dyDescent="0.3">
      <c r="A747" s="16">
        <f t="shared" si="192"/>
        <v>746</v>
      </c>
      <c r="B747" s="17">
        <f t="shared" si="193"/>
        <v>127</v>
      </c>
      <c r="C747" s="18" t="s">
        <v>773</v>
      </c>
      <c r="D747" s="19" t="s">
        <v>23</v>
      </c>
      <c r="E747" s="19" t="str">
        <f t="shared" si="194"/>
        <v>F</v>
      </c>
      <c r="F747" s="20" t="str">
        <f>IFERROR(VLOOKUP(C747,'[1]Sofie''s Loppet'!$BM$3:$BP$100,4,FALSE),"")</f>
        <v/>
      </c>
      <c r="G747" s="21">
        <f>IFERROR(VLOOKUP(C747,[1]Rocks!$BF$3:$BH$2000,3,FALSE),"")</f>
        <v>401.64595772147811</v>
      </c>
      <c r="H747" s="22" t="str">
        <f>IFERROR(VLOOKUP(C747,'[1]Walden Bike'!$CB$3:$CE$1000,4,FALSE),"")</f>
        <v/>
      </c>
      <c r="I747" s="23" t="str">
        <f>IFERROR(VLOOKUP(C747,'[1]Paddle Sport'!$BJ$2:$BL$100,3,FALSE),"")</f>
        <v/>
      </c>
      <c r="J747" s="24" t="str">
        <f>IFERROR(VLOOKUP(C747,'[1]Island Swim'!$AX$5:$AZ$74,3,FALSE),"")</f>
        <v/>
      </c>
      <c r="K747" s="25" t="str">
        <f>IFERROR(VLOOKUP(C747,[1]Beaton!$A$4:$B$150,2,FALSE),"")</f>
        <v/>
      </c>
      <c r="L747" s="26" t="str">
        <f>IFERROR(VLOOKUP(C747,'[1]Turkey Gobbler'!$A$2:$B$500,2,FALSE),"")</f>
        <v/>
      </c>
      <c r="M747" s="27">
        <f t="shared" si="195"/>
        <v>402</v>
      </c>
      <c r="N747" s="28"/>
      <c r="R747" s="29" t="str" cm="1">
        <f t="array" ref="R747:S747">_xlfn.TEXTSPLIT(C747," ")</f>
        <v>Bogdan</v>
      </c>
      <c r="S747" s="29" t="str">
        <v>Tammy</v>
      </c>
      <c r="U747" s="29" t="str">
        <f>IF(T747="",S747,T747)</f>
        <v>Tammy</v>
      </c>
      <c r="V747" s="29" t="str">
        <f>LEFT(R747,1)</f>
        <v>B</v>
      </c>
      <c r="W747" s="29" t="str">
        <f>CONCATENATE(U747,V747,D747)</f>
        <v>TammyBF40-49</v>
      </c>
      <c r="X747" s="29" t="str">
        <f>CONCATENATE(U747,V747)</f>
        <v>TammyB</v>
      </c>
    </row>
    <row r="748" spans="1:33" ht="18.600000000000001" customHeight="1" x14ac:dyDescent="0.3">
      <c r="A748" s="16">
        <f t="shared" si="192"/>
        <v>747</v>
      </c>
      <c r="B748" s="17">
        <f t="shared" si="193"/>
        <v>212</v>
      </c>
      <c r="C748" s="18" t="s">
        <v>774</v>
      </c>
      <c r="D748" s="19" t="s">
        <v>17</v>
      </c>
      <c r="E748" s="19" t="str">
        <f t="shared" si="194"/>
        <v>F</v>
      </c>
      <c r="F748" s="20" t="str">
        <f>IFERROR(VLOOKUP(C748,'[1]Sofie''s Loppet'!$BM$3:$BP$100,4,FALSE),"")</f>
        <v/>
      </c>
      <c r="G748" s="21">
        <f>IFERROR(VLOOKUP(C748,[1]Rocks!$BF$3:$BH$2000,3,FALSE),"")</f>
        <v>401.42857142857139</v>
      </c>
      <c r="H748" s="22" t="str">
        <f>IFERROR(VLOOKUP(C748,'[1]Walden Bike'!$CB$3:$CE$1000,4,FALSE),"")</f>
        <v/>
      </c>
      <c r="I748" s="23" t="str">
        <f>IFERROR(VLOOKUP(C748,'[1]Paddle Sport'!$BJ$2:$BL$100,3,FALSE),"")</f>
        <v/>
      </c>
      <c r="J748" s="24" t="str">
        <f>IFERROR(VLOOKUP(C748,'[1]Island Swim'!$AX$5:$AZ$74,3,FALSE),"")</f>
        <v/>
      </c>
      <c r="K748" s="25" t="str">
        <f>IFERROR(VLOOKUP(C748,[1]Beaton!$A$4:$B$150,2,FALSE),"")</f>
        <v/>
      </c>
      <c r="L748" s="26" t="str">
        <f>IFERROR(VLOOKUP(C748,'[1]Turkey Gobbler'!$A$2:$B$500,2,FALSE),"")</f>
        <v/>
      </c>
      <c r="M748" s="27">
        <f t="shared" si="195"/>
        <v>401</v>
      </c>
      <c r="N748" s="28"/>
      <c r="AC748" s="13"/>
      <c r="AE748" s="13"/>
      <c r="AG748" s="13"/>
    </row>
    <row r="749" spans="1:33" ht="18.600000000000001" customHeight="1" x14ac:dyDescent="0.3">
      <c r="A749" s="16">
        <f t="shared" si="192"/>
        <v>747</v>
      </c>
      <c r="B749" s="17">
        <f t="shared" si="193"/>
        <v>128</v>
      </c>
      <c r="C749" s="18" t="s">
        <v>775</v>
      </c>
      <c r="D749" s="19" t="s">
        <v>23</v>
      </c>
      <c r="E749" s="19" t="str">
        <f t="shared" si="194"/>
        <v>F</v>
      </c>
      <c r="F749" s="20" t="str">
        <f>IFERROR(VLOOKUP(C749,'[1]Sofie''s Loppet'!$BM$3:$BP$100,4,FALSE),"")</f>
        <v/>
      </c>
      <c r="G749" s="21">
        <f>IFERROR(VLOOKUP(C749,[1]Rocks!$BF$3:$BH$2000,3,FALSE),"")</f>
        <v>401.45161290322579</v>
      </c>
      <c r="H749" s="22" t="str">
        <f>IFERROR(VLOOKUP(C749,'[1]Walden Bike'!$CB$3:$CE$1000,4,FALSE),"")</f>
        <v/>
      </c>
      <c r="I749" s="23" t="str">
        <f>IFERROR(VLOOKUP(C749,'[1]Paddle Sport'!$BJ$2:$BL$100,3,FALSE),"")</f>
        <v/>
      </c>
      <c r="J749" s="24" t="str">
        <f>IFERROR(VLOOKUP(C749,'[1]Island Swim'!$AX$5:$AZ$74,3,FALSE),"")</f>
        <v/>
      </c>
      <c r="K749" s="25" t="str">
        <f>IFERROR(VLOOKUP(C749,[1]Beaton!$A$4:$B$150,2,FALSE),"")</f>
        <v/>
      </c>
      <c r="L749" s="26" t="str">
        <f>IFERROR(VLOOKUP(C749,'[1]Turkey Gobbler'!$A$2:$B$500,2,FALSE),"")</f>
        <v/>
      </c>
      <c r="M749" s="27">
        <f t="shared" si="195"/>
        <v>401</v>
      </c>
      <c r="N749" s="28"/>
      <c r="R749" s="29" t="str" cm="1">
        <f t="array" ref="R749:S749">_xlfn.TEXTSPLIT(C749," ")</f>
        <v>Charbonneau</v>
      </c>
      <c r="S749" s="29" t="str">
        <v>Jessie</v>
      </c>
      <c r="U749" s="29" t="str">
        <f>IF(T749="",S749,T749)</f>
        <v>Jessie</v>
      </c>
      <c r="V749" s="29" t="str">
        <f>LEFT(R749,1)</f>
        <v>C</v>
      </c>
      <c r="W749" s="29" t="str">
        <f>CONCATENATE(U749,V749,D749)</f>
        <v>JessieCF40-49</v>
      </c>
      <c r="X749" s="29" t="str">
        <f>CONCATENATE(U749,V749)</f>
        <v>JessieC</v>
      </c>
    </row>
    <row r="750" spans="1:33" ht="18.600000000000001" customHeight="1" x14ac:dyDescent="0.3">
      <c r="A750" s="16">
        <f t="shared" si="192"/>
        <v>747</v>
      </c>
      <c r="B750" s="17">
        <f t="shared" si="193"/>
        <v>24</v>
      </c>
      <c r="C750" s="18" t="s">
        <v>776</v>
      </c>
      <c r="D750" s="19" t="s">
        <v>19</v>
      </c>
      <c r="E750" s="19" t="str">
        <f t="shared" si="194"/>
        <v>F</v>
      </c>
      <c r="F750" s="20" t="str">
        <f>IFERROR(VLOOKUP(C750,'[1]Sofie''s Loppet'!$BM$3:$BP$100,4,FALSE),"")</f>
        <v/>
      </c>
      <c r="G750" s="21">
        <f>IFERROR(VLOOKUP(C750,[1]Rocks!$BF$3:$BH$2000,3,FALSE),"")</f>
        <v>401.45161290322579</v>
      </c>
      <c r="H750" s="22" t="str">
        <f>IFERROR(VLOOKUP(C750,'[1]Walden Bike'!$CB$3:$CE$1000,4,FALSE),"")</f>
        <v/>
      </c>
      <c r="I750" s="23" t="str">
        <f>IFERROR(VLOOKUP(C750,'[1]Paddle Sport'!$BJ$2:$BL$100,3,FALSE),"")</f>
        <v/>
      </c>
      <c r="J750" s="24" t="str">
        <f>IFERROR(VLOOKUP(C750,'[1]Island Swim'!$AX$5:$AZ$74,3,FALSE),"")</f>
        <v/>
      </c>
      <c r="K750" s="25" t="str">
        <f>IFERROR(VLOOKUP(C750,[1]Beaton!$A$4:$B$150,2,FALSE),"")</f>
        <v/>
      </c>
      <c r="L750" s="26" t="str">
        <f>IFERROR(VLOOKUP(C750,'[1]Turkey Gobbler'!$A$2:$B$500,2,FALSE),"")</f>
        <v/>
      </c>
      <c r="M750" s="27">
        <f t="shared" si="195"/>
        <v>401</v>
      </c>
      <c r="N750" s="28"/>
      <c r="R750" s="29" t="str" cm="1">
        <f t="array" ref="R750:S750">_xlfn.TEXTSPLIT(C750," ")</f>
        <v>Talarico</v>
      </c>
      <c r="S750" s="29" t="str">
        <v>Carmen</v>
      </c>
      <c r="U750" s="29" t="str">
        <f>IF(T750="",S750,T750)</f>
        <v>Carmen</v>
      </c>
      <c r="V750" s="29" t="str">
        <f>LEFT(R750,1)</f>
        <v>T</v>
      </c>
      <c r="W750" s="29" t="str">
        <f>CONCATENATE(U750,V750,D750)</f>
        <v>CarmenTF60-69</v>
      </c>
      <c r="X750" s="29" t="str">
        <f>CONCATENATE(U750,V750)</f>
        <v>CarmenT</v>
      </c>
    </row>
    <row r="751" spans="1:33" ht="18.600000000000001" customHeight="1" x14ac:dyDescent="0.3">
      <c r="A751" s="16">
        <f t="shared" si="192"/>
        <v>750</v>
      </c>
      <c r="B751" s="17">
        <f t="shared" si="193"/>
        <v>39</v>
      </c>
      <c r="C751" s="18" t="s">
        <v>777</v>
      </c>
      <c r="D751" s="19" t="s">
        <v>38</v>
      </c>
      <c r="E751" s="19" t="str">
        <f t="shared" si="194"/>
        <v>F</v>
      </c>
      <c r="F751" s="20" t="str">
        <f>IFERROR(VLOOKUP(C751,'[1]Sofie''s Loppet'!$BM$3:$BP$100,4,FALSE),"")</f>
        <v/>
      </c>
      <c r="G751" s="21">
        <f>IFERROR(VLOOKUP(C751,[1]Rocks!$BF$3:$BH$2000,3,FALSE),"")</f>
        <v>399.71550497866286</v>
      </c>
      <c r="H751" s="22" t="str">
        <f>IFERROR(VLOOKUP(C751,'[1]Walden Bike'!$CB$3:$CE$1000,4,FALSE),"")</f>
        <v/>
      </c>
      <c r="I751" s="23" t="str">
        <f>IFERROR(VLOOKUP(C751,'[1]Paddle Sport'!$BJ$2:$BL$100,3,FALSE),"")</f>
        <v/>
      </c>
      <c r="J751" s="24" t="str">
        <f>IFERROR(VLOOKUP(C751,'[1]Island Swim'!$AX$5:$AZ$74,3,FALSE),"")</f>
        <v/>
      </c>
      <c r="K751" s="25" t="str">
        <f>IFERROR(VLOOKUP(C751,[1]Beaton!$A$4:$B$150,2,FALSE),"")</f>
        <v/>
      </c>
      <c r="L751" s="26">
        <f>IFERROR(VLOOKUP(C751,'[1]Turkey Gobbler'!$A$2:$B$500,2,FALSE),"")</f>
        <v>540.46997389033936</v>
      </c>
      <c r="M751" s="27">
        <f t="shared" si="195"/>
        <v>400</v>
      </c>
      <c r="N751" s="28"/>
      <c r="R751" s="29" t="str" cm="1">
        <f t="array" ref="R751:S751">_xlfn.TEXTSPLIT(C751," ")</f>
        <v>McGill</v>
      </c>
      <c r="S751" s="29" t="str">
        <v>Niamh</v>
      </c>
      <c r="U751" s="29" t="str">
        <f>IF(T751="",S751,T751)</f>
        <v>Niamh</v>
      </c>
      <c r="V751" s="29" t="str">
        <f>LEFT(R751,1)</f>
        <v>M</v>
      </c>
      <c r="W751" s="29" t="str">
        <f>CONCATENATE(U751,V751,D751)</f>
        <v>NiamhMF12 Under</v>
      </c>
      <c r="X751" s="29" t="str">
        <f>CONCATENATE(U751,V751)</f>
        <v>NiamhM</v>
      </c>
    </row>
    <row r="752" spans="1:33" ht="18.600000000000001" customHeight="1" x14ac:dyDescent="0.3">
      <c r="A752" s="16">
        <f t="shared" si="192"/>
        <v>750</v>
      </c>
      <c r="B752" s="17">
        <f t="shared" si="193"/>
        <v>213</v>
      </c>
      <c r="C752" s="18" t="s">
        <v>778</v>
      </c>
      <c r="D752" s="19" t="s">
        <v>17</v>
      </c>
      <c r="E752" s="19" t="str">
        <f t="shared" si="194"/>
        <v>F</v>
      </c>
      <c r="F752" s="20" t="str">
        <f>IFERROR(VLOOKUP(C752,'[1]Sofie''s Loppet'!$BM$3:$BP$100,4,FALSE),"")</f>
        <v/>
      </c>
      <c r="G752" s="21">
        <f>IFERROR(VLOOKUP(C752,[1]Rocks!$BF$3:$BH$2000,3,FALSE),"")</f>
        <v>399.71550497866286</v>
      </c>
      <c r="H752" s="22" t="str">
        <f>IFERROR(VLOOKUP(C752,'[1]Walden Bike'!$CB$3:$CE$1000,4,FALSE),"")</f>
        <v/>
      </c>
      <c r="I752" s="23" t="str">
        <f>IFERROR(VLOOKUP(C752,'[1]Paddle Sport'!$BJ$2:$BL$100,3,FALSE),"")</f>
        <v/>
      </c>
      <c r="J752" s="24" t="str">
        <f>IFERROR(VLOOKUP(C752,'[1]Island Swim'!$AX$5:$AZ$74,3,FALSE),"")</f>
        <v/>
      </c>
      <c r="K752" s="25" t="str">
        <f>IFERROR(VLOOKUP(C752,[1]Beaton!$A$4:$B$150,2,FALSE),"")</f>
        <v/>
      </c>
      <c r="L752" s="26" t="str">
        <f>IFERROR(VLOOKUP(C752,'[1]Turkey Gobbler'!$A$2:$B$500,2,FALSE),"")</f>
        <v/>
      </c>
      <c r="M752" s="27">
        <f t="shared" si="195"/>
        <v>400</v>
      </c>
      <c r="N752" s="28"/>
      <c r="R752" s="29" t="str" cm="1">
        <f t="array" ref="R752:S752">_xlfn.TEXTSPLIT(C752," ")</f>
        <v>Mercier</v>
      </c>
      <c r="S752" s="29" t="str">
        <v>Claudia</v>
      </c>
      <c r="U752" s="29" t="str">
        <f>IF(T752="",S752,T752)</f>
        <v>Claudia</v>
      </c>
      <c r="V752" s="29" t="str">
        <f>LEFT(R752,1)</f>
        <v>M</v>
      </c>
      <c r="W752" s="29" t="str">
        <f>CONCATENATE(U752,V752,D752)</f>
        <v>ClaudiaMF20-29</v>
      </c>
      <c r="X752" s="29" t="str">
        <f>CONCATENATE(U752,V752)</f>
        <v>ClaudiaM</v>
      </c>
    </row>
    <row r="753" spans="1:33" ht="18.600000000000001" customHeight="1" x14ac:dyDescent="0.3">
      <c r="A753" s="16">
        <f t="shared" si="192"/>
        <v>750</v>
      </c>
      <c r="B753" s="17">
        <f t="shared" si="193"/>
        <v>48</v>
      </c>
      <c r="C753" s="18" t="s">
        <v>779</v>
      </c>
      <c r="D753" s="19" t="s">
        <v>15</v>
      </c>
      <c r="E753" s="19" t="str">
        <f t="shared" si="194"/>
        <v>F</v>
      </c>
      <c r="F753" s="20" t="str">
        <f>IFERROR(VLOOKUP(C753,'[1]Sofie''s Loppet'!$BM$3:$BP$100,4,FALSE),"")</f>
        <v/>
      </c>
      <c r="G753" s="21">
        <f>IFERROR(VLOOKUP(C753,[1]Rocks!$BF$3:$BH$2000,3,FALSE),"")</f>
        <v>400.47505938242278</v>
      </c>
      <c r="H753" s="22" t="str">
        <f>IFERROR(VLOOKUP(C753,'[1]Walden Bike'!$CB$3:$CE$1000,4,FALSE),"")</f>
        <v/>
      </c>
      <c r="I753" s="23" t="str">
        <f>IFERROR(VLOOKUP(C753,'[1]Paddle Sport'!$BJ$2:$BL$100,3,FALSE),"")</f>
        <v/>
      </c>
      <c r="J753" s="24" t="str">
        <f>IFERROR(VLOOKUP(C753,'[1]Island Swim'!$AX$5:$AZ$74,3,FALSE),"")</f>
        <v/>
      </c>
      <c r="K753" s="25" t="str">
        <f>IFERROR(VLOOKUP(C753,[1]Beaton!$A$4:$B$150,2,FALSE),"")</f>
        <v/>
      </c>
      <c r="L753" s="26" t="str">
        <f>IFERROR(VLOOKUP(C753,'[1]Turkey Gobbler'!$A$2:$B$500,2,FALSE),"")</f>
        <v/>
      </c>
      <c r="M753" s="27">
        <f t="shared" si="195"/>
        <v>400</v>
      </c>
      <c r="N753" s="28"/>
    </row>
    <row r="754" spans="1:33" ht="18.600000000000001" customHeight="1" x14ac:dyDescent="0.3">
      <c r="A754" s="16">
        <f t="shared" si="192"/>
        <v>750</v>
      </c>
      <c r="B754" s="17">
        <f t="shared" si="193"/>
        <v>9</v>
      </c>
      <c r="C754" s="18" t="s">
        <v>780</v>
      </c>
      <c r="D754" s="19" t="s">
        <v>311</v>
      </c>
      <c r="E754" s="19" t="str">
        <f t="shared" si="194"/>
        <v>F</v>
      </c>
      <c r="F754" s="20" t="str">
        <f>IFERROR(VLOOKUP(C754,'[1]Sofie''s Loppet'!$BM$3:$BP$100,4,FALSE),"")</f>
        <v/>
      </c>
      <c r="G754" s="21" t="str">
        <f>IFERROR(VLOOKUP(C754,[1]Rocks!$BF$3:$BH$2000,3,FALSE),"")</f>
        <v/>
      </c>
      <c r="H754" s="22" t="str">
        <f>IFERROR(VLOOKUP(C754,'[1]Walden Bike'!$CB$3:$CE$1000,4,FALSE),"")</f>
        <v/>
      </c>
      <c r="I754" s="23" t="str">
        <f>IFERROR(VLOOKUP(C754,'[1]Paddle Sport'!$BJ$2:$BL$100,3,FALSE),"")</f>
        <v/>
      </c>
      <c r="J754" s="24">
        <f>IFERROR(VLOOKUP(C754,'[1]Island Swim'!$AX$5:$AZ$74,3,FALSE),"")</f>
        <v>399.6627318718381</v>
      </c>
      <c r="K754" s="25" t="str">
        <f>IFERROR(VLOOKUP(C754,[1]Beaton!$A$4:$B$150,2,FALSE),"")</f>
        <v/>
      </c>
      <c r="L754" s="26" t="str">
        <f>IFERROR(VLOOKUP(C754,'[1]Turkey Gobbler'!$A$2:$B$500,2,FALSE),"")</f>
        <v/>
      </c>
      <c r="M754" s="27">
        <f t="shared" si="195"/>
        <v>400</v>
      </c>
      <c r="N754" s="28"/>
    </row>
    <row r="755" spans="1:33" ht="18.600000000000001" customHeight="1" x14ac:dyDescent="0.3">
      <c r="A755" s="16">
        <f t="shared" si="192"/>
        <v>754</v>
      </c>
      <c r="B755" s="17">
        <f t="shared" si="193"/>
        <v>79</v>
      </c>
      <c r="C755" s="18" t="s">
        <v>781</v>
      </c>
      <c r="D755" s="19" t="s">
        <v>21</v>
      </c>
      <c r="E755" s="19" t="str">
        <f t="shared" si="194"/>
        <v>F</v>
      </c>
      <c r="F755" s="20" t="str">
        <f>IFERROR(VLOOKUP(C755,'[1]Sofie''s Loppet'!$BM$3:$BP$100,4,FALSE),"")</f>
        <v/>
      </c>
      <c r="G755" s="21">
        <f>IFERROR(VLOOKUP(C755,[1]Rocks!$BF$3:$BH$2000,3,FALSE),"")</f>
        <v>398.77010406811729</v>
      </c>
      <c r="H755" s="22" t="str">
        <f>IFERROR(VLOOKUP(C755,'[1]Walden Bike'!$CB$3:$CE$1000,4,FALSE),"")</f>
        <v/>
      </c>
      <c r="I755" s="23" t="str">
        <f>IFERROR(VLOOKUP(C755,'[1]Paddle Sport'!$BJ$2:$BL$100,3,FALSE),"")</f>
        <v/>
      </c>
      <c r="J755" s="24" t="str">
        <f>IFERROR(VLOOKUP(C755,'[1]Island Swim'!$AX$5:$AZ$74,3,FALSE),"")</f>
        <v/>
      </c>
      <c r="K755" s="25" t="str">
        <f>IFERROR(VLOOKUP(C755,[1]Beaton!$A$4:$B$150,2,FALSE),"")</f>
        <v/>
      </c>
      <c r="L755" s="26" t="str">
        <f>IFERROR(VLOOKUP(C755,'[1]Turkey Gobbler'!$A$2:$B$500,2,FALSE),"")</f>
        <v/>
      </c>
      <c r="M755" s="27">
        <f t="shared" si="195"/>
        <v>399</v>
      </c>
      <c r="N755" s="28"/>
    </row>
    <row r="756" spans="1:33" ht="18.600000000000001" customHeight="1" x14ac:dyDescent="0.3">
      <c r="A756" s="16">
        <f t="shared" si="192"/>
        <v>754</v>
      </c>
      <c r="B756" s="17">
        <f t="shared" si="193"/>
        <v>25</v>
      </c>
      <c r="C756" s="18" t="s">
        <v>782</v>
      </c>
      <c r="D756" s="19" t="s">
        <v>19</v>
      </c>
      <c r="E756" s="19" t="str">
        <f t="shared" si="194"/>
        <v>F</v>
      </c>
      <c r="F756" s="20" t="str">
        <f>IFERROR(VLOOKUP(C756,'[1]Sofie''s Loppet'!$BM$3:$BP$100,4,FALSE),"")</f>
        <v/>
      </c>
      <c r="G756" s="21">
        <f>IFERROR(VLOOKUP(C756,[1]Rocks!$BF$3:$BH$2000,3,FALSE),"")</f>
        <v>399.14772727272731</v>
      </c>
      <c r="H756" s="22" t="str">
        <f>IFERROR(VLOOKUP(C756,'[1]Walden Bike'!$CB$3:$CE$1000,4,FALSE),"")</f>
        <v/>
      </c>
      <c r="I756" s="23" t="str">
        <f>IFERROR(VLOOKUP(C756,'[1]Paddle Sport'!$BJ$2:$BL$100,3,FALSE),"")</f>
        <v/>
      </c>
      <c r="J756" s="24" t="str">
        <f>IFERROR(VLOOKUP(C756,'[1]Island Swim'!$AX$5:$AZ$74,3,FALSE),"")</f>
        <v/>
      </c>
      <c r="K756" s="25" t="str">
        <f>IFERROR(VLOOKUP(C756,[1]Beaton!$A$4:$B$150,2,FALSE),"")</f>
        <v/>
      </c>
      <c r="L756" s="26" t="str">
        <f>IFERROR(VLOOKUP(C756,'[1]Turkey Gobbler'!$A$2:$B$500,2,FALSE),"")</f>
        <v/>
      </c>
      <c r="M756" s="27">
        <f t="shared" si="195"/>
        <v>399</v>
      </c>
      <c r="N756" s="28"/>
      <c r="R756" s="29" t="str" cm="1">
        <f t="array" ref="R756:S756">_xlfn.TEXTSPLIT(C756," ")</f>
        <v>NoëldeTilly</v>
      </c>
      <c r="S756" s="29" t="str">
        <v>Julie</v>
      </c>
      <c r="U756" s="29" t="str">
        <f t="shared" ref="U756:U762" si="204">IF(T756="",S756,T756)</f>
        <v>Julie</v>
      </c>
      <c r="V756" s="29" t="str">
        <f t="shared" ref="V756:V762" si="205">LEFT(R756,1)</f>
        <v>N</v>
      </c>
      <c r="W756" s="29" t="str">
        <f t="shared" ref="W756:W762" si="206">CONCATENATE(U756,V756,D756)</f>
        <v>JulieNF60-69</v>
      </c>
      <c r="X756" s="29" t="str">
        <f t="shared" ref="X756:X762" si="207">CONCATENATE(U756,V756)</f>
        <v>JulieN</v>
      </c>
    </row>
    <row r="757" spans="1:33" ht="18.600000000000001" customHeight="1" x14ac:dyDescent="0.3">
      <c r="A757" s="16">
        <f t="shared" si="192"/>
        <v>756</v>
      </c>
      <c r="B757" s="17">
        <f t="shared" si="193"/>
        <v>40</v>
      </c>
      <c r="C757" s="18" t="s">
        <v>783</v>
      </c>
      <c r="D757" s="19" t="s">
        <v>38</v>
      </c>
      <c r="E757" s="19" t="str">
        <f t="shared" si="194"/>
        <v>F</v>
      </c>
      <c r="F757" s="20" t="str">
        <f>IFERROR(VLOOKUP(C757,'[1]Sofie''s Loppet'!$BM$3:$BP$100,4,FALSE),"")</f>
        <v/>
      </c>
      <c r="G757" s="21">
        <f>IFERROR(VLOOKUP(C757,[1]Rocks!$BF$3:$BH$2000,3,FALSE),"")</f>
        <v>398.01699716713881</v>
      </c>
      <c r="H757" s="22" t="str">
        <f>IFERROR(VLOOKUP(C757,'[1]Walden Bike'!$CB$3:$CE$1000,4,FALSE),"")</f>
        <v/>
      </c>
      <c r="I757" s="23" t="str">
        <f>IFERROR(VLOOKUP(C757,'[1]Paddle Sport'!$BJ$2:$BL$100,3,FALSE),"")</f>
        <v/>
      </c>
      <c r="J757" s="24" t="str">
        <f>IFERROR(VLOOKUP(C757,'[1]Island Swim'!$AX$5:$AZ$74,3,FALSE),"")</f>
        <v/>
      </c>
      <c r="K757" s="25" t="str">
        <f>IFERROR(VLOOKUP(C757,[1]Beaton!$A$4:$B$150,2,FALSE),"")</f>
        <v/>
      </c>
      <c r="L757" s="26" t="str">
        <f>IFERROR(VLOOKUP(C757,'[1]Turkey Gobbler'!$A$2:$B$500,2,FALSE),"")</f>
        <v/>
      </c>
      <c r="M757" s="27">
        <f t="shared" si="195"/>
        <v>398</v>
      </c>
      <c r="N757" s="28"/>
      <c r="R757" s="29" t="str" cm="1">
        <f t="array" ref="R757:S757">_xlfn.TEXTSPLIT(C757," ")</f>
        <v>Smagac</v>
      </c>
      <c r="S757" s="29" t="str">
        <v>Reegan</v>
      </c>
      <c r="U757" s="29" t="str">
        <f t="shared" si="204"/>
        <v>Reegan</v>
      </c>
      <c r="V757" s="29" t="str">
        <f t="shared" si="205"/>
        <v>S</v>
      </c>
      <c r="W757" s="29" t="str">
        <f t="shared" si="206"/>
        <v>ReeganSF12 Under</v>
      </c>
      <c r="X757" s="29" t="str">
        <f t="shared" si="207"/>
        <v>ReeganS</v>
      </c>
    </row>
    <row r="758" spans="1:33" ht="18.600000000000001" customHeight="1" x14ac:dyDescent="0.3">
      <c r="A758" s="16">
        <f t="shared" si="192"/>
        <v>756</v>
      </c>
      <c r="B758" s="17">
        <f t="shared" si="193"/>
        <v>80</v>
      </c>
      <c r="C758" s="18" t="s">
        <v>784</v>
      </c>
      <c r="D758" s="19" t="s">
        <v>21</v>
      </c>
      <c r="E758" s="19" t="str">
        <f t="shared" si="194"/>
        <v>F</v>
      </c>
      <c r="F758" s="20" t="str">
        <f>IFERROR(VLOOKUP(C758,'[1]Sofie''s Loppet'!$BM$3:$BP$100,4,FALSE),"")</f>
        <v/>
      </c>
      <c r="G758" s="21">
        <f>IFERROR(VLOOKUP(C758,[1]Rocks!$BF$3:$BH$2000,3,FALSE),"")</f>
        <v>398.39319470699434</v>
      </c>
      <c r="H758" s="22" t="str">
        <f>IFERROR(VLOOKUP(C758,'[1]Walden Bike'!$CB$3:$CE$1000,4,FALSE),"")</f>
        <v/>
      </c>
      <c r="I758" s="23" t="str">
        <f>IFERROR(VLOOKUP(C758,'[1]Paddle Sport'!$BJ$2:$BL$100,3,FALSE),"")</f>
        <v/>
      </c>
      <c r="J758" s="24" t="str">
        <f>IFERROR(VLOOKUP(C758,'[1]Island Swim'!$AX$5:$AZ$74,3,FALSE),"")</f>
        <v/>
      </c>
      <c r="K758" s="25" t="str">
        <f>IFERROR(VLOOKUP(C758,[1]Beaton!$A$4:$B$150,2,FALSE),"")</f>
        <v/>
      </c>
      <c r="L758" s="26" t="str">
        <f>IFERROR(VLOOKUP(C758,'[1]Turkey Gobbler'!$A$2:$B$500,2,FALSE),"")</f>
        <v/>
      </c>
      <c r="M758" s="27">
        <f t="shared" si="195"/>
        <v>398</v>
      </c>
      <c r="N758" s="28"/>
      <c r="R758" s="29" t="str" cm="1">
        <f t="array" ref="R758:S758">_xlfn.TEXTSPLIT(C758," ")</f>
        <v>Humphrey</v>
      </c>
      <c r="S758" s="29" t="str">
        <v>Makinley</v>
      </c>
      <c r="U758" s="29" t="str">
        <f t="shared" si="204"/>
        <v>Makinley</v>
      </c>
      <c r="V758" s="29" t="str">
        <f t="shared" si="205"/>
        <v>H</v>
      </c>
      <c r="W758" s="29" t="str">
        <f t="shared" si="206"/>
        <v>MakinleyHF13-19</v>
      </c>
      <c r="X758" s="29" t="str">
        <f t="shared" si="207"/>
        <v>MakinleyH</v>
      </c>
    </row>
    <row r="759" spans="1:33" ht="18.600000000000001" customHeight="1" x14ac:dyDescent="0.3">
      <c r="A759" s="16">
        <f t="shared" si="192"/>
        <v>758</v>
      </c>
      <c r="B759" s="17">
        <f t="shared" si="193"/>
        <v>196</v>
      </c>
      <c r="C759" s="18" t="s">
        <v>785</v>
      </c>
      <c r="D759" s="19" t="s">
        <v>36</v>
      </c>
      <c r="E759" s="19" t="str">
        <f t="shared" si="194"/>
        <v>F</v>
      </c>
      <c r="F759" s="20" t="str">
        <f>IFERROR(VLOOKUP(C759,'[1]Sofie''s Loppet'!$BM$3:$BP$100,4,FALSE),"")</f>
        <v/>
      </c>
      <c r="G759" s="21">
        <f>IFERROR(VLOOKUP(C759,[1]Rocks!$BF$3:$BH$2000,3,FALSE),"")</f>
        <v>396.89265536723161</v>
      </c>
      <c r="H759" s="22" t="str">
        <f>IFERROR(VLOOKUP(C759,'[1]Walden Bike'!$CB$3:$CE$1000,4,FALSE),"")</f>
        <v/>
      </c>
      <c r="I759" s="23" t="str">
        <f>IFERROR(VLOOKUP(C759,'[1]Paddle Sport'!$BJ$2:$BL$100,3,FALSE),"")</f>
        <v/>
      </c>
      <c r="J759" s="24" t="str">
        <f>IFERROR(VLOOKUP(C759,'[1]Island Swim'!$AX$5:$AZ$74,3,FALSE),"")</f>
        <v/>
      </c>
      <c r="K759" s="25" t="str">
        <f>IFERROR(VLOOKUP(C759,[1]Beaton!$A$4:$B$150,2,FALSE),"")</f>
        <v/>
      </c>
      <c r="L759" s="26" t="str">
        <f>IFERROR(VLOOKUP(C759,'[1]Turkey Gobbler'!$A$2:$B$500,2,FALSE),"")</f>
        <v/>
      </c>
      <c r="M759" s="27">
        <f t="shared" si="195"/>
        <v>397</v>
      </c>
      <c r="N759" s="28"/>
      <c r="R759" s="29" t="str" cm="1">
        <f t="array" ref="R759:S759">_xlfn.TEXTSPLIT(C759," ")</f>
        <v>Brown</v>
      </c>
      <c r="S759" s="29" t="str">
        <v>Lindsey</v>
      </c>
      <c r="U759" s="29" t="str">
        <f t="shared" si="204"/>
        <v>Lindsey</v>
      </c>
      <c r="V759" s="29" t="str">
        <f t="shared" si="205"/>
        <v>B</v>
      </c>
      <c r="W759" s="29" t="str">
        <f t="shared" si="206"/>
        <v>LindseyBF30-39</v>
      </c>
      <c r="X759" s="29" t="str">
        <f t="shared" si="207"/>
        <v>LindseyB</v>
      </c>
    </row>
    <row r="760" spans="1:33" ht="18.600000000000001" customHeight="1" x14ac:dyDescent="0.3">
      <c r="A760" s="16">
        <f t="shared" si="192"/>
        <v>758</v>
      </c>
      <c r="B760" s="17">
        <f t="shared" si="193"/>
        <v>196</v>
      </c>
      <c r="C760" s="18" t="s">
        <v>786</v>
      </c>
      <c r="D760" s="19" t="s">
        <v>36</v>
      </c>
      <c r="E760" s="19" t="str">
        <f t="shared" si="194"/>
        <v>F</v>
      </c>
      <c r="F760" s="20" t="str">
        <f>IFERROR(VLOOKUP(C760,'[1]Sofie''s Loppet'!$BM$3:$BP$100,4,FALSE),"")</f>
        <v/>
      </c>
      <c r="G760" s="21">
        <f>IFERROR(VLOOKUP(C760,[1]Rocks!$BF$3:$BH$2000,3,FALSE),"")</f>
        <v>396.89265536723161</v>
      </c>
      <c r="H760" s="22" t="str">
        <f>IFERROR(VLOOKUP(C760,'[1]Walden Bike'!$CB$3:$CE$1000,4,FALSE),"")</f>
        <v/>
      </c>
      <c r="I760" s="23" t="str">
        <f>IFERROR(VLOOKUP(C760,'[1]Paddle Sport'!$BJ$2:$BL$100,3,FALSE),"")</f>
        <v/>
      </c>
      <c r="J760" s="24" t="str">
        <f>IFERROR(VLOOKUP(C760,'[1]Island Swim'!$AX$5:$AZ$74,3,FALSE),"")</f>
        <v/>
      </c>
      <c r="K760" s="25" t="str">
        <f>IFERROR(VLOOKUP(C760,[1]Beaton!$A$4:$B$150,2,FALSE),"")</f>
        <v/>
      </c>
      <c r="L760" s="26" t="str">
        <f>IFERROR(VLOOKUP(C760,'[1]Turkey Gobbler'!$A$2:$B$500,2,FALSE),"")</f>
        <v/>
      </c>
      <c r="M760" s="27">
        <f t="shared" si="195"/>
        <v>397</v>
      </c>
      <c r="N760" s="28"/>
      <c r="R760" s="29" t="str" cm="1">
        <f t="array" ref="R760:S760">_xlfn.TEXTSPLIT(C760," ")</f>
        <v>Mills</v>
      </c>
      <c r="S760" s="29" t="str">
        <v>Carissa</v>
      </c>
      <c r="U760" s="29" t="str">
        <f t="shared" si="204"/>
        <v>Carissa</v>
      </c>
      <c r="V760" s="29" t="str">
        <f t="shared" si="205"/>
        <v>M</v>
      </c>
      <c r="W760" s="29" t="str">
        <f t="shared" si="206"/>
        <v>CarissaMF30-39</v>
      </c>
      <c r="X760" s="29" t="str">
        <f t="shared" si="207"/>
        <v>CarissaM</v>
      </c>
    </row>
    <row r="761" spans="1:33" ht="18.600000000000001" customHeight="1" x14ac:dyDescent="0.3">
      <c r="A761" s="16">
        <f t="shared" si="192"/>
        <v>758</v>
      </c>
      <c r="B761" s="17">
        <f t="shared" si="193"/>
        <v>129</v>
      </c>
      <c r="C761" s="18" t="s">
        <v>787</v>
      </c>
      <c r="D761" s="19" t="s">
        <v>23</v>
      </c>
      <c r="E761" s="19" t="str">
        <f t="shared" si="194"/>
        <v>F</v>
      </c>
      <c r="F761" s="20" t="str">
        <f>IFERROR(VLOOKUP(C761,'[1]Sofie''s Loppet'!$BM$3:$BP$100,4,FALSE),"")</f>
        <v/>
      </c>
      <c r="G761" s="21">
        <f>IFERROR(VLOOKUP(C761,[1]Rocks!$BF$3:$BH$2000,3,FALSE),"")</f>
        <v>397.45403111739745</v>
      </c>
      <c r="H761" s="22" t="str">
        <f>IFERROR(VLOOKUP(C761,'[1]Walden Bike'!$CB$3:$CE$1000,4,FALSE),"")</f>
        <v/>
      </c>
      <c r="I761" s="23" t="str">
        <f>IFERROR(VLOOKUP(C761,'[1]Paddle Sport'!$BJ$2:$BL$100,3,FALSE),"")</f>
        <v/>
      </c>
      <c r="J761" s="24" t="str">
        <f>IFERROR(VLOOKUP(C761,'[1]Island Swim'!$AX$5:$AZ$74,3,FALSE),"")</f>
        <v/>
      </c>
      <c r="K761" s="25" t="str">
        <f>IFERROR(VLOOKUP(C761,[1]Beaton!$A$4:$B$150,2,FALSE),"")</f>
        <v/>
      </c>
      <c r="L761" s="26" t="str">
        <f>IFERROR(VLOOKUP(C761,'[1]Turkey Gobbler'!$A$2:$B$500,2,FALSE),"")</f>
        <v/>
      </c>
      <c r="M761" s="27">
        <f t="shared" si="195"/>
        <v>397</v>
      </c>
      <c r="N761" s="28"/>
      <c r="R761" s="29" t="str" cm="1">
        <f t="array" ref="R761:S761">_xlfn.TEXTSPLIT(C761," ")</f>
        <v>Portelance</v>
      </c>
      <c r="S761" s="29" t="str">
        <v>Vanessa</v>
      </c>
      <c r="U761" s="29" t="str">
        <f t="shared" si="204"/>
        <v>Vanessa</v>
      </c>
      <c r="V761" s="29" t="str">
        <f t="shared" si="205"/>
        <v>P</v>
      </c>
      <c r="W761" s="29" t="str">
        <f t="shared" si="206"/>
        <v>VanessaPF40-49</v>
      </c>
      <c r="X761" s="29" t="str">
        <f t="shared" si="207"/>
        <v>VanessaP</v>
      </c>
    </row>
    <row r="762" spans="1:33" ht="18.600000000000001" customHeight="1" x14ac:dyDescent="0.3">
      <c r="A762" s="16">
        <f t="shared" si="192"/>
        <v>758</v>
      </c>
      <c r="B762" s="17">
        <f t="shared" si="193"/>
        <v>49</v>
      </c>
      <c r="C762" s="18" t="s">
        <v>788</v>
      </c>
      <c r="D762" s="19" t="s">
        <v>15</v>
      </c>
      <c r="E762" s="19" t="str">
        <f t="shared" si="194"/>
        <v>F</v>
      </c>
      <c r="F762" s="20" t="str">
        <f>IFERROR(VLOOKUP(C762,'[1]Sofie''s Loppet'!$BM$3:$BP$100,4,FALSE),"")</f>
        <v/>
      </c>
      <c r="G762" s="21">
        <f>IFERROR(VLOOKUP(C762,[1]Rocks!$BF$3:$BH$2000,3,FALSE),"")</f>
        <v>397.07960433349029</v>
      </c>
      <c r="H762" s="22" t="str">
        <f>IFERROR(VLOOKUP(C762,'[1]Walden Bike'!$CB$3:$CE$1000,4,FALSE),"")</f>
        <v/>
      </c>
      <c r="I762" s="23" t="str">
        <f>IFERROR(VLOOKUP(C762,'[1]Paddle Sport'!$BJ$2:$BL$100,3,FALSE),"")</f>
        <v/>
      </c>
      <c r="J762" s="24" t="str">
        <f>IFERROR(VLOOKUP(C762,'[1]Island Swim'!$AX$5:$AZ$74,3,FALSE),"")</f>
        <v/>
      </c>
      <c r="K762" s="25" t="str">
        <f>IFERROR(VLOOKUP(C762,[1]Beaton!$A$4:$B$150,2,FALSE),"")</f>
        <v/>
      </c>
      <c r="L762" s="26" t="str">
        <f>IFERROR(VLOOKUP(C762,'[1]Turkey Gobbler'!$A$2:$B$500,2,FALSE),"")</f>
        <v/>
      </c>
      <c r="M762" s="27">
        <f t="shared" si="195"/>
        <v>397</v>
      </c>
      <c r="N762" s="28"/>
      <c r="R762" s="29" t="str" cm="1">
        <f t="array" ref="R762:S762">_xlfn.TEXTSPLIT(C762," ")</f>
        <v>Susil</v>
      </c>
      <c r="S762" s="29" t="str">
        <v>Monica</v>
      </c>
      <c r="U762" s="29" t="str">
        <f t="shared" si="204"/>
        <v>Monica</v>
      </c>
      <c r="V762" s="29" t="str">
        <f t="shared" si="205"/>
        <v>S</v>
      </c>
      <c r="W762" s="29" t="str">
        <f t="shared" si="206"/>
        <v>MonicaSF50-59</v>
      </c>
      <c r="X762" s="29" t="str">
        <f t="shared" si="207"/>
        <v>MonicaS</v>
      </c>
    </row>
    <row r="763" spans="1:33" ht="18.600000000000001" customHeight="1" x14ac:dyDescent="0.3">
      <c r="A763" s="16">
        <f t="shared" si="192"/>
        <v>758</v>
      </c>
      <c r="B763" s="17">
        <f t="shared" si="193"/>
        <v>2</v>
      </c>
      <c r="C763" s="18" t="s">
        <v>789</v>
      </c>
      <c r="D763" s="19" t="s">
        <v>520</v>
      </c>
      <c r="E763" s="19" t="str">
        <f t="shared" si="194"/>
        <v>F</v>
      </c>
      <c r="F763" s="20" t="str">
        <f>IFERROR(VLOOKUP(C763,'[1]Sofie''s Loppet'!$BM$3:$BP$100,4,FALSE),"")</f>
        <v/>
      </c>
      <c r="G763" s="21" t="str">
        <f>IFERROR(VLOOKUP(C763,[1]Rocks!$BF$3:$BH$2000,3,FALSE),"")</f>
        <v/>
      </c>
      <c r="H763" s="22" t="str">
        <f>IFERROR(VLOOKUP(C763,'[1]Walden Bike'!$CB$3:$CE$1000,4,FALSE),"")</f>
        <v/>
      </c>
      <c r="I763" s="23" t="str">
        <f>IFERROR(VLOOKUP(C763,'[1]Paddle Sport'!$BJ$2:$BL$100,3,FALSE),"")</f>
        <v/>
      </c>
      <c r="J763" s="24">
        <f>IFERROR(VLOOKUP(C763,'[1]Island Swim'!$AX$5:$AZ$74,3,FALSE),"")</f>
        <v>397.42873113471211</v>
      </c>
      <c r="K763" s="25" t="str">
        <f>IFERROR(VLOOKUP(C763,[1]Beaton!$A$4:$B$150,2,FALSE),"")</f>
        <v/>
      </c>
      <c r="L763" s="26" t="str">
        <f>IFERROR(VLOOKUP(C763,'[1]Turkey Gobbler'!$A$2:$B$500,2,FALSE),"")</f>
        <v/>
      </c>
      <c r="M763" s="27">
        <f t="shared" si="195"/>
        <v>397</v>
      </c>
      <c r="N763" s="28"/>
    </row>
    <row r="764" spans="1:33" ht="18.600000000000001" customHeight="1" x14ac:dyDescent="0.3">
      <c r="A764" s="16">
        <f t="shared" si="192"/>
        <v>763</v>
      </c>
      <c r="B764" s="17">
        <f t="shared" si="193"/>
        <v>130</v>
      </c>
      <c r="C764" s="18" t="s">
        <v>790</v>
      </c>
      <c r="D764" s="19" t="s">
        <v>23</v>
      </c>
      <c r="E764" s="19" t="str">
        <f t="shared" si="194"/>
        <v>F</v>
      </c>
      <c r="F764" s="20" t="str">
        <f>IFERROR(VLOOKUP(C764,'[1]Sofie''s Loppet'!$BM$3:$BP$100,4,FALSE),"")</f>
        <v/>
      </c>
      <c r="G764" s="21">
        <f>IFERROR(VLOOKUP(C764,[1]Rocks!$BF$3:$BH$2000,3,FALSE),"")</f>
        <v>395.77464788732397</v>
      </c>
      <c r="H764" s="22" t="str">
        <f>IFERROR(VLOOKUP(C764,'[1]Walden Bike'!$CB$3:$CE$1000,4,FALSE),"")</f>
        <v/>
      </c>
      <c r="I764" s="23" t="str">
        <f>IFERROR(VLOOKUP(C764,'[1]Paddle Sport'!$BJ$2:$BL$100,3,FALSE),"")</f>
        <v/>
      </c>
      <c r="J764" s="24" t="str">
        <f>IFERROR(VLOOKUP(C764,'[1]Island Swim'!$AX$5:$AZ$74,3,FALSE),"")</f>
        <v/>
      </c>
      <c r="K764" s="25" t="str">
        <f>IFERROR(VLOOKUP(C764,[1]Beaton!$A$4:$B$150,2,FALSE),"")</f>
        <v/>
      </c>
      <c r="L764" s="26" t="str">
        <f>IFERROR(VLOOKUP(C764,'[1]Turkey Gobbler'!$A$2:$B$500,2,FALSE),"")</f>
        <v/>
      </c>
      <c r="M764" s="27">
        <f t="shared" si="195"/>
        <v>396</v>
      </c>
      <c r="N764" s="28"/>
      <c r="R764" s="29" t="str" cm="1">
        <f t="array" ref="R764:S764">_xlfn.TEXTSPLIT(C764," ")</f>
        <v>Robert-Lajeunesse</v>
      </c>
      <c r="S764" s="29" t="str">
        <v>Noémie</v>
      </c>
      <c r="U764" s="29" t="str">
        <f>IF(T764="",S764,T764)</f>
        <v>Noémie</v>
      </c>
      <c r="V764" s="29" t="str">
        <f>LEFT(R764,1)</f>
        <v>R</v>
      </c>
      <c r="W764" s="29" t="str">
        <f>CONCATENATE(U764,V764,D764)</f>
        <v>NoémieRF40-49</v>
      </c>
      <c r="X764" s="29" t="str">
        <f>CONCATENATE(U764,V764)</f>
        <v>NoémieR</v>
      </c>
    </row>
    <row r="765" spans="1:33" ht="18.600000000000001" customHeight="1" x14ac:dyDescent="0.3">
      <c r="A765" s="16">
        <f t="shared" si="192"/>
        <v>764</v>
      </c>
      <c r="B765" s="17">
        <f t="shared" si="193"/>
        <v>81</v>
      </c>
      <c r="C765" s="18" t="s">
        <v>791</v>
      </c>
      <c r="D765" s="19" t="s">
        <v>21</v>
      </c>
      <c r="E765" s="19" t="str">
        <f t="shared" si="194"/>
        <v>F</v>
      </c>
      <c r="F765" s="20" t="str">
        <f>IFERROR(VLOOKUP(C765,'[1]Sofie''s Loppet'!$BM$3:$BP$100,4,FALSE),"")</f>
        <v/>
      </c>
      <c r="G765" s="21">
        <f>IFERROR(VLOOKUP(C765,[1]Rocks!$BF$3:$BH$2000,3,FALSE),"")</f>
        <v>395.03280224929711</v>
      </c>
      <c r="H765" s="22" t="str">
        <f>IFERROR(VLOOKUP(C765,'[1]Walden Bike'!$CB$3:$CE$1000,4,FALSE),"")</f>
        <v/>
      </c>
      <c r="I765" s="23" t="str">
        <f>IFERROR(VLOOKUP(C765,'[1]Paddle Sport'!$BJ$2:$BL$100,3,FALSE),"")</f>
        <v/>
      </c>
      <c r="J765" s="24" t="str">
        <f>IFERROR(VLOOKUP(C765,'[1]Island Swim'!$AX$5:$AZ$74,3,FALSE),"")</f>
        <v/>
      </c>
      <c r="K765" s="25" t="str">
        <f>IFERROR(VLOOKUP(C765,[1]Beaton!$A$4:$B$150,2,FALSE),"")</f>
        <v/>
      </c>
      <c r="L765" s="26" t="str">
        <f>IFERROR(VLOOKUP(C765,'[1]Turkey Gobbler'!$A$2:$B$500,2,FALSE),"")</f>
        <v/>
      </c>
      <c r="M765" s="27">
        <f t="shared" si="195"/>
        <v>395</v>
      </c>
      <c r="N765" s="28"/>
      <c r="R765" s="29" t="str" cm="1">
        <f t="array" ref="R765:S765">_xlfn.TEXTSPLIT(C765," ")</f>
        <v>Jolly</v>
      </c>
      <c r="S765" s="29" t="str">
        <v>Isabella</v>
      </c>
      <c r="U765" s="29" t="str">
        <f>IF(T765="",S765,T765)</f>
        <v>Isabella</v>
      </c>
      <c r="V765" s="29" t="str">
        <f>LEFT(R765,1)</f>
        <v>J</v>
      </c>
      <c r="W765" s="29" t="str">
        <f>CONCATENATE(U765,V765,D765)</f>
        <v>IsabellaJF13-19</v>
      </c>
      <c r="X765" s="29" t="str">
        <f>CONCATENATE(U765,V765)</f>
        <v>IsabellaJ</v>
      </c>
    </row>
    <row r="766" spans="1:33" ht="18.600000000000001" customHeight="1" x14ac:dyDescent="0.3">
      <c r="A766" s="16">
        <f t="shared" si="192"/>
        <v>765</v>
      </c>
      <c r="B766" s="17">
        <f t="shared" si="193"/>
        <v>214</v>
      </c>
      <c r="C766" s="18" t="s">
        <v>792</v>
      </c>
      <c r="D766" s="19" t="s">
        <v>17</v>
      </c>
      <c r="E766" s="19" t="str">
        <f t="shared" si="194"/>
        <v>F</v>
      </c>
      <c r="F766" s="20" t="str">
        <f>IFERROR(VLOOKUP(C766,'[1]Sofie''s Loppet'!$BM$3:$BP$100,4,FALSE),"")</f>
        <v/>
      </c>
      <c r="G766" s="21">
        <f>IFERROR(VLOOKUP(C766,[1]Rocks!$BF$3:$BH$2000,3,FALSE),"")</f>
        <v>393.70452388484654</v>
      </c>
      <c r="H766" s="22" t="str">
        <f>IFERROR(VLOOKUP(C766,'[1]Walden Bike'!$CB$3:$CE$1000,4,FALSE),"")</f>
        <v/>
      </c>
      <c r="I766" s="23" t="str">
        <f>IFERROR(VLOOKUP(C766,'[1]Paddle Sport'!$BJ$2:$BL$100,3,FALSE),"")</f>
        <v/>
      </c>
      <c r="J766" s="24" t="str">
        <f>IFERROR(VLOOKUP(C766,'[1]Island Swim'!$AX$5:$AZ$74,3,FALSE),"")</f>
        <v/>
      </c>
      <c r="K766" s="25" t="str">
        <f>IFERROR(VLOOKUP(C766,[1]Beaton!$A$4:$B$150,2,FALSE),"")</f>
        <v/>
      </c>
      <c r="L766" s="26">
        <f>IFERROR(VLOOKUP(C766,'[1]Turkey Gobbler'!$A$2:$B$500,2,FALSE),"")</f>
        <v>155.57729941291583</v>
      </c>
      <c r="M766" s="27">
        <f t="shared" si="195"/>
        <v>394</v>
      </c>
      <c r="N766" s="28"/>
      <c r="R766" s="29" t="str" cm="1">
        <f t="array" ref="R766:S766">_xlfn.TEXTSPLIT(C766," ")</f>
        <v>Middleton</v>
      </c>
      <c r="S766" s="29" t="str">
        <v>Kate</v>
      </c>
      <c r="U766" s="29" t="str">
        <f>IF(T766="",S766,T766)</f>
        <v>Kate</v>
      </c>
      <c r="V766" s="29" t="str">
        <f>LEFT(R766,1)</f>
        <v>M</v>
      </c>
      <c r="W766" s="29" t="str">
        <f>CONCATENATE(U766,V766,D766)</f>
        <v>KateMF20-29</v>
      </c>
      <c r="X766" s="29" t="str">
        <f>CONCATENATE(U766,V766)</f>
        <v>KateM</v>
      </c>
      <c r="AC766" s="13"/>
      <c r="AE766" s="13"/>
      <c r="AG766" s="13"/>
    </row>
    <row r="767" spans="1:33" ht="18.600000000000001" customHeight="1" x14ac:dyDescent="0.3">
      <c r="A767" s="16">
        <f t="shared" si="192"/>
        <v>765</v>
      </c>
      <c r="B767" s="17">
        <f t="shared" si="193"/>
        <v>198</v>
      </c>
      <c r="C767" s="18" t="s">
        <v>793</v>
      </c>
      <c r="D767" s="19" t="s">
        <v>36</v>
      </c>
      <c r="E767" s="19" t="str">
        <f t="shared" si="194"/>
        <v>F</v>
      </c>
      <c r="F767" s="20" t="str">
        <f>IFERROR(VLOOKUP(C767,'[1]Sofie''s Loppet'!$BM$3:$BP$100,4,FALSE),"")</f>
        <v/>
      </c>
      <c r="G767" s="21">
        <f>IFERROR(VLOOKUP(C767,[1]Rocks!$BF$3:$BH$2000,3,FALSE),"")</f>
        <v>393.74124241008877</v>
      </c>
      <c r="H767" s="22" t="str">
        <f>IFERROR(VLOOKUP(C767,'[1]Walden Bike'!$CB$3:$CE$1000,4,FALSE),"")</f>
        <v/>
      </c>
      <c r="I767" s="23" t="str">
        <f>IFERROR(VLOOKUP(C767,'[1]Paddle Sport'!$BJ$2:$BL$100,3,FALSE),"")</f>
        <v/>
      </c>
      <c r="J767" s="24" t="str">
        <f>IFERROR(VLOOKUP(C767,'[1]Island Swim'!$AX$5:$AZ$74,3,FALSE),"")</f>
        <v/>
      </c>
      <c r="K767" s="25">
        <f>IFERROR(VLOOKUP(C767,[1]Beaton!$A$4:$B$150,2,FALSE),"")</f>
        <v>308.69849574885541</v>
      </c>
      <c r="L767" s="26">
        <f>IFERROR(VLOOKUP(C767,'[1]Turkey Gobbler'!$A$2:$B$500,2,FALSE),"")</f>
        <v>442.93865905848776</v>
      </c>
      <c r="M767" s="27">
        <f t="shared" si="195"/>
        <v>394</v>
      </c>
      <c r="N767" s="28"/>
      <c r="R767" s="29" t="str" cm="1">
        <f t="array" ref="R767:S767">_xlfn.TEXTSPLIT(C767," ")</f>
        <v>Purdon</v>
      </c>
      <c r="S767" s="29" t="str">
        <v>Alexis</v>
      </c>
      <c r="U767" s="29" t="str">
        <f>IF(T767="",S767,T767)</f>
        <v>Alexis</v>
      </c>
      <c r="V767" s="29" t="str">
        <f>LEFT(R767,1)</f>
        <v>P</v>
      </c>
      <c r="W767" s="29" t="str">
        <f>CONCATENATE(U767,V767,D767)</f>
        <v>AlexisPF30-39</v>
      </c>
      <c r="X767" s="29" t="str">
        <f>CONCATENATE(U767,V767)</f>
        <v>AlexisP</v>
      </c>
    </row>
    <row r="768" spans="1:33" ht="18.600000000000001" customHeight="1" x14ac:dyDescent="0.3">
      <c r="A768" s="16">
        <f t="shared" si="192"/>
        <v>765</v>
      </c>
      <c r="B768" s="17">
        <f t="shared" si="193"/>
        <v>131</v>
      </c>
      <c r="C768" s="18" t="s">
        <v>794</v>
      </c>
      <c r="D768" s="19" t="s">
        <v>23</v>
      </c>
      <c r="E768" s="19" t="str">
        <f t="shared" si="194"/>
        <v>F</v>
      </c>
      <c r="F768" s="20" t="str">
        <f>IFERROR(VLOOKUP(C768,'[1]Sofie''s Loppet'!$BM$3:$BP$100,4,FALSE),"")</f>
        <v/>
      </c>
      <c r="G768" s="21">
        <f>IFERROR(VLOOKUP(C768,[1]Rocks!$BF$3:$BH$2000,3,FALSE),"")</f>
        <v>393.76680904920107</v>
      </c>
      <c r="H768" s="22" t="str">
        <f>IFERROR(VLOOKUP(C768,'[1]Walden Bike'!$CB$3:$CE$1000,4,FALSE),"")</f>
        <v/>
      </c>
      <c r="I768" s="23" t="str">
        <f>IFERROR(VLOOKUP(C768,'[1]Paddle Sport'!$BJ$2:$BL$100,3,FALSE),"")</f>
        <v/>
      </c>
      <c r="J768" s="24" t="str">
        <f>IFERROR(VLOOKUP(C768,'[1]Island Swim'!$AX$5:$AZ$74,3,FALSE),"")</f>
        <v/>
      </c>
      <c r="K768" s="25" t="str">
        <f>IFERROR(VLOOKUP(C768,[1]Beaton!$A$4:$B$150,2,FALSE),"")</f>
        <v/>
      </c>
      <c r="L768" s="26" t="str">
        <f>IFERROR(VLOOKUP(C768,'[1]Turkey Gobbler'!$A$2:$B$500,2,FALSE),"")</f>
        <v/>
      </c>
      <c r="M768" s="27">
        <f t="shared" si="195"/>
        <v>394</v>
      </c>
      <c r="N768" s="28"/>
    </row>
    <row r="769" spans="1:24" ht="18.600000000000001" customHeight="1" x14ac:dyDescent="0.3">
      <c r="A769" s="16">
        <f t="shared" si="192"/>
        <v>765</v>
      </c>
      <c r="B769" s="17">
        <f t="shared" si="193"/>
        <v>50</v>
      </c>
      <c r="C769" s="18" t="s">
        <v>795</v>
      </c>
      <c r="D769" s="19" t="s">
        <v>15</v>
      </c>
      <c r="E769" s="19" t="str">
        <f t="shared" si="194"/>
        <v>F</v>
      </c>
      <c r="F769" s="20" t="str">
        <f>IFERROR(VLOOKUP(C769,'[1]Sofie''s Loppet'!$BM$3:$BP$100,4,FALSE),"")</f>
        <v/>
      </c>
      <c r="G769" s="21">
        <f>IFERROR(VLOOKUP(C769,[1]Rocks!$BF$3:$BH$2000,3,FALSE),"")</f>
        <v>394.10939691444599</v>
      </c>
      <c r="H769" s="22" t="str">
        <f>IFERROR(VLOOKUP(C769,'[1]Walden Bike'!$CB$3:$CE$1000,4,FALSE),"")</f>
        <v/>
      </c>
      <c r="I769" s="23" t="str">
        <f>IFERROR(VLOOKUP(C769,'[1]Paddle Sport'!$BJ$2:$BL$100,3,FALSE),"")</f>
        <v/>
      </c>
      <c r="J769" s="24" t="str">
        <f>IFERROR(VLOOKUP(C769,'[1]Island Swim'!$AX$5:$AZ$74,3,FALSE),"")</f>
        <v/>
      </c>
      <c r="K769" s="25" t="str">
        <f>IFERROR(VLOOKUP(C769,[1]Beaton!$A$4:$B$150,2,FALSE),"")</f>
        <v/>
      </c>
      <c r="L769" s="26" t="str">
        <f>IFERROR(VLOOKUP(C769,'[1]Turkey Gobbler'!$A$2:$B$500,2,FALSE),"")</f>
        <v/>
      </c>
      <c r="M769" s="27">
        <f t="shared" si="195"/>
        <v>394</v>
      </c>
      <c r="N769" s="28"/>
      <c r="R769" s="29" t="str" cm="1">
        <f t="array" ref="R769:S769">_xlfn.TEXTSPLIT(C769," ")</f>
        <v>Costello</v>
      </c>
      <c r="S769" s="29" t="str">
        <v>Kim</v>
      </c>
      <c r="U769" s="29" t="str">
        <f>IF(T769="",S769,T769)</f>
        <v>Kim</v>
      </c>
      <c r="V769" s="29" t="str">
        <f>LEFT(R769,1)</f>
        <v>C</v>
      </c>
      <c r="W769" s="29" t="str">
        <f>CONCATENATE(U769,V769,D769)</f>
        <v>KimCF50-59</v>
      </c>
      <c r="X769" s="29" t="str">
        <f>CONCATENATE(U769,V769)</f>
        <v>KimC</v>
      </c>
    </row>
    <row r="770" spans="1:24" ht="18.600000000000001" customHeight="1" x14ac:dyDescent="0.3">
      <c r="A770" s="16">
        <f t="shared" ref="A770:A833" si="208">COUNTIFS($E$2:$E$1843,E770,$M$2:$M$1843,"&gt;"&amp;M770)+1</f>
        <v>765</v>
      </c>
      <c r="B770" s="17">
        <f t="shared" ref="B770:B833" si="209">COUNTIFS($D$2:$D$1843,D770,$M$2:$M$1843,"&gt;"&amp;M770)+1</f>
        <v>50</v>
      </c>
      <c r="C770" s="18" t="s">
        <v>796</v>
      </c>
      <c r="D770" s="19" t="s">
        <v>15</v>
      </c>
      <c r="E770" s="19" t="str">
        <f t="shared" ref="E770:E833" si="210">LEFT(D770,1)</f>
        <v>F</v>
      </c>
      <c r="F770" s="20" t="str">
        <f>IFERROR(VLOOKUP(C770,'[1]Sofie''s Loppet'!$BM$3:$BP$100,4,FALSE),"")</f>
        <v/>
      </c>
      <c r="G770" s="21">
        <f>IFERROR(VLOOKUP(C770,[1]Rocks!$BF$3:$BH$2000,3,FALSE),"")</f>
        <v>393.92523364485982</v>
      </c>
      <c r="H770" s="22" t="str">
        <f>IFERROR(VLOOKUP(C770,'[1]Walden Bike'!$CB$3:$CE$1000,4,FALSE),"")</f>
        <v/>
      </c>
      <c r="I770" s="23" t="str">
        <f>IFERROR(VLOOKUP(C770,'[1]Paddle Sport'!$BJ$2:$BL$100,3,FALSE),"")</f>
        <v/>
      </c>
      <c r="J770" s="24" t="str">
        <f>IFERROR(VLOOKUP(C770,'[1]Island Swim'!$AX$5:$AZ$74,3,FALSE),"")</f>
        <v/>
      </c>
      <c r="K770" s="25" t="str">
        <f>IFERROR(VLOOKUP(C770,[1]Beaton!$A$4:$B$150,2,FALSE),"")</f>
        <v/>
      </c>
      <c r="L770" s="26" t="str">
        <f>IFERROR(VLOOKUP(C770,'[1]Turkey Gobbler'!$A$2:$B$500,2,FALSE),"")</f>
        <v/>
      </c>
      <c r="M770" s="27">
        <f t="shared" ref="M770:M833" si="211">ROUND(SUM(F770:J770),0)</f>
        <v>394</v>
      </c>
      <c r="N770" s="28"/>
      <c r="R770" s="29" t="str" cm="1">
        <f t="array" ref="R770:S770">_xlfn.TEXTSPLIT(C770," ")</f>
        <v>Goodale</v>
      </c>
      <c r="S770" s="29" t="str">
        <v>Natalie</v>
      </c>
      <c r="U770" s="29" t="str">
        <f>IF(T770="",S770,T770)</f>
        <v>Natalie</v>
      </c>
      <c r="V770" s="29" t="str">
        <f>LEFT(R770,1)</f>
        <v>G</v>
      </c>
      <c r="W770" s="29" t="str">
        <f>CONCATENATE(U770,V770,D770)</f>
        <v>NatalieGF50-59</v>
      </c>
      <c r="X770" s="29" t="str">
        <f>CONCATENATE(U770,V770)</f>
        <v>NatalieG</v>
      </c>
    </row>
    <row r="771" spans="1:24" ht="18.600000000000001" customHeight="1" x14ac:dyDescent="0.3">
      <c r="A771" s="16">
        <f t="shared" si="208"/>
        <v>770</v>
      </c>
      <c r="B771" s="17">
        <f t="shared" si="209"/>
        <v>41</v>
      </c>
      <c r="C771" s="18" t="s">
        <v>797</v>
      </c>
      <c r="D771" s="19" t="s">
        <v>38</v>
      </c>
      <c r="E771" s="19" t="str">
        <f t="shared" si="210"/>
        <v>F</v>
      </c>
      <c r="F771" s="20" t="str">
        <f>IFERROR(VLOOKUP(C771,'[1]Sofie''s Loppet'!$BM$3:$BP$100,4,FALSE),"")</f>
        <v/>
      </c>
      <c r="G771" s="21">
        <f>IFERROR(VLOOKUP(C771,[1]Rocks!$BF$3:$BH$2000,3,FALSE),"")</f>
        <v>393.00699300699301</v>
      </c>
      <c r="H771" s="22" t="str">
        <f>IFERROR(VLOOKUP(C771,'[1]Walden Bike'!$CB$3:$CE$1000,4,FALSE),"")</f>
        <v/>
      </c>
      <c r="I771" s="23" t="str">
        <f>IFERROR(VLOOKUP(C771,'[1]Paddle Sport'!$BJ$2:$BL$100,3,FALSE),"")</f>
        <v/>
      </c>
      <c r="J771" s="24" t="str">
        <f>IFERROR(VLOOKUP(C771,'[1]Island Swim'!$AX$5:$AZ$74,3,FALSE),"")</f>
        <v/>
      </c>
      <c r="K771" s="25" t="str">
        <f>IFERROR(VLOOKUP(C771,[1]Beaton!$A$4:$B$150,2,FALSE),"")</f>
        <v/>
      </c>
      <c r="L771" s="26" t="str">
        <f>IFERROR(VLOOKUP(C771,'[1]Turkey Gobbler'!$A$2:$B$500,2,FALSE),"")</f>
        <v/>
      </c>
      <c r="M771" s="27">
        <f t="shared" si="211"/>
        <v>393</v>
      </c>
      <c r="N771" s="28"/>
      <c r="R771" s="29" t="str" cm="1">
        <f t="array" ref="R771:S771">_xlfn.TEXTSPLIT(C771," ")</f>
        <v>Blanchard</v>
      </c>
      <c r="S771" s="29" t="str">
        <v>Brinley</v>
      </c>
      <c r="U771" s="29" t="str">
        <f>IF(T771="",S771,T771)</f>
        <v>Brinley</v>
      </c>
      <c r="V771" s="29" t="str">
        <f>LEFT(R771,1)</f>
        <v>B</v>
      </c>
      <c r="W771" s="29" t="str">
        <f>CONCATENATE(U771,V771,D771)</f>
        <v>BrinleyBF12 Under</v>
      </c>
      <c r="X771" s="29" t="str">
        <f>CONCATENATE(U771,V771)</f>
        <v>BrinleyB</v>
      </c>
    </row>
    <row r="772" spans="1:24" ht="18.600000000000001" customHeight="1" x14ac:dyDescent="0.3">
      <c r="A772" s="16">
        <f t="shared" si="208"/>
        <v>770</v>
      </c>
      <c r="B772" s="17">
        <f t="shared" si="209"/>
        <v>215</v>
      </c>
      <c r="C772" s="18" t="s">
        <v>798</v>
      </c>
      <c r="D772" s="19" t="s">
        <v>17</v>
      </c>
      <c r="E772" s="19" t="str">
        <f t="shared" si="210"/>
        <v>F</v>
      </c>
      <c r="F772" s="20" t="str">
        <f>IFERROR(VLOOKUP(C772,'[1]Sofie''s Loppet'!$BM$3:$BP$100,4,FALSE),"")</f>
        <v/>
      </c>
      <c r="G772" s="21">
        <f>IFERROR(VLOOKUP(C772,[1]Rocks!$BF$3:$BH$2000,3,FALSE),"")</f>
        <v>393.37377508166122</v>
      </c>
      <c r="H772" s="22" t="str">
        <f>IFERROR(VLOOKUP(C772,'[1]Walden Bike'!$CB$3:$CE$1000,4,FALSE),"")</f>
        <v/>
      </c>
      <c r="I772" s="23" t="str">
        <f>IFERROR(VLOOKUP(C772,'[1]Paddle Sport'!$BJ$2:$BL$100,3,FALSE),"")</f>
        <v/>
      </c>
      <c r="J772" s="24" t="str">
        <f>IFERROR(VLOOKUP(C772,'[1]Island Swim'!$AX$5:$AZ$74,3,FALSE),"")</f>
        <v/>
      </c>
      <c r="K772" s="25" t="str">
        <f>IFERROR(VLOOKUP(C772,[1]Beaton!$A$4:$B$150,2,FALSE),"")</f>
        <v/>
      </c>
      <c r="L772" s="26" t="str">
        <f>IFERROR(VLOOKUP(C772,'[1]Turkey Gobbler'!$A$2:$B$500,2,FALSE),"")</f>
        <v/>
      </c>
      <c r="M772" s="27">
        <f t="shared" si="211"/>
        <v>393</v>
      </c>
      <c r="N772" s="28"/>
      <c r="R772" s="29" t="str" cm="1">
        <f t="array" ref="R772:S772">_xlfn.TEXTSPLIT(C772," ")</f>
        <v>Mckenzie</v>
      </c>
      <c r="S772" s="29" t="str">
        <v>Aneique</v>
      </c>
      <c r="U772" s="29" t="str">
        <f>IF(T772="",S772,T772)</f>
        <v>Aneique</v>
      </c>
      <c r="V772" s="29" t="str">
        <f>LEFT(R772,1)</f>
        <v>M</v>
      </c>
      <c r="W772" s="29" t="str">
        <f>CONCATENATE(U772,V772,D772)</f>
        <v>AneiqueMF20-29</v>
      </c>
      <c r="X772" s="29" t="str">
        <f>CONCATENATE(U772,V772)</f>
        <v>AneiqueM</v>
      </c>
    </row>
    <row r="773" spans="1:24" ht="18.600000000000001" customHeight="1" x14ac:dyDescent="0.3">
      <c r="A773" s="16">
        <f t="shared" si="208"/>
        <v>770</v>
      </c>
      <c r="B773" s="17">
        <f t="shared" si="209"/>
        <v>52</v>
      </c>
      <c r="C773" s="18" t="s">
        <v>799</v>
      </c>
      <c r="D773" s="19" t="s">
        <v>15</v>
      </c>
      <c r="E773" s="19" t="str">
        <f t="shared" si="210"/>
        <v>F</v>
      </c>
      <c r="F773" s="20" t="str">
        <f>IFERROR(VLOOKUP(C773,'[1]Sofie''s Loppet'!$BM$3:$BP$100,4,FALSE),"")</f>
        <v/>
      </c>
      <c r="G773" s="21">
        <f>IFERROR(VLOOKUP(C773,[1]Rocks!$BF$3:$BH$2000,3,FALSE),"")</f>
        <v>392.52483835357202</v>
      </c>
      <c r="H773" s="22" t="str">
        <f>IFERROR(VLOOKUP(C773,'[1]Walden Bike'!$CB$3:$CE$1000,4,FALSE),"")</f>
        <v/>
      </c>
      <c r="I773" s="23" t="str">
        <f>IFERROR(VLOOKUP(C773,'[1]Paddle Sport'!$BJ$2:$BL$100,3,FALSE),"")</f>
        <v/>
      </c>
      <c r="J773" s="24" t="str">
        <f>IFERROR(VLOOKUP(C773,'[1]Island Swim'!$AX$5:$AZ$74,3,FALSE),"")</f>
        <v/>
      </c>
      <c r="K773" s="25" t="str">
        <f>IFERROR(VLOOKUP(C773,[1]Beaton!$A$4:$B$150,2,FALSE),"")</f>
        <v/>
      </c>
      <c r="L773" s="26" t="str">
        <f>IFERROR(VLOOKUP(C773,'[1]Turkey Gobbler'!$A$2:$B$500,2,FALSE),"")</f>
        <v/>
      </c>
      <c r="M773" s="27">
        <f t="shared" si="211"/>
        <v>393</v>
      </c>
      <c r="N773" s="28"/>
    </row>
    <row r="774" spans="1:24" ht="18.600000000000001" customHeight="1" x14ac:dyDescent="0.3">
      <c r="A774" s="16">
        <f t="shared" si="208"/>
        <v>770</v>
      </c>
      <c r="B774" s="17">
        <f t="shared" si="209"/>
        <v>52</v>
      </c>
      <c r="C774" s="18" t="s">
        <v>800</v>
      </c>
      <c r="D774" s="19" t="s">
        <v>15</v>
      </c>
      <c r="E774" s="19" t="str">
        <f t="shared" si="210"/>
        <v>F</v>
      </c>
      <c r="F774" s="20" t="str">
        <f>IFERROR(VLOOKUP(C774,'[1]Sofie''s Loppet'!$BM$3:$BP$100,4,FALSE),"")</f>
        <v/>
      </c>
      <c r="G774" s="21">
        <f>IFERROR(VLOOKUP(C774,[1]Rocks!$BF$3:$BH$2000,3,FALSE),"")</f>
        <v>392.52483835357202</v>
      </c>
      <c r="H774" s="22" t="str">
        <f>IFERROR(VLOOKUP(C774,'[1]Walden Bike'!$CB$3:$CE$1000,4,FALSE),"")</f>
        <v/>
      </c>
      <c r="I774" s="23" t="str">
        <f>IFERROR(VLOOKUP(C774,'[1]Paddle Sport'!$BJ$2:$BL$100,3,FALSE),"")</f>
        <v/>
      </c>
      <c r="J774" s="24" t="str">
        <f>IFERROR(VLOOKUP(C774,'[1]Island Swim'!$AX$5:$AZ$74,3,FALSE),"")</f>
        <v/>
      </c>
      <c r="K774" s="25" t="str">
        <f>IFERROR(VLOOKUP(C774,[1]Beaton!$A$4:$B$150,2,FALSE),"")</f>
        <v/>
      </c>
      <c r="L774" s="26" t="str">
        <f>IFERROR(VLOOKUP(C774,'[1]Turkey Gobbler'!$A$2:$B$500,2,FALSE),"")</f>
        <v/>
      </c>
      <c r="M774" s="27">
        <f t="shared" si="211"/>
        <v>393</v>
      </c>
      <c r="N774" s="28"/>
      <c r="R774" s="29" t="str" cm="1">
        <f t="array" ref="R774:S774">_xlfn.TEXTSPLIT(C774," ")</f>
        <v>Mischenko</v>
      </c>
      <c r="S774" s="29" t="str">
        <v>Rosa</v>
      </c>
      <c r="U774" s="29" t="str">
        <f t="shared" ref="U774:U782" si="212">IF(T774="",S774,T774)</f>
        <v>Rosa</v>
      </c>
      <c r="V774" s="29" t="str">
        <f t="shared" ref="V774:V782" si="213">LEFT(R774,1)</f>
        <v>M</v>
      </c>
      <c r="W774" s="29" t="str">
        <f t="shared" ref="W774:W782" si="214">CONCATENATE(U774,V774,D774)</f>
        <v>RosaMF50-59</v>
      </c>
      <c r="X774" s="29" t="str">
        <f t="shared" ref="X774:X782" si="215">CONCATENATE(U774,V774)</f>
        <v>RosaM</v>
      </c>
    </row>
    <row r="775" spans="1:24" ht="18.600000000000001" customHeight="1" x14ac:dyDescent="0.3">
      <c r="A775" s="16">
        <f t="shared" si="208"/>
        <v>774</v>
      </c>
      <c r="B775" s="17">
        <f t="shared" si="209"/>
        <v>132</v>
      </c>
      <c r="C775" s="18" t="s">
        <v>801</v>
      </c>
      <c r="D775" s="19" t="s">
        <v>23</v>
      </c>
      <c r="E775" s="19" t="str">
        <f t="shared" si="210"/>
        <v>F</v>
      </c>
      <c r="F775" s="20" t="str">
        <f>IFERROR(VLOOKUP(C775,'[1]Sofie''s Loppet'!$BM$3:$BP$100,4,FALSE),"")</f>
        <v/>
      </c>
      <c r="G775" s="21">
        <f>IFERROR(VLOOKUP(C775,[1]Rocks!$BF$3:$BH$2000,3,FALSE),"")</f>
        <v>391.91073919107396</v>
      </c>
      <c r="H775" s="22" t="str">
        <f>IFERROR(VLOOKUP(C775,'[1]Walden Bike'!$CB$3:$CE$1000,4,FALSE),"")</f>
        <v/>
      </c>
      <c r="I775" s="23" t="str">
        <f>IFERROR(VLOOKUP(C775,'[1]Paddle Sport'!$BJ$2:$BL$100,3,FALSE),"")</f>
        <v/>
      </c>
      <c r="J775" s="24" t="str">
        <f>IFERROR(VLOOKUP(C775,'[1]Island Swim'!$AX$5:$AZ$74,3,FALSE),"")</f>
        <v/>
      </c>
      <c r="K775" s="25" t="str">
        <f>IFERROR(VLOOKUP(C775,[1]Beaton!$A$4:$B$150,2,FALSE),"")</f>
        <v/>
      </c>
      <c r="L775" s="26" t="str">
        <f>IFERROR(VLOOKUP(C775,'[1]Turkey Gobbler'!$A$2:$B$500,2,FALSE),"")</f>
        <v/>
      </c>
      <c r="M775" s="27">
        <f t="shared" si="211"/>
        <v>392</v>
      </c>
      <c r="N775" s="28"/>
      <c r="R775" s="29" t="str" cm="1">
        <f t="array" ref="R775:S775">_xlfn.TEXTSPLIT(C775," ")</f>
        <v>Franson</v>
      </c>
      <c r="S775" s="29" t="str">
        <v>Cindy</v>
      </c>
      <c r="U775" s="29" t="str">
        <f t="shared" si="212"/>
        <v>Cindy</v>
      </c>
      <c r="V775" s="29" t="str">
        <f t="shared" si="213"/>
        <v>F</v>
      </c>
      <c r="W775" s="29" t="str">
        <f t="shared" si="214"/>
        <v>CindyFF40-49</v>
      </c>
      <c r="X775" s="29" t="str">
        <f t="shared" si="215"/>
        <v>CindyF</v>
      </c>
    </row>
    <row r="776" spans="1:24" ht="18.600000000000001" customHeight="1" x14ac:dyDescent="0.3">
      <c r="A776" s="16">
        <f t="shared" si="208"/>
        <v>774</v>
      </c>
      <c r="B776" s="17">
        <f t="shared" si="209"/>
        <v>132</v>
      </c>
      <c r="C776" s="18" t="s">
        <v>802</v>
      </c>
      <c r="D776" s="19" t="s">
        <v>23</v>
      </c>
      <c r="E776" s="19" t="str">
        <f t="shared" si="210"/>
        <v>F</v>
      </c>
      <c r="F776" s="20" t="str">
        <f>IFERROR(VLOOKUP(C776,'[1]Sofie''s Loppet'!$BM$3:$BP$100,4,FALSE),"")</f>
        <v/>
      </c>
      <c r="G776" s="21">
        <f>IFERROR(VLOOKUP(C776,[1]Rocks!$BF$3:$BH$2000,3,FALSE),"")</f>
        <v>392.45810055865923</v>
      </c>
      <c r="H776" s="22" t="str">
        <f>IFERROR(VLOOKUP(C776,'[1]Walden Bike'!$CB$3:$CE$1000,4,FALSE),"")</f>
        <v/>
      </c>
      <c r="I776" s="23" t="str">
        <f>IFERROR(VLOOKUP(C776,'[1]Paddle Sport'!$BJ$2:$BL$100,3,FALSE),"")</f>
        <v/>
      </c>
      <c r="J776" s="24" t="str">
        <f>IFERROR(VLOOKUP(C776,'[1]Island Swim'!$AX$5:$AZ$74,3,FALSE),"")</f>
        <v/>
      </c>
      <c r="K776" s="25" t="str">
        <f>IFERROR(VLOOKUP(C776,[1]Beaton!$A$4:$B$150,2,FALSE),"")</f>
        <v/>
      </c>
      <c r="L776" s="26" t="str">
        <f>IFERROR(VLOOKUP(C776,'[1]Turkey Gobbler'!$A$2:$B$500,2,FALSE),"")</f>
        <v/>
      </c>
      <c r="M776" s="27">
        <f t="shared" si="211"/>
        <v>392</v>
      </c>
      <c r="N776" s="28"/>
      <c r="R776" s="29" t="str" cm="1">
        <f t="array" ref="R776:S776">_xlfn.TEXTSPLIT(C776," ")</f>
        <v>Jones</v>
      </c>
      <c r="S776" s="29" t="str">
        <v>Jessie</v>
      </c>
      <c r="U776" s="29" t="str">
        <f t="shared" si="212"/>
        <v>Jessie</v>
      </c>
      <c r="V776" s="29" t="str">
        <f t="shared" si="213"/>
        <v>J</v>
      </c>
      <c r="W776" s="29" t="str">
        <f t="shared" si="214"/>
        <v>JessieJF40-49</v>
      </c>
      <c r="X776" s="29" t="str">
        <f t="shared" si="215"/>
        <v>JessieJ</v>
      </c>
    </row>
    <row r="777" spans="1:24" ht="18.600000000000001" customHeight="1" x14ac:dyDescent="0.3">
      <c r="A777" s="16">
        <f t="shared" si="208"/>
        <v>776</v>
      </c>
      <c r="B777" s="17">
        <f t="shared" si="209"/>
        <v>199</v>
      </c>
      <c r="C777" s="18" t="s">
        <v>803</v>
      </c>
      <c r="D777" s="19" t="s">
        <v>36</v>
      </c>
      <c r="E777" s="19" t="str">
        <f t="shared" si="210"/>
        <v>F</v>
      </c>
      <c r="F777" s="20" t="str">
        <f>IFERROR(VLOOKUP(C777,'[1]Sofie''s Loppet'!$BM$3:$BP$100,4,FALSE),"")</f>
        <v/>
      </c>
      <c r="G777" s="21">
        <f>IFERROR(VLOOKUP(C777,[1]Rocks!$BF$3:$BH$2000,3,FALSE),"")</f>
        <v>391.36490250696374</v>
      </c>
      <c r="H777" s="22" t="str">
        <f>IFERROR(VLOOKUP(C777,'[1]Walden Bike'!$CB$3:$CE$1000,4,FALSE),"")</f>
        <v/>
      </c>
      <c r="I777" s="23" t="str">
        <f>IFERROR(VLOOKUP(C777,'[1]Paddle Sport'!$BJ$2:$BL$100,3,FALSE),"")</f>
        <v/>
      </c>
      <c r="J777" s="24" t="str">
        <f>IFERROR(VLOOKUP(C777,'[1]Island Swim'!$AX$5:$AZ$74,3,FALSE),"")</f>
        <v/>
      </c>
      <c r="K777" s="25" t="str">
        <f>IFERROR(VLOOKUP(C777,[1]Beaton!$A$4:$B$150,2,FALSE),"")</f>
        <v/>
      </c>
      <c r="L777" s="26" t="str">
        <f>IFERROR(VLOOKUP(C777,'[1]Turkey Gobbler'!$A$2:$B$500,2,FALSE),"")</f>
        <v/>
      </c>
      <c r="M777" s="27">
        <f t="shared" si="211"/>
        <v>391</v>
      </c>
      <c r="N777" s="28"/>
      <c r="R777" s="29" t="str" cm="1">
        <f t="array" ref="R777:S777">_xlfn.TEXTSPLIT(C777," ")</f>
        <v>Vaillancourt</v>
      </c>
      <c r="S777" s="29" t="str">
        <v>Jessica</v>
      </c>
      <c r="U777" s="29" t="str">
        <f t="shared" si="212"/>
        <v>Jessica</v>
      </c>
      <c r="V777" s="29" t="str">
        <f t="shared" si="213"/>
        <v>V</v>
      </c>
      <c r="W777" s="29" t="str">
        <f t="shared" si="214"/>
        <v>JessicaVF30-39</v>
      </c>
      <c r="X777" s="29" t="str">
        <f t="shared" si="215"/>
        <v>JessicaV</v>
      </c>
    </row>
    <row r="778" spans="1:24" ht="18.600000000000001" customHeight="1" x14ac:dyDescent="0.3">
      <c r="A778" s="16">
        <f t="shared" si="208"/>
        <v>776</v>
      </c>
      <c r="B778" s="17">
        <f t="shared" si="209"/>
        <v>134</v>
      </c>
      <c r="C778" s="18" t="s">
        <v>804</v>
      </c>
      <c r="D778" s="19" t="s">
        <v>23</v>
      </c>
      <c r="E778" s="19" t="str">
        <f t="shared" si="210"/>
        <v>F</v>
      </c>
      <c r="F778" s="20" t="str">
        <f>IFERROR(VLOOKUP(C778,'[1]Sofie''s Loppet'!$BM$3:$BP$100,4,FALSE),"")</f>
        <v/>
      </c>
      <c r="G778" s="21">
        <f>IFERROR(VLOOKUP(C778,[1]Rocks!$BF$3:$BH$2000,3,FALSE),"")</f>
        <v>391.00185528756958</v>
      </c>
      <c r="H778" s="22" t="str">
        <f>IFERROR(VLOOKUP(C778,'[1]Walden Bike'!$CB$3:$CE$1000,4,FALSE),"")</f>
        <v/>
      </c>
      <c r="I778" s="23" t="str">
        <f>IFERROR(VLOOKUP(C778,'[1]Paddle Sport'!$BJ$2:$BL$100,3,FALSE),"")</f>
        <v/>
      </c>
      <c r="J778" s="24" t="str">
        <f>IFERROR(VLOOKUP(C778,'[1]Island Swim'!$AX$5:$AZ$74,3,FALSE),"")</f>
        <v/>
      </c>
      <c r="K778" s="25" t="str">
        <f>IFERROR(VLOOKUP(C778,[1]Beaton!$A$4:$B$150,2,FALSE),"")</f>
        <v/>
      </c>
      <c r="L778" s="26" t="str">
        <f>IFERROR(VLOOKUP(C778,'[1]Turkey Gobbler'!$A$2:$B$500,2,FALSE),"")</f>
        <v/>
      </c>
      <c r="M778" s="27">
        <f t="shared" si="211"/>
        <v>391</v>
      </c>
      <c r="N778" s="28"/>
      <c r="R778" s="29" t="str" cm="1">
        <f t="array" ref="R778:S778">_xlfn.TEXTSPLIT(C778," ")</f>
        <v>Long</v>
      </c>
      <c r="S778" s="29" t="str">
        <v>Jennifer</v>
      </c>
      <c r="U778" s="29" t="str">
        <f t="shared" si="212"/>
        <v>Jennifer</v>
      </c>
      <c r="V778" s="29" t="str">
        <f t="shared" si="213"/>
        <v>L</v>
      </c>
      <c r="W778" s="29" t="str">
        <f t="shared" si="214"/>
        <v>JenniferLF40-49</v>
      </c>
      <c r="X778" s="29" t="str">
        <f t="shared" si="215"/>
        <v>JenniferL</v>
      </c>
    </row>
    <row r="779" spans="1:24" ht="18.600000000000001" customHeight="1" x14ac:dyDescent="0.3">
      <c r="A779" s="16">
        <f t="shared" si="208"/>
        <v>778</v>
      </c>
      <c r="B779" s="17">
        <f t="shared" si="209"/>
        <v>42</v>
      </c>
      <c r="C779" s="18" t="s">
        <v>805</v>
      </c>
      <c r="D779" s="19" t="s">
        <v>38</v>
      </c>
      <c r="E779" s="19" t="str">
        <f t="shared" si="210"/>
        <v>F</v>
      </c>
      <c r="F779" s="20" t="str">
        <f>IFERROR(VLOOKUP(C779,'[1]Sofie''s Loppet'!$BM$3:$BP$100,4,FALSE),"")</f>
        <v/>
      </c>
      <c r="G779" s="21">
        <f>IFERROR(VLOOKUP(C779,[1]Rocks!$BF$3:$BH$2000,3,FALSE),"")</f>
        <v>389.55637707948244</v>
      </c>
      <c r="H779" s="22" t="str">
        <f>IFERROR(VLOOKUP(C779,'[1]Walden Bike'!$CB$3:$CE$1000,4,FALSE),"")</f>
        <v/>
      </c>
      <c r="I779" s="23" t="str">
        <f>IFERROR(VLOOKUP(C779,'[1]Paddle Sport'!$BJ$2:$BL$100,3,FALSE),"")</f>
        <v/>
      </c>
      <c r="J779" s="24" t="str">
        <f>IFERROR(VLOOKUP(C779,'[1]Island Swim'!$AX$5:$AZ$74,3,FALSE),"")</f>
        <v/>
      </c>
      <c r="K779" s="25" t="str">
        <f>IFERROR(VLOOKUP(C779,[1]Beaton!$A$4:$B$150,2,FALSE),"")</f>
        <v/>
      </c>
      <c r="L779" s="26" t="str">
        <f>IFERROR(VLOOKUP(C779,'[1]Turkey Gobbler'!$A$2:$B$500,2,FALSE),"")</f>
        <v/>
      </c>
      <c r="M779" s="27">
        <f t="shared" si="211"/>
        <v>390</v>
      </c>
      <c r="N779" s="28"/>
      <c r="R779" s="29" t="str" cm="1">
        <f t="array" ref="R779:S779">_xlfn.TEXTSPLIT(C779," ")</f>
        <v>Lacelle-Gelinas</v>
      </c>
      <c r="S779" s="29" t="str">
        <v>Kitana</v>
      </c>
      <c r="U779" s="29" t="str">
        <f t="shared" si="212"/>
        <v>Kitana</v>
      </c>
      <c r="V779" s="29" t="str">
        <f t="shared" si="213"/>
        <v>L</v>
      </c>
      <c r="W779" s="29" t="str">
        <f t="shared" si="214"/>
        <v>KitanaLF12 Under</v>
      </c>
      <c r="X779" s="29" t="str">
        <f t="shared" si="215"/>
        <v>KitanaL</v>
      </c>
    </row>
    <row r="780" spans="1:24" ht="18.600000000000001" customHeight="1" x14ac:dyDescent="0.3">
      <c r="A780" s="16">
        <f t="shared" si="208"/>
        <v>778</v>
      </c>
      <c r="B780" s="17">
        <f t="shared" si="209"/>
        <v>82</v>
      </c>
      <c r="C780" s="18" t="s">
        <v>806</v>
      </c>
      <c r="D780" s="19" t="s">
        <v>21</v>
      </c>
      <c r="E780" s="19" t="str">
        <f t="shared" si="210"/>
        <v>F</v>
      </c>
      <c r="F780" s="20" t="str">
        <f>IFERROR(VLOOKUP(C780,'[1]Sofie''s Loppet'!$BM$3:$BP$100,4,FALSE),"")</f>
        <v/>
      </c>
      <c r="G780" s="21">
        <f>IFERROR(VLOOKUP(C780,[1]Rocks!$BF$3:$BH$2000,3,FALSE),"")</f>
        <v>389.55637707948244</v>
      </c>
      <c r="H780" s="22" t="str">
        <f>IFERROR(VLOOKUP(C780,'[1]Walden Bike'!$CB$3:$CE$1000,4,FALSE),"")</f>
        <v/>
      </c>
      <c r="I780" s="23" t="str">
        <f>IFERROR(VLOOKUP(C780,'[1]Paddle Sport'!$BJ$2:$BL$100,3,FALSE),"")</f>
        <v/>
      </c>
      <c r="J780" s="24" t="str">
        <f>IFERROR(VLOOKUP(C780,'[1]Island Swim'!$AX$5:$AZ$74,3,FALSE),"")</f>
        <v/>
      </c>
      <c r="K780" s="25" t="str">
        <f>IFERROR(VLOOKUP(C780,[1]Beaton!$A$4:$B$150,2,FALSE),"")</f>
        <v/>
      </c>
      <c r="L780" s="26" t="str">
        <f>IFERROR(VLOOKUP(C780,'[1]Turkey Gobbler'!$A$2:$B$500,2,FALSE),"")</f>
        <v/>
      </c>
      <c r="M780" s="27">
        <f t="shared" si="211"/>
        <v>390</v>
      </c>
      <c r="N780" s="28"/>
      <c r="R780" s="29" t="str" cm="1">
        <f t="array" ref="R780:S780">_xlfn.TEXTSPLIT(C780," ")</f>
        <v>Circelli</v>
      </c>
      <c r="S780" s="29" t="str">
        <v>Luella</v>
      </c>
      <c r="U780" s="29" t="str">
        <f t="shared" si="212"/>
        <v>Luella</v>
      </c>
      <c r="V780" s="29" t="str">
        <f t="shared" si="213"/>
        <v>C</v>
      </c>
      <c r="W780" s="29" t="str">
        <f t="shared" si="214"/>
        <v>LuellaCF13-19</v>
      </c>
      <c r="X780" s="29" t="str">
        <f t="shared" si="215"/>
        <v>LuellaC</v>
      </c>
    </row>
    <row r="781" spans="1:24" ht="18.600000000000001" customHeight="1" x14ac:dyDescent="0.3">
      <c r="A781" s="16">
        <f t="shared" si="208"/>
        <v>778</v>
      </c>
      <c r="B781" s="17">
        <f t="shared" si="209"/>
        <v>82</v>
      </c>
      <c r="C781" s="18" t="s">
        <v>807</v>
      </c>
      <c r="D781" s="19" t="s">
        <v>21</v>
      </c>
      <c r="E781" s="19" t="str">
        <f t="shared" si="210"/>
        <v>F</v>
      </c>
      <c r="F781" s="20" t="str">
        <f>IFERROR(VLOOKUP(C781,'[1]Sofie''s Loppet'!$BM$3:$BP$100,4,FALSE),"")</f>
        <v/>
      </c>
      <c r="G781" s="21">
        <f>IFERROR(VLOOKUP(C781,[1]Rocks!$BF$3:$BH$2000,3,FALSE),"")</f>
        <v>389.73647711511791</v>
      </c>
      <c r="H781" s="22" t="str">
        <f>IFERROR(VLOOKUP(C781,'[1]Walden Bike'!$CB$3:$CE$1000,4,FALSE),"")</f>
        <v/>
      </c>
      <c r="I781" s="23" t="str">
        <f>IFERROR(VLOOKUP(C781,'[1]Paddle Sport'!$BJ$2:$BL$100,3,FALSE),"")</f>
        <v/>
      </c>
      <c r="J781" s="24" t="str">
        <f>IFERROR(VLOOKUP(C781,'[1]Island Swim'!$AX$5:$AZ$74,3,FALSE),"")</f>
        <v/>
      </c>
      <c r="K781" s="25" t="str">
        <f>IFERROR(VLOOKUP(C781,[1]Beaton!$A$4:$B$150,2,FALSE),"")</f>
        <v/>
      </c>
      <c r="L781" s="26" t="str">
        <f>IFERROR(VLOOKUP(C781,'[1]Turkey Gobbler'!$A$2:$B$500,2,FALSE),"")</f>
        <v/>
      </c>
      <c r="M781" s="27">
        <f t="shared" si="211"/>
        <v>390</v>
      </c>
      <c r="N781" s="28"/>
      <c r="R781" s="29" t="str" cm="1">
        <f t="array" ref="R781:S781">_xlfn.TEXTSPLIT(C781," ")</f>
        <v>Ouellette</v>
      </c>
      <c r="S781" s="29" t="str">
        <v>Nora</v>
      </c>
      <c r="U781" s="29" t="str">
        <f t="shared" si="212"/>
        <v>Nora</v>
      </c>
      <c r="V781" s="29" t="str">
        <f t="shared" si="213"/>
        <v>O</v>
      </c>
      <c r="W781" s="29" t="str">
        <f t="shared" si="214"/>
        <v>NoraOF13-19</v>
      </c>
      <c r="X781" s="29" t="str">
        <f t="shared" si="215"/>
        <v>NoraO</v>
      </c>
    </row>
    <row r="782" spans="1:24" ht="18.600000000000001" customHeight="1" x14ac:dyDescent="0.3">
      <c r="A782" s="16">
        <f t="shared" si="208"/>
        <v>778</v>
      </c>
      <c r="B782" s="17">
        <f t="shared" si="209"/>
        <v>216</v>
      </c>
      <c r="C782" s="18" t="s">
        <v>808</v>
      </c>
      <c r="D782" s="19" t="s">
        <v>17</v>
      </c>
      <c r="E782" s="19" t="str">
        <f t="shared" si="210"/>
        <v>F</v>
      </c>
      <c r="F782" s="20" t="str">
        <f>IFERROR(VLOOKUP(C782,'[1]Sofie''s Loppet'!$BM$3:$BP$100,4,FALSE),"")</f>
        <v/>
      </c>
      <c r="G782" s="21">
        <f>IFERROR(VLOOKUP(C782,[1]Rocks!$BF$3:$BH$2000,3,FALSE),"")</f>
        <v>389.91674375578168</v>
      </c>
      <c r="H782" s="22" t="str">
        <f>IFERROR(VLOOKUP(C782,'[1]Walden Bike'!$CB$3:$CE$1000,4,FALSE),"")</f>
        <v/>
      </c>
      <c r="I782" s="23" t="str">
        <f>IFERROR(VLOOKUP(C782,'[1]Paddle Sport'!$BJ$2:$BL$100,3,FALSE),"")</f>
        <v/>
      </c>
      <c r="J782" s="24" t="str">
        <f>IFERROR(VLOOKUP(C782,'[1]Island Swim'!$AX$5:$AZ$74,3,FALSE),"")</f>
        <v/>
      </c>
      <c r="K782" s="25" t="str">
        <f>IFERROR(VLOOKUP(C782,[1]Beaton!$A$4:$B$150,2,FALSE),"")</f>
        <v/>
      </c>
      <c r="L782" s="26" t="str">
        <f>IFERROR(VLOOKUP(C782,'[1]Turkey Gobbler'!$A$2:$B$500,2,FALSE),"")</f>
        <v/>
      </c>
      <c r="M782" s="27">
        <f t="shared" si="211"/>
        <v>390</v>
      </c>
      <c r="N782" s="28"/>
      <c r="R782" s="29" t="str" cm="1">
        <f t="array" ref="R782:S782">_xlfn.TEXTSPLIT(C782," ")</f>
        <v>White</v>
      </c>
      <c r="S782" s="29" t="str">
        <v>Mya</v>
      </c>
      <c r="U782" s="29" t="str">
        <f t="shared" si="212"/>
        <v>Mya</v>
      </c>
      <c r="V782" s="29" t="str">
        <f t="shared" si="213"/>
        <v>W</v>
      </c>
      <c r="W782" s="29" t="str">
        <f t="shared" si="214"/>
        <v>MyaWF20-29</v>
      </c>
      <c r="X782" s="29" t="str">
        <f t="shared" si="215"/>
        <v>MyaW</v>
      </c>
    </row>
    <row r="783" spans="1:24" ht="18.600000000000001" customHeight="1" x14ac:dyDescent="0.3">
      <c r="A783" s="16">
        <f t="shared" si="208"/>
        <v>778</v>
      </c>
      <c r="B783" s="17">
        <f t="shared" si="209"/>
        <v>200</v>
      </c>
      <c r="C783" s="18" t="s">
        <v>809</v>
      </c>
      <c r="D783" s="19" t="s">
        <v>36</v>
      </c>
      <c r="E783" s="19" t="str">
        <f t="shared" si="210"/>
        <v>F</v>
      </c>
      <c r="F783" s="20" t="str">
        <f>IFERROR(VLOOKUP(C783,'[1]Sofie''s Loppet'!$BM$3:$BP$100,4,FALSE),"")</f>
        <v/>
      </c>
      <c r="G783" s="21">
        <f>IFERROR(VLOOKUP(C783,[1]Rocks!$BF$3:$BH$2000,3,FALSE),"")</f>
        <v>390.27777777777777</v>
      </c>
      <c r="H783" s="22" t="str">
        <f>IFERROR(VLOOKUP(C783,'[1]Walden Bike'!$CB$3:$CE$1000,4,FALSE),"")</f>
        <v/>
      </c>
      <c r="I783" s="23" t="str">
        <f>IFERROR(VLOOKUP(C783,'[1]Paddle Sport'!$BJ$2:$BL$100,3,FALSE),"")</f>
        <v/>
      </c>
      <c r="J783" s="24" t="str">
        <f>IFERROR(VLOOKUP(C783,'[1]Island Swim'!$AX$5:$AZ$74,3,FALSE),"")</f>
        <v/>
      </c>
      <c r="K783" s="25" t="str">
        <f>IFERROR(VLOOKUP(C783,[1]Beaton!$A$4:$B$150,2,FALSE),"")</f>
        <v/>
      </c>
      <c r="L783" s="26" t="str">
        <f>IFERROR(VLOOKUP(C783,'[1]Turkey Gobbler'!$A$2:$B$500,2,FALSE),"")</f>
        <v/>
      </c>
      <c r="M783" s="27">
        <f t="shared" si="211"/>
        <v>390</v>
      </c>
      <c r="N783" s="28"/>
    </row>
    <row r="784" spans="1:24" ht="18.600000000000001" customHeight="1" x14ac:dyDescent="0.3">
      <c r="A784" s="16">
        <f t="shared" si="208"/>
        <v>778</v>
      </c>
      <c r="B784" s="17">
        <f t="shared" si="209"/>
        <v>135</v>
      </c>
      <c r="C784" s="18" t="s">
        <v>810</v>
      </c>
      <c r="D784" s="19" t="s">
        <v>23</v>
      </c>
      <c r="E784" s="19" t="str">
        <f t="shared" si="210"/>
        <v>F</v>
      </c>
      <c r="F784" s="20" t="str">
        <f>IFERROR(VLOOKUP(C784,'[1]Sofie''s Loppet'!$BM$3:$BP$100,4,FALSE),"")</f>
        <v/>
      </c>
      <c r="G784" s="21">
        <f>IFERROR(VLOOKUP(C784,[1]Rocks!$BF$3:$BH$2000,3,FALSE),"")</f>
        <v>389.91674375578168</v>
      </c>
      <c r="H784" s="22" t="str">
        <f>IFERROR(VLOOKUP(C784,'[1]Walden Bike'!$CB$3:$CE$1000,4,FALSE),"")</f>
        <v/>
      </c>
      <c r="I784" s="23" t="str">
        <f>IFERROR(VLOOKUP(C784,'[1]Paddle Sport'!$BJ$2:$BL$100,3,FALSE),"")</f>
        <v/>
      </c>
      <c r="J784" s="24" t="str">
        <f>IFERROR(VLOOKUP(C784,'[1]Island Swim'!$AX$5:$AZ$74,3,FALSE),"")</f>
        <v/>
      </c>
      <c r="K784" s="25" t="str">
        <f>IFERROR(VLOOKUP(C784,[1]Beaton!$A$4:$B$150,2,FALSE),"")</f>
        <v/>
      </c>
      <c r="L784" s="26" t="str">
        <f>IFERROR(VLOOKUP(C784,'[1]Turkey Gobbler'!$A$2:$B$500,2,FALSE),"")</f>
        <v/>
      </c>
      <c r="M784" s="27">
        <f t="shared" si="211"/>
        <v>390</v>
      </c>
      <c r="N784" s="28"/>
      <c r="R784" s="29" t="str" cm="1">
        <f t="array" ref="R784:S784">_xlfn.TEXTSPLIT(C784," ")</f>
        <v>Stevenson</v>
      </c>
      <c r="S784" s="29" t="str">
        <v>Trisha</v>
      </c>
      <c r="U784" s="29" t="str">
        <f t="shared" ref="U784:U796" si="216">IF(T784="",S784,T784)</f>
        <v>Trisha</v>
      </c>
      <c r="V784" s="29" t="str">
        <f t="shared" ref="V784:V796" si="217">LEFT(R784,1)</f>
        <v>S</v>
      </c>
      <c r="W784" s="29" t="str">
        <f t="shared" ref="W784:W796" si="218">CONCATENATE(U784,V784,D784)</f>
        <v>TrishaSF40-49</v>
      </c>
      <c r="X784" s="29" t="str">
        <f t="shared" ref="X784:X796" si="219">CONCATENATE(U784,V784)</f>
        <v>TrishaS</v>
      </c>
    </row>
    <row r="785" spans="1:24" ht="18.600000000000001" customHeight="1" x14ac:dyDescent="0.3">
      <c r="A785" s="16">
        <f t="shared" si="208"/>
        <v>784</v>
      </c>
      <c r="B785" s="17">
        <f t="shared" si="209"/>
        <v>201</v>
      </c>
      <c r="C785" s="18" t="s">
        <v>811</v>
      </c>
      <c r="D785" s="19" t="s">
        <v>36</v>
      </c>
      <c r="E785" s="19" t="str">
        <f t="shared" si="210"/>
        <v>F</v>
      </c>
      <c r="F785" s="20" t="str">
        <f>IFERROR(VLOOKUP(C785,'[1]Sofie''s Loppet'!$BM$3:$BP$100,4,FALSE),"")</f>
        <v/>
      </c>
      <c r="G785" s="21">
        <f>IFERROR(VLOOKUP(C785,[1]Rocks!$BF$3:$BH$2000,3,FALSE),"")</f>
        <v>389.196675900277</v>
      </c>
      <c r="H785" s="22" t="str">
        <f>IFERROR(VLOOKUP(C785,'[1]Walden Bike'!$CB$3:$CE$1000,4,FALSE),"")</f>
        <v/>
      </c>
      <c r="I785" s="23" t="str">
        <f>IFERROR(VLOOKUP(C785,'[1]Paddle Sport'!$BJ$2:$BL$100,3,FALSE),"")</f>
        <v/>
      </c>
      <c r="J785" s="24" t="str">
        <f>IFERROR(VLOOKUP(C785,'[1]Island Swim'!$AX$5:$AZ$74,3,FALSE),"")</f>
        <v/>
      </c>
      <c r="K785" s="25" t="str">
        <f>IFERROR(VLOOKUP(C785,[1]Beaton!$A$4:$B$150,2,FALSE),"")</f>
        <v/>
      </c>
      <c r="L785" s="26" t="str">
        <f>IFERROR(VLOOKUP(C785,'[1]Turkey Gobbler'!$A$2:$B$500,2,FALSE),"")</f>
        <v/>
      </c>
      <c r="M785" s="27">
        <f t="shared" si="211"/>
        <v>389</v>
      </c>
      <c r="N785" s="28"/>
      <c r="R785" s="29" t="str" cm="1">
        <f t="array" ref="R785:S785">_xlfn.TEXTSPLIT(C785," ")</f>
        <v>Dokis</v>
      </c>
      <c r="S785" s="29" t="str">
        <v>Lindsay</v>
      </c>
      <c r="U785" s="29" t="str">
        <f t="shared" si="216"/>
        <v>Lindsay</v>
      </c>
      <c r="V785" s="29" t="str">
        <f t="shared" si="217"/>
        <v>D</v>
      </c>
      <c r="W785" s="29" t="str">
        <f t="shared" si="218"/>
        <v>LindsayDF30-39</v>
      </c>
      <c r="X785" s="29" t="str">
        <f t="shared" si="219"/>
        <v>LindsayD</v>
      </c>
    </row>
    <row r="786" spans="1:24" ht="18.600000000000001" customHeight="1" x14ac:dyDescent="0.3">
      <c r="A786" s="16">
        <f t="shared" si="208"/>
        <v>784</v>
      </c>
      <c r="B786" s="17">
        <f t="shared" si="209"/>
        <v>201</v>
      </c>
      <c r="C786" s="18" t="s">
        <v>812</v>
      </c>
      <c r="D786" s="19" t="s">
        <v>36</v>
      </c>
      <c r="E786" s="19" t="str">
        <f t="shared" si="210"/>
        <v>F</v>
      </c>
      <c r="F786" s="20" t="str">
        <f>IFERROR(VLOOKUP(C786,'[1]Sofie''s Loppet'!$BM$3:$BP$100,4,FALSE),"")</f>
        <v/>
      </c>
      <c r="G786" s="21">
        <f>IFERROR(VLOOKUP(C786,[1]Rocks!$BF$3:$BH$2000,3,FALSE),"")</f>
        <v>388.65836791147996</v>
      </c>
      <c r="H786" s="22" t="str">
        <f>IFERROR(VLOOKUP(C786,'[1]Walden Bike'!$CB$3:$CE$1000,4,FALSE),"")</f>
        <v/>
      </c>
      <c r="I786" s="23" t="str">
        <f>IFERROR(VLOOKUP(C786,'[1]Paddle Sport'!$BJ$2:$BL$100,3,FALSE),"")</f>
        <v/>
      </c>
      <c r="J786" s="24" t="str">
        <f>IFERROR(VLOOKUP(C786,'[1]Island Swim'!$AX$5:$AZ$74,3,FALSE),"")</f>
        <v/>
      </c>
      <c r="K786" s="25" t="str">
        <f>IFERROR(VLOOKUP(C786,[1]Beaton!$A$4:$B$150,2,FALSE),"")</f>
        <v/>
      </c>
      <c r="L786" s="26" t="str">
        <f>IFERROR(VLOOKUP(C786,'[1]Turkey Gobbler'!$A$2:$B$500,2,FALSE),"")</f>
        <v/>
      </c>
      <c r="M786" s="27">
        <f t="shared" si="211"/>
        <v>389</v>
      </c>
      <c r="N786" s="28"/>
      <c r="R786" s="29" t="str" cm="1">
        <f t="array" ref="R786:S786">_xlfn.TEXTSPLIT(C786," ")</f>
        <v>Gopakumar</v>
      </c>
      <c r="S786" s="29" t="str">
        <v>Archana</v>
      </c>
      <c r="U786" s="29" t="str">
        <f t="shared" si="216"/>
        <v>Archana</v>
      </c>
      <c r="V786" s="29" t="str">
        <f t="shared" si="217"/>
        <v>G</v>
      </c>
      <c r="W786" s="29" t="str">
        <f t="shared" si="218"/>
        <v>ArchanaGF30-39</v>
      </c>
      <c r="X786" s="29" t="str">
        <f t="shared" si="219"/>
        <v>ArchanaG</v>
      </c>
    </row>
    <row r="787" spans="1:24" ht="18.600000000000001" customHeight="1" x14ac:dyDescent="0.3">
      <c r="A787" s="16">
        <f t="shared" si="208"/>
        <v>784</v>
      </c>
      <c r="B787" s="17">
        <f t="shared" si="209"/>
        <v>136</v>
      </c>
      <c r="C787" s="18" t="s">
        <v>813</v>
      </c>
      <c r="D787" s="19" t="s">
        <v>23</v>
      </c>
      <c r="E787" s="19" t="str">
        <f t="shared" si="210"/>
        <v>F</v>
      </c>
      <c r="F787" s="20" t="str">
        <f>IFERROR(VLOOKUP(C787,'[1]Sofie''s Loppet'!$BM$3:$BP$100,4,FALSE),"")</f>
        <v/>
      </c>
      <c r="G787" s="21">
        <f>IFERROR(VLOOKUP(C787,[1]Rocks!$BF$3:$BH$2000,3,FALSE),"")</f>
        <v>389.37644341801382</v>
      </c>
      <c r="H787" s="22" t="str">
        <f>IFERROR(VLOOKUP(C787,'[1]Walden Bike'!$CB$3:$CE$1000,4,FALSE),"")</f>
        <v/>
      </c>
      <c r="I787" s="23" t="str">
        <f>IFERROR(VLOOKUP(C787,'[1]Paddle Sport'!$BJ$2:$BL$100,3,FALSE),"")</f>
        <v/>
      </c>
      <c r="J787" s="24" t="str">
        <f>IFERROR(VLOOKUP(C787,'[1]Island Swim'!$AX$5:$AZ$74,3,FALSE),"")</f>
        <v/>
      </c>
      <c r="K787" s="25" t="str">
        <f>IFERROR(VLOOKUP(C787,[1]Beaton!$A$4:$B$150,2,FALSE),"")</f>
        <v/>
      </c>
      <c r="L787" s="26" t="str">
        <f>IFERROR(VLOOKUP(C787,'[1]Turkey Gobbler'!$A$2:$B$500,2,FALSE),"")</f>
        <v/>
      </c>
      <c r="M787" s="27">
        <f t="shared" si="211"/>
        <v>389</v>
      </c>
      <c r="N787" s="28"/>
      <c r="R787" s="29" t="str" cm="1">
        <f t="array" ref="R787:S787">_xlfn.TEXTSPLIT(C787," ")</f>
        <v>Parada</v>
      </c>
      <c r="S787" s="29" t="str">
        <v>Robyn</v>
      </c>
      <c r="U787" s="29" t="str">
        <f t="shared" si="216"/>
        <v>Robyn</v>
      </c>
      <c r="V787" s="29" t="str">
        <f t="shared" si="217"/>
        <v>P</v>
      </c>
      <c r="W787" s="29" t="str">
        <f t="shared" si="218"/>
        <v>RobynPF40-49</v>
      </c>
      <c r="X787" s="29" t="str">
        <f t="shared" si="219"/>
        <v>RobynP</v>
      </c>
    </row>
    <row r="788" spans="1:24" ht="18.600000000000001" customHeight="1" x14ac:dyDescent="0.3">
      <c r="A788" s="16">
        <f t="shared" si="208"/>
        <v>787</v>
      </c>
      <c r="B788" s="17">
        <f t="shared" si="209"/>
        <v>43</v>
      </c>
      <c r="C788" s="18" t="s">
        <v>814</v>
      </c>
      <c r="D788" s="19" t="s">
        <v>38</v>
      </c>
      <c r="E788" s="19" t="str">
        <f t="shared" si="210"/>
        <v>F</v>
      </c>
      <c r="F788" s="20" t="str">
        <f>IFERROR(VLOOKUP(C788,'[1]Sofie''s Loppet'!$BM$3:$BP$100,4,FALSE),"")</f>
        <v/>
      </c>
      <c r="G788" s="21">
        <f>IFERROR(VLOOKUP(C788,[1]Rocks!$BF$3:$BH$2000,3,FALSE),"")</f>
        <v>388.30032243205898</v>
      </c>
      <c r="H788" s="22" t="str">
        <f>IFERROR(VLOOKUP(C788,'[1]Walden Bike'!$CB$3:$CE$1000,4,FALSE),"")</f>
        <v/>
      </c>
      <c r="I788" s="23" t="str">
        <f>IFERROR(VLOOKUP(C788,'[1]Paddle Sport'!$BJ$2:$BL$100,3,FALSE),"")</f>
        <v/>
      </c>
      <c r="J788" s="24" t="str">
        <f>IFERROR(VLOOKUP(C788,'[1]Island Swim'!$AX$5:$AZ$74,3,FALSE),"")</f>
        <v/>
      </c>
      <c r="K788" s="25" t="str">
        <f>IFERROR(VLOOKUP(C788,[1]Beaton!$A$4:$B$150,2,FALSE),"")</f>
        <v/>
      </c>
      <c r="L788" s="26" t="str">
        <f>IFERROR(VLOOKUP(C788,'[1]Turkey Gobbler'!$A$2:$B$500,2,FALSE),"")</f>
        <v/>
      </c>
      <c r="M788" s="27">
        <f t="shared" si="211"/>
        <v>388</v>
      </c>
      <c r="N788" s="28"/>
      <c r="R788" s="29" t="str" cm="1">
        <f t="array" ref="R788:S788">_xlfn.TEXTSPLIT(C788," ")</f>
        <v>MacDonald</v>
      </c>
      <c r="S788" s="29" t="str">
        <v>Kylinn</v>
      </c>
      <c r="U788" s="29" t="str">
        <f t="shared" si="216"/>
        <v>Kylinn</v>
      </c>
      <c r="V788" s="29" t="str">
        <f t="shared" si="217"/>
        <v>M</v>
      </c>
      <c r="W788" s="29" t="str">
        <f t="shared" si="218"/>
        <v>KylinnMF12 Under</v>
      </c>
      <c r="X788" s="29" t="str">
        <f t="shared" si="219"/>
        <v>KylinnM</v>
      </c>
    </row>
    <row r="789" spans="1:24" ht="18.600000000000001" customHeight="1" x14ac:dyDescent="0.3">
      <c r="A789" s="16">
        <f t="shared" si="208"/>
        <v>787</v>
      </c>
      <c r="B789" s="17">
        <f t="shared" si="209"/>
        <v>217</v>
      </c>
      <c r="C789" s="18" t="s">
        <v>815</v>
      </c>
      <c r="D789" s="19" t="s">
        <v>17</v>
      </c>
      <c r="E789" s="19" t="str">
        <f t="shared" si="210"/>
        <v>F</v>
      </c>
      <c r="F789" s="20" t="str">
        <f>IFERROR(VLOOKUP(C789,'[1]Sofie''s Loppet'!$BM$3:$BP$100,4,FALSE),"")</f>
        <v/>
      </c>
      <c r="G789" s="21">
        <f>IFERROR(VLOOKUP(C789,[1]Rocks!$BF$3:$BH$2000,3,FALSE),"")</f>
        <v>388.47926267281105</v>
      </c>
      <c r="H789" s="22" t="str">
        <f>IFERROR(VLOOKUP(C789,'[1]Walden Bike'!$CB$3:$CE$1000,4,FALSE),"")</f>
        <v/>
      </c>
      <c r="I789" s="23" t="str">
        <f>IFERROR(VLOOKUP(C789,'[1]Paddle Sport'!$BJ$2:$BL$100,3,FALSE),"")</f>
        <v/>
      </c>
      <c r="J789" s="24" t="str">
        <f>IFERROR(VLOOKUP(C789,'[1]Island Swim'!$AX$5:$AZ$74,3,FALSE),"")</f>
        <v/>
      </c>
      <c r="K789" s="25" t="str">
        <f>IFERROR(VLOOKUP(C789,[1]Beaton!$A$4:$B$150,2,FALSE),"")</f>
        <v/>
      </c>
      <c r="L789" s="26" t="str">
        <f>IFERROR(VLOOKUP(C789,'[1]Turkey Gobbler'!$A$2:$B$500,2,FALSE),"")</f>
        <v/>
      </c>
      <c r="M789" s="27">
        <f t="shared" si="211"/>
        <v>388</v>
      </c>
      <c r="N789" s="28"/>
      <c r="R789" s="29" t="str" cm="1">
        <f t="array" ref="R789:S789">_xlfn.TEXTSPLIT(C789," ")</f>
        <v>Rose</v>
      </c>
      <c r="S789" s="29" t="str">
        <v>Mikayla</v>
      </c>
      <c r="U789" s="29" t="str">
        <f t="shared" si="216"/>
        <v>Mikayla</v>
      </c>
      <c r="V789" s="29" t="str">
        <f t="shared" si="217"/>
        <v>R</v>
      </c>
      <c r="W789" s="29" t="str">
        <f t="shared" si="218"/>
        <v>MikaylaRF20-29</v>
      </c>
      <c r="X789" s="29" t="str">
        <f t="shared" si="219"/>
        <v>MikaylaR</v>
      </c>
    </row>
    <row r="790" spans="1:24" ht="18.600000000000001" customHeight="1" x14ac:dyDescent="0.3">
      <c r="A790" s="16">
        <f t="shared" si="208"/>
        <v>789</v>
      </c>
      <c r="B790" s="17">
        <f t="shared" si="209"/>
        <v>84</v>
      </c>
      <c r="C790" s="18" t="s">
        <v>816</v>
      </c>
      <c r="D790" s="19" t="s">
        <v>21</v>
      </c>
      <c r="E790" s="19" t="str">
        <f t="shared" si="210"/>
        <v>F</v>
      </c>
      <c r="F790" s="20" t="str">
        <f>IFERROR(VLOOKUP(C790,'[1]Sofie''s Loppet'!$BM$3:$BP$100,4,FALSE),"")</f>
        <v/>
      </c>
      <c r="G790" s="21">
        <f>IFERROR(VLOOKUP(C790,[1]Rocks!$BF$3:$BH$2000,3,FALSE),"")</f>
        <v>387.40808823529414</v>
      </c>
      <c r="H790" s="22" t="str">
        <f>IFERROR(VLOOKUP(C790,'[1]Walden Bike'!$CB$3:$CE$1000,4,FALSE),"")</f>
        <v/>
      </c>
      <c r="I790" s="23" t="str">
        <f>IFERROR(VLOOKUP(C790,'[1]Paddle Sport'!$BJ$2:$BL$100,3,FALSE),"")</f>
        <v/>
      </c>
      <c r="J790" s="24" t="str">
        <f>IFERROR(VLOOKUP(C790,'[1]Island Swim'!$AX$5:$AZ$74,3,FALSE),"")</f>
        <v/>
      </c>
      <c r="K790" s="25" t="str">
        <f>IFERROR(VLOOKUP(C790,[1]Beaton!$A$4:$B$150,2,FALSE),"")</f>
        <v/>
      </c>
      <c r="L790" s="26" t="str">
        <f>IFERROR(VLOOKUP(C790,'[1]Turkey Gobbler'!$A$2:$B$500,2,FALSE),"")</f>
        <v/>
      </c>
      <c r="M790" s="27">
        <f t="shared" si="211"/>
        <v>387</v>
      </c>
      <c r="N790" s="28"/>
      <c r="R790" s="29" t="str" cm="1">
        <f t="array" ref="R790:S790">_xlfn.TEXTSPLIT(C790," ")</f>
        <v>Boyles</v>
      </c>
      <c r="S790" s="29" t="str">
        <v>Finley</v>
      </c>
      <c r="U790" s="29" t="str">
        <f t="shared" si="216"/>
        <v>Finley</v>
      </c>
      <c r="V790" s="29" t="str">
        <f t="shared" si="217"/>
        <v>B</v>
      </c>
      <c r="W790" s="29" t="str">
        <f t="shared" si="218"/>
        <v>FinleyBF13-19</v>
      </c>
      <c r="X790" s="29" t="str">
        <f t="shared" si="219"/>
        <v>FinleyB</v>
      </c>
    </row>
    <row r="791" spans="1:24" ht="18.600000000000001" customHeight="1" x14ac:dyDescent="0.3">
      <c r="A791" s="16">
        <f t="shared" si="208"/>
        <v>790</v>
      </c>
      <c r="B791" s="17">
        <f t="shared" si="209"/>
        <v>203</v>
      </c>
      <c r="C791" s="18" t="s">
        <v>817</v>
      </c>
      <c r="D791" s="19" t="s">
        <v>36</v>
      </c>
      <c r="E791" s="19" t="str">
        <f t="shared" si="210"/>
        <v>F</v>
      </c>
      <c r="F791" s="20" t="str">
        <f>IFERROR(VLOOKUP(C791,'[1]Sofie''s Loppet'!$BM$3:$BP$100,4,FALSE),"")</f>
        <v/>
      </c>
      <c r="G791" s="21">
        <f>IFERROR(VLOOKUP(C791,[1]Rocks!$BF$3:$BH$2000,3,FALSE),"")</f>
        <v>386.16582684379296</v>
      </c>
      <c r="H791" s="22" t="str">
        <f>IFERROR(VLOOKUP(C791,'[1]Walden Bike'!$CB$3:$CE$1000,4,FALSE),"")</f>
        <v/>
      </c>
      <c r="I791" s="23" t="str">
        <f>IFERROR(VLOOKUP(C791,'[1]Paddle Sport'!$BJ$2:$BL$100,3,FALSE),"")</f>
        <v/>
      </c>
      <c r="J791" s="24" t="str">
        <f>IFERROR(VLOOKUP(C791,'[1]Island Swim'!$AX$5:$AZ$74,3,FALSE),"")</f>
        <v/>
      </c>
      <c r="K791" s="25" t="str">
        <f>IFERROR(VLOOKUP(C791,[1]Beaton!$A$4:$B$150,2,FALSE),"")</f>
        <v/>
      </c>
      <c r="L791" s="26" t="str">
        <f>IFERROR(VLOOKUP(C791,'[1]Turkey Gobbler'!$A$2:$B$500,2,FALSE),"")</f>
        <v/>
      </c>
      <c r="M791" s="27">
        <f t="shared" si="211"/>
        <v>386</v>
      </c>
      <c r="N791" s="28"/>
      <c r="R791" s="29" t="str" cm="1">
        <f t="array" ref="R791:S791">_xlfn.TEXTSPLIT(C791," ")</f>
        <v>Knobel</v>
      </c>
      <c r="S791" s="29" t="str">
        <v>Kimberly</v>
      </c>
      <c r="U791" s="29" t="str">
        <f t="shared" si="216"/>
        <v>Kimberly</v>
      </c>
      <c r="V791" s="29" t="str">
        <f t="shared" si="217"/>
        <v>K</v>
      </c>
      <c r="W791" s="29" t="str">
        <f t="shared" si="218"/>
        <v>KimberlyKF30-39</v>
      </c>
      <c r="X791" s="29" t="str">
        <f t="shared" si="219"/>
        <v>KimberlyK</v>
      </c>
    </row>
    <row r="792" spans="1:24" ht="18.600000000000001" customHeight="1" x14ac:dyDescent="0.3">
      <c r="A792" s="16">
        <f t="shared" si="208"/>
        <v>790</v>
      </c>
      <c r="B792" s="17">
        <f t="shared" si="209"/>
        <v>203</v>
      </c>
      <c r="C792" s="18" t="s">
        <v>818</v>
      </c>
      <c r="D792" s="19" t="s">
        <v>36</v>
      </c>
      <c r="E792" s="19" t="str">
        <f t="shared" si="210"/>
        <v>F</v>
      </c>
      <c r="F792" s="20" t="str">
        <f>IFERROR(VLOOKUP(C792,'[1]Sofie''s Loppet'!$BM$3:$BP$100,4,FALSE),"")</f>
        <v/>
      </c>
      <c r="G792" s="21">
        <f>IFERROR(VLOOKUP(C792,[1]Rocks!$BF$3:$BH$2000,3,FALSE),"")</f>
        <v>385.81235697940502</v>
      </c>
      <c r="H792" s="22" t="str">
        <f>IFERROR(VLOOKUP(C792,'[1]Walden Bike'!$CB$3:$CE$1000,4,FALSE),"")</f>
        <v/>
      </c>
      <c r="I792" s="23" t="str">
        <f>IFERROR(VLOOKUP(C792,'[1]Paddle Sport'!$BJ$2:$BL$100,3,FALSE),"")</f>
        <v/>
      </c>
      <c r="J792" s="24" t="str">
        <f>IFERROR(VLOOKUP(C792,'[1]Island Swim'!$AX$5:$AZ$74,3,FALSE),"")</f>
        <v/>
      </c>
      <c r="K792" s="25" t="str">
        <f>IFERROR(VLOOKUP(C792,[1]Beaton!$A$4:$B$150,2,FALSE),"")</f>
        <v/>
      </c>
      <c r="L792" s="26" t="str">
        <f>IFERROR(VLOOKUP(C792,'[1]Turkey Gobbler'!$A$2:$B$500,2,FALSE),"")</f>
        <v/>
      </c>
      <c r="M792" s="27">
        <f t="shared" si="211"/>
        <v>386</v>
      </c>
      <c r="N792" s="28"/>
      <c r="R792" s="29" t="str" cm="1">
        <f t="array" ref="R792:S792">_xlfn.TEXTSPLIT(C792," ")</f>
        <v>Labre</v>
      </c>
      <c r="S792" s="29" t="str">
        <v>Tyanna</v>
      </c>
      <c r="U792" s="29" t="str">
        <f t="shared" si="216"/>
        <v>Tyanna</v>
      </c>
      <c r="V792" s="29" t="str">
        <f t="shared" si="217"/>
        <v>L</v>
      </c>
      <c r="W792" s="29" t="str">
        <f t="shared" si="218"/>
        <v>TyannaLF30-39</v>
      </c>
      <c r="X792" s="29" t="str">
        <f t="shared" si="219"/>
        <v>TyannaL</v>
      </c>
    </row>
    <row r="793" spans="1:24" ht="18.600000000000001" customHeight="1" x14ac:dyDescent="0.3">
      <c r="A793" s="16">
        <f t="shared" si="208"/>
        <v>790</v>
      </c>
      <c r="B793" s="17">
        <f t="shared" si="209"/>
        <v>203</v>
      </c>
      <c r="C793" s="18" t="s">
        <v>819</v>
      </c>
      <c r="D793" s="19" t="s">
        <v>36</v>
      </c>
      <c r="E793" s="19" t="str">
        <f t="shared" si="210"/>
        <v>F</v>
      </c>
      <c r="F793" s="20" t="str">
        <f>IFERROR(VLOOKUP(C793,'[1]Sofie''s Loppet'!$BM$3:$BP$100,4,FALSE),"")</f>
        <v/>
      </c>
      <c r="G793" s="21">
        <f>IFERROR(VLOOKUP(C793,[1]Rocks!$BF$3:$BH$2000,3,FALSE),"")</f>
        <v>385.98901098901098</v>
      </c>
      <c r="H793" s="22" t="str">
        <f>IFERROR(VLOOKUP(C793,'[1]Walden Bike'!$CB$3:$CE$1000,4,FALSE),"")</f>
        <v/>
      </c>
      <c r="I793" s="23" t="str">
        <f>IFERROR(VLOOKUP(C793,'[1]Paddle Sport'!$BJ$2:$BL$100,3,FALSE),"")</f>
        <v/>
      </c>
      <c r="J793" s="24" t="str">
        <f>IFERROR(VLOOKUP(C793,'[1]Island Swim'!$AX$5:$AZ$74,3,FALSE),"")</f>
        <v/>
      </c>
      <c r="K793" s="25" t="str">
        <f>IFERROR(VLOOKUP(C793,[1]Beaton!$A$4:$B$150,2,FALSE),"")</f>
        <v/>
      </c>
      <c r="L793" s="26" t="str">
        <f>IFERROR(VLOOKUP(C793,'[1]Turkey Gobbler'!$A$2:$B$500,2,FALSE),"")</f>
        <v/>
      </c>
      <c r="M793" s="27">
        <f t="shared" si="211"/>
        <v>386</v>
      </c>
      <c r="N793" s="28"/>
      <c r="R793" s="29" t="str" cm="1">
        <f t="array" ref="R793:S793">_xlfn.TEXTSPLIT(C793," ")</f>
        <v>Xu</v>
      </c>
      <c r="S793" s="29" t="str">
        <v>Bianca</v>
      </c>
      <c r="U793" s="29" t="str">
        <f t="shared" si="216"/>
        <v>Bianca</v>
      </c>
      <c r="V793" s="29" t="str">
        <f t="shared" si="217"/>
        <v>X</v>
      </c>
      <c r="W793" s="29" t="str">
        <f t="shared" si="218"/>
        <v>BiancaXF30-39</v>
      </c>
      <c r="X793" s="29" t="str">
        <f t="shared" si="219"/>
        <v>BiancaX</v>
      </c>
    </row>
    <row r="794" spans="1:24" ht="18.600000000000001" customHeight="1" x14ac:dyDescent="0.3">
      <c r="A794" s="16">
        <f t="shared" si="208"/>
        <v>790</v>
      </c>
      <c r="B794" s="17">
        <f t="shared" si="209"/>
        <v>26</v>
      </c>
      <c r="C794" s="18" t="s">
        <v>820</v>
      </c>
      <c r="D794" s="19" t="s">
        <v>19</v>
      </c>
      <c r="E794" s="19" t="str">
        <f t="shared" si="210"/>
        <v>F</v>
      </c>
      <c r="F794" s="20" t="str">
        <f>IFERROR(VLOOKUP(C794,'[1]Sofie''s Loppet'!$BM$3:$BP$100,4,FALSE),"")</f>
        <v/>
      </c>
      <c r="G794" s="21">
        <f>IFERROR(VLOOKUP(C794,[1]Rocks!$BF$3:$BH$2000,3,FALSE),"")</f>
        <v>385.98901098901098</v>
      </c>
      <c r="H794" s="22" t="str">
        <f>IFERROR(VLOOKUP(C794,'[1]Walden Bike'!$CB$3:$CE$1000,4,FALSE),"")</f>
        <v/>
      </c>
      <c r="I794" s="23" t="str">
        <f>IFERROR(VLOOKUP(C794,'[1]Paddle Sport'!$BJ$2:$BL$100,3,FALSE),"")</f>
        <v/>
      </c>
      <c r="J794" s="24" t="str">
        <f>IFERROR(VLOOKUP(C794,'[1]Island Swim'!$AX$5:$AZ$74,3,FALSE),"")</f>
        <v/>
      </c>
      <c r="K794" s="25" t="str">
        <f>IFERROR(VLOOKUP(C794,[1]Beaton!$A$4:$B$150,2,FALSE),"")</f>
        <v/>
      </c>
      <c r="L794" s="26" t="str">
        <f>IFERROR(VLOOKUP(C794,'[1]Turkey Gobbler'!$A$2:$B$500,2,FALSE),"")</f>
        <v/>
      </c>
      <c r="M794" s="27">
        <f t="shared" si="211"/>
        <v>386</v>
      </c>
      <c r="N794" s="28"/>
      <c r="R794" s="29" t="str" cm="1">
        <f t="array" ref="R794:S794">_xlfn.TEXTSPLIT(C794," ")</f>
        <v>Gervais-Roy</v>
      </c>
      <c r="S794" s="29" t="str">
        <v>Gislaine</v>
      </c>
      <c r="U794" s="29" t="str">
        <f t="shared" si="216"/>
        <v>Gislaine</v>
      </c>
      <c r="V794" s="29" t="str">
        <f t="shared" si="217"/>
        <v>G</v>
      </c>
      <c r="W794" s="29" t="str">
        <f t="shared" si="218"/>
        <v>GislaineGF60-69</v>
      </c>
      <c r="X794" s="29" t="str">
        <f t="shared" si="219"/>
        <v>GislaineG</v>
      </c>
    </row>
    <row r="795" spans="1:24" ht="18.600000000000001" customHeight="1" x14ac:dyDescent="0.3">
      <c r="A795" s="16">
        <f t="shared" si="208"/>
        <v>794</v>
      </c>
      <c r="B795" s="17">
        <f t="shared" si="209"/>
        <v>85</v>
      </c>
      <c r="C795" s="18" t="s">
        <v>821</v>
      </c>
      <c r="D795" s="19" t="s">
        <v>21</v>
      </c>
      <c r="E795" s="19" t="str">
        <f t="shared" si="210"/>
        <v>F</v>
      </c>
      <c r="F795" s="20" t="str">
        <f>IFERROR(VLOOKUP(C795,'[1]Sofie''s Loppet'!$BM$3:$BP$100,4,FALSE),"")</f>
        <v/>
      </c>
      <c r="G795" s="21">
        <f>IFERROR(VLOOKUP(C795,[1]Rocks!$BF$3:$BH$2000,3,FALSE),"")</f>
        <v>385.45953360768175</v>
      </c>
      <c r="H795" s="22" t="str">
        <f>IFERROR(VLOOKUP(C795,'[1]Walden Bike'!$CB$3:$CE$1000,4,FALSE),"")</f>
        <v/>
      </c>
      <c r="I795" s="23" t="str">
        <f>IFERROR(VLOOKUP(C795,'[1]Paddle Sport'!$BJ$2:$BL$100,3,FALSE),"")</f>
        <v/>
      </c>
      <c r="J795" s="24" t="str">
        <f>IFERROR(VLOOKUP(C795,'[1]Island Swim'!$AX$5:$AZ$74,3,FALSE),"")</f>
        <v/>
      </c>
      <c r="K795" s="25" t="str">
        <f>IFERROR(VLOOKUP(C795,[1]Beaton!$A$4:$B$150,2,FALSE),"")</f>
        <v/>
      </c>
      <c r="L795" s="26" t="str">
        <f>IFERROR(VLOOKUP(C795,'[1]Turkey Gobbler'!$A$2:$B$500,2,FALSE),"")</f>
        <v/>
      </c>
      <c r="M795" s="27">
        <f t="shared" si="211"/>
        <v>385</v>
      </c>
      <c r="N795" s="28"/>
      <c r="R795" s="29" t="str" cm="1">
        <f t="array" ref="R795:S795">_xlfn.TEXTSPLIT(C795," ")</f>
        <v>Secord</v>
      </c>
      <c r="S795" s="29" t="str">
        <v>Shay-lyn</v>
      </c>
      <c r="U795" s="29" t="str">
        <f t="shared" si="216"/>
        <v>Shay-lyn</v>
      </c>
      <c r="V795" s="29" t="str">
        <f t="shared" si="217"/>
        <v>S</v>
      </c>
      <c r="W795" s="29" t="str">
        <f t="shared" si="218"/>
        <v>Shay-lynSF13-19</v>
      </c>
      <c r="X795" s="29" t="str">
        <f t="shared" si="219"/>
        <v>Shay-lynS</v>
      </c>
    </row>
    <row r="796" spans="1:24" ht="18.600000000000001" customHeight="1" x14ac:dyDescent="0.3">
      <c r="A796" s="16">
        <f t="shared" si="208"/>
        <v>794</v>
      </c>
      <c r="B796" s="17">
        <f t="shared" si="209"/>
        <v>206</v>
      </c>
      <c r="C796" s="18" t="s">
        <v>822</v>
      </c>
      <c r="D796" s="19" t="s">
        <v>36</v>
      </c>
      <c r="E796" s="19" t="str">
        <f t="shared" si="210"/>
        <v>F</v>
      </c>
      <c r="F796" s="20" t="str">
        <f>IFERROR(VLOOKUP(C796,'[1]Sofie''s Loppet'!$BM$3:$BP$100,4,FALSE),"")</f>
        <v/>
      </c>
      <c r="G796" s="21">
        <f>IFERROR(VLOOKUP(C796,[1]Rocks!$BF$3:$BH$2000,3,FALSE),"")</f>
        <v>385.45953360768175</v>
      </c>
      <c r="H796" s="22" t="str">
        <f>IFERROR(VLOOKUP(C796,'[1]Walden Bike'!$CB$3:$CE$1000,4,FALSE),"")</f>
        <v/>
      </c>
      <c r="I796" s="23" t="str">
        <f>IFERROR(VLOOKUP(C796,'[1]Paddle Sport'!$BJ$2:$BL$100,3,FALSE),"")</f>
        <v/>
      </c>
      <c r="J796" s="24" t="str">
        <f>IFERROR(VLOOKUP(C796,'[1]Island Swim'!$AX$5:$AZ$74,3,FALSE),"")</f>
        <v/>
      </c>
      <c r="K796" s="25" t="str">
        <f>IFERROR(VLOOKUP(C796,[1]Beaton!$A$4:$B$150,2,FALSE),"")</f>
        <v/>
      </c>
      <c r="L796" s="26" t="str">
        <f>IFERROR(VLOOKUP(C796,'[1]Turkey Gobbler'!$A$2:$B$500,2,FALSE),"")</f>
        <v/>
      </c>
      <c r="M796" s="27">
        <f t="shared" si="211"/>
        <v>385</v>
      </c>
      <c r="N796" s="28"/>
      <c r="R796" s="29" t="str" cm="1">
        <f t="array" ref="R796:S796">_xlfn.TEXTSPLIT(C796," ")</f>
        <v>Babuik</v>
      </c>
      <c r="S796" s="29" t="str">
        <v>Krista</v>
      </c>
      <c r="U796" s="29" t="str">
        <f t="shared" si="216"/>
        <v>Krista</v>
      </c>
      <c r="V796" s="29" t="str">
        <f t="shared" si="217"/>
        <v>B</v>
      </c>
      <c r="W796" s="29" t="str">
        <f t="shared" si="218"/>
        <v>KristaBF30-39</v>
      </c>
      <c r="X796" s="29" t="str">
        <f t="shared" si="219"/>
        <v>KristaB</v>
      </c>
    </row>
    <row r="797" spans="1:24" ht="18.600000000000001" customHeight="1" x14ac:dyDescent="0.3">
      <c r="A797" s="16">
        <f t="shared" si="208"/>
        <v>794</v>
      </c>
      <c r="B797" s="17">
        <f t="shared" si="209"/>
        <v>206</v>
      </c>
      <c r="C797" s="18" t="s">
        <v>823</v>
      </c>
      <c r="D797" s="19" t="s">
        <v>36</v>
      </c>
      <c r="E797" s="19" t="str">
        <f t="shared" si="210"/>
        <v>F</v>
      </c>
      <c r="F797" s="20" t="str">
        <f>IFERROR(VLOOKUP(C797,'[1]Sofie''s Loppet'!$BM$3:$BP$100,4,FALSE),"")</f>
        <v/>
      </c>
      <c r="G797" s="21">
        <f>IFERROR(VLOOKUP(C797,[1]Rocks!$BF$3:$BH$2000,3,FALSE),"")</f>
        <v>385.28336380255939</v>
      </c>
      <c r="H797" s="22" t="str">
        <f>IFERROR(VLOOKUP(C797,'[1]Walden Bike'!$CB$3:$CE$1000,4,FALSE),"")</f>
        <v/>
      </c>
      <c r="I797" s="23" t="str">
        <f>IFERROR(VLOOKUP(C797,'[1]Paddle Sport'!$BJ$2:$BL$100,3,FALSE),"")</f>
        <v/>
      </c>
      <c r="J797" s="24" t="str">
        <f>IFERROR(VLOOKUP(C797,'[1]Island Swim'!$AX$5:$AZ$74,3,FALSE),"")</f>
        <v/>
      </c>
      <c r="K797" s="25" t="str">
        <f>IFERROR(VLOOKUP(C797,[1]Beaton!$A$4:$B$150,2,FALSE),"")</f>
        <v/>
      </c>
      <c r="L797" s="26" t="str">
        <f>IFERROR(VLOOKUP(C797,'[1]Turkey Gobbler'!$A$2:$B$500,2,FALSE),"")</f>
        <v/>
      </c>
      <c r="M797" s="27">
        <f t="shared" si="211"/>
        <v>385</v>
      </c>
      <c r="N797" s="28"/>
    </row>
    <row r="798" spans="1:24" ht="18.600000000000001" customHeight="1" x14ac:dyDescent="0.3">
      <c r="A798" s="16">
        <f t="shared" si="208"/>
        <v>794</v>
      </c>
      <c r="B798" s="17">
        <f t="shared" si="209"/>
        <v>137</v>
      </c>
      <c r="C798" s="18" t="s">
        <v>824</v>
      </c>
      <c r="D798" s="19" t="s">
        <v>23</v>
      </c>
      <c r="E798" s="19" t="str">
        <f t="shared" si="210"/>
        <v>F</v>
      </c>
      <c r="F798" s="20" t="str">
        <f>IFERROR(VLOOKUP(C798,'[1]Sofie''s Loppet'!$BM$3:$BP$100,4,FALSE),"")</f>
        <v/>
      </c>
      <c r="G798" s="21">
        <f>IFERROR(VLOOKUP(C798,[1]Rocks!$BF$3:$BH$2000,3,FALSE),"")</f>
        <v>385.10735495660117</v>
      </c>
      <c r="H798" s="22" t="str">
        <f>IFERROR(VLOOKUP(C798,'[1]Walden Bike'!$CB$3:$CE$1000,4,FALSE),"")</f>
        <v/>
      </c>
      <c r="I798" s="23" t="str">
        <f>IFERROR(VLOOKUP(C798,'[1]Paddle Sport'!$BJ$2:$BL$100,3,FALSE),"")</f>
        <v/>
      </c>
      <c r="J798" s="24" t="str">
        <f>IFERROR(VLOOKUP(C798,'[1]Island Swim'!$AX$5:$AZ$74,3,FALSE),"")</f>
        <v/>
      </c>
      <c r="K798" s="25" t="str">
        <f>IFERROR(VLOOKUP(C798,[1]Beaton!$A$4:$B$150,2,FALSE),"")</f>
        <v/>
      </c>
      <c r="L798" s="26" t="str">
        <f>IFERROR(VLOOKUP(C798,'[1]Turkey Gobbler'!$A$2:$B$500,2,FALSE),"")</f>
        <v/>
      </c>
      <c r="M798" s="27">
        <f t="shared" si="211"/>
        <v>385</v>
      </c>
      <c r="N798" s="28"/>
      <c r="R798" s="29" t="str" cm="1">
        <f t="array" ref="R798:S798">_xlfn.TEXTSPLIT(C798," ")</f>
        <v>Lawrence</v>
      </c>
      <c r="S798" s="29" t="str">
        <v>Ashley</v>
      </c>
      <c r="U798" s="29" t="str">
        <f>IF(T798="",S798,T798)</f>
        <v>Ashley</v>
      </c>
      <c r="V798" s="29" t="str">
        <f>LEFT(R798,1)</f>
        <v>L</v>
      </c>
      <c r="W798" s="29" t="str">
        <f>CONCATENATE(U798,V798,D798)</f>
        <v>AshleyLF40-49</v>
      </c>
      <c r="X798" s="29" t="str">
        <f>CONCATENATE(U798,V798)</f>
        <v>AshleyL</v>
      </c>
    </row>
    <row r="799" spans="1:24" ht="18.600000000000001" customHeight="1" x14ac:dyDescent="0.3">
      <c r="A799" s="16">
        <f t="shared" si="208"/>
        <v>794</v>
      </c>
      <c r="B799" s="17">
        <f t="shared" si="209"/>
        <v>137</v>
      </c>
      <c r="C799" s="18" t="s">
        <v>825</v>
      </c>
      <c r="D799" s="19" t="s">
        <v>23</v>
      </c>
      <c r="E799" s="19" t="str">
        <f t="shared" si="210"/>
        <v>F</v>
      </c>
      <c r="F799" s="20" t="str">
        <f>IFERROR(VLOOKUP(C799,'[1]Sofie''s Loppet'!$BM$3:$BP$100,4,FALSE),"")</f>
        <v/>
      </c>
      <c r="G799" s="21">
        <f>IFERROR(VLOOKUP(C799,[1]Rocks!$BF$3:$BH$2000,3,FALSE),"")</f>
        <v>385.10735495660117</v>
      </c>
      <c r="H799" s="22" t="str">
        <f>IFERROR(VLOOKUP(C799,'[1]Walden Bike'!$CB$3:$CE$1000,4,FALSE),"")</f>
        <v/>
      </c>
      <c r="I799" s="23" t="str">
        <f>IFERROR(VLOOKUP(C799,'[1]Paddle Sport'!$BJ$2:$BL$100,3,FALSE),"")</f>
        <v/>
      </c>
      <c r="J799" s="24" t="str">
        <f>IFERROR(VLOOKUP(C799,'[1]Island Swim'!$AX$5:$AZ$74,3,FALSE),"")</f>
        <v/>
      </c>
      <c r="K799" s="25" t="str">
        <f>IFERROR(VLOOKUP(C799,[1]Beaton!$A$4:$B$150,2,FALSE),"")</f>
        <v/>
      </c>
      <c r="L799" s="26">
        <f>IFERROR(VLOOKUP(C799,'[1]Turkey Gobbler'!$A$2:$B$500,2,FALSE),"")</f>
        <v>475.13389441469008</v>
      </c>
      <c r="M799" s="27">
        <f t="shared" si="211"/>
        <v>385</v>
      </c>
      <c r="N799" s="28"/>
      <c r="R799" s="29" t="str" cm="1">
        <f t="array" ref="R799:S799">_xlfn.TEXTSPLIT(C799," ")</f>
        <v>McGill</v>
      </c>
      <c r="S799" s="29" t="str">
        <v>Dana</v>
      </c>
      <c r="U799" s="29" t="str">
        <f>IF(T799="",S799,T799)</f>
        <v>Dana</v>
      </c>
      <c r="V799" s="29" t="str">
        <f>LEFT(R799,1)</f>
        <v>M</v>
      </c>
      <c r="W799" s="29" t="str">
        <f>CONCATENATE(U799,V799,D799)</f>
        <v>DanaMF40-49</v>
      </c>
      <c r="X799" s="29" t="str">
        <f>CONCATENATE(U799,V799)</f>
        <v>DanaM</v>
      </c>
    </row>
    <row r="800" spans="1:24" ht="18.600000000000001" customHeight="1" x14ac:dyDescent="0.3">
      <c r="A800" s="16">
        <f t="shared" si="208"/>
        <v>799</v>
      </c>
      <c r="B800" s="17">
        <f t="shared" si="209"/>
        <v>44</v>
      </c>
      <c r="C800" s="18" t="s">
        <v>826</v>
      </c>
      <c r="D800" s="19" t="s">
        <v>38</v>
      </c>
      <c r="E800" s="19" t="str">
        <f t="shared" si="210"/>
        <v>F</v>
      </c>
      <c r="F800" s="20" t="str">
        <f>IFERROR(VLOOKUP(C800,'[1]Sofie''s Loppet'!$BM$3:$BP$100,4,FALSE),"")</f>
        <v/>
      </c>
      <c r="G800" s="21">
        <f>IFERROR(VLOOKUP(C800,[1]Rocks!$BF$3:$BH$2000,3,FALSE),"")</f>
        <v>383.53048225659688</v>
      </c>
      <c r="H800" s="22" t="str">
        <f>IFERROR(VLOOKUP(C800,'[1]Walden Bike'!$CB$3:$CE$1000,4,FALSE),"")</f>
        <v/>
      </c>
      <c r="I800" s="23" t="str">
        <f>IFERROR(VLOOKUP(C800,'[1]Paddle Sport'!$BJ$2:$BL$100,3,FALSE),"")</f>
        <v/>
      </c>
      <c r="J800" s="24" t="str">
        <f>IFERROR(VLOOKUP(C800,'[1]Island Swim'!$AX$5:$AZ$74,3,FALSE),"")</f>
        <v/>
      </c>
      <c r="K800" s="25" t="str">
        <f>IFERROR(VLOOKUP(C800,[1]Beaton!$A$4:$B$150,2,FALSE),"")</f>
        <v/>
      </c>
      <c r="L800" s="26" t="str">
        <f>IFERROR(VLOOKUP(C800,'[1]Turkey Gobbler'!$A$2:$B$500,2,FALSE),"")</f>
        <v/>
      </c>
      <c r="M800" s="27">
        <f t="shared" si="211"/>
        <v>384</v>
      </c>
      <c r="N800" s="28"/>
      <c r="R800" s="29" t="str" cm="1">
        <f t="array" ref="R800:S800">_xlfn.TEXTSPLIT(C800," ")</f>
        <v>Oghene</v>
      </c>
      <c r="S800" s="29" t="str">
        <v>Olivia</v>
      </c>
      <c r="U800" s="29" t="str">
        <f>IF(T800="",S800,T800)</f>
        <v>Olivia</v>
      </c>
      <c r="V800" s="29" t="str">
        <f>LEFT(R800,1)</f>
        <v>O</v>
      </c>
      <c r="W800" s="29" t="str">
        <f>CONCATENATE(U800,V800,D800)</f>
        <v>OliviaOF12 Under</v>
      </c>
      <c r="X800" s="29" t="str">
        <f>CONCATENATE(U800,V800)</f>
        <v>OliviaO</v>
      </c>
    </row>
    <row r="801" spans="1:24" ht="18.600000000000001" customHeight="1" x14ac:dyDescent="0.3">
      <c r="A801" s="16">
        <f t="shared" si="208"/>
        <v>799</v>
      </c>
      <c r="B801" s="17">
        <f t="shared" si="209"/>
        <v>208</v>
      </c>
      <c r="C801" s="18" t="s">
        <v>827</v>
      </c>
      <c r="D801" s="19" t="s">
        <v>36</v>
      </c>
      <c r="E801" s="19" t="str">
        <f t="shared" si="210"/>
        <v>F</v>
      </c>
      <c r="F801" s="20" t="str">
        <f>IFERROR(VLOOKUP(C801,'[1]Sofie''s Loppet'!$BM$3:$BP$100,4,FALSE),"")</f>
        <v/>
      </c>
      <c r="G801" s="21">
        <f>IFERROR(VLOOKUP(C801,[1]Rocks!$BF$3:$BH$2000,3,FALSE),"")</f>
        <v>383.53048225659688</v>
      </c>
      <c r="H801" s="22" t="str">
        <f>IFERROR(VLOOKUP(C801,'[1]Walden Bike'!$CB$3:$CE$1000,4,FALSE),"")</f>
        <v/>
      </c>
      <c r="I801" s="23" t="str">
        <f>IFERROR(VLOOKUP(C801,'[1]Paddle Sport'!$BJ$2:$BL$100,3,FALSE),"")</f>
        <v/>
      </c>
      <c r="J801" s="24" t="str">
        <f>IFERROR(VLOOKUP(C801,'[1]Island Swim'!$AX$5:$AZ$74,3,FALSE),"")</f>
        <v/>
      </c>
      <c r="K801" s="25" t="str">
        <f>IFERROR(VLOOKUP(C801,[1]Beaton!$A$4:$B$150,2,FALSE),"")</f>
        <v/>
      </c>
      <c r="L801" s="26" t="str">
        <f>IFERROR(VLOOKUP(C801,'[1]Turkey Gobbler'!$A$2:$B$500,2,FALSE),"")</f>
        <v/>
      </c>
      <c r="M801" s="27">
        <f t="shared" si="211"/>
        <v>384</v>
      </c>
      <c r="N801" s="28"/>
    </row>
    <row r="802" spans="1:24" ht="18.600000000000001" customHeight="1" x14ac:dyDescent="0.3">
      <c r="A802" s="16">
        <f t="shared" si="208"/>
        <v>799</v>
      </c>
      <c r="B802" s="17">
        <f t="shared" si="209"/>
        <v>208</v>
      </c>
      <c r="C802" s="18" t="s">
        <v>828</v>
      </c>
      <c r="D802" s="19" t="s">
        <v>36</v>
      </c>
      <c r="E802" s="19" t="str">
        <f t="shared" si="210"/>
        <v>F</v>
      </c>
      <c r="F802" s="20" t="str">
        <f>IFERROR(VLOOKUP(C802,'[1]Sofie''s Loppet'!$BM$3:$BP$100,4,FALSE),"")</f>
        <v/>
      </c>
      <c r="G802" s="21">
        <f>IFERROR(VLOOKUP(C802,[1]Rocks!$BF$3:$BH$2000,3,FALSE),"")</f>
        <v>383.53048225659688</v>
      </c>
      <c r="H802" s="22" t="str">
        <f>IFERROR(VLOOKUP(C802,'[1]Walden Bike'!$CB$3:$CE$1000,4,FALSE),"")</f>
        <v/>
      </c>
      <c r="I802" s="23" t="str">
        <f>IFERROR(VLOOKUP(C802,'[1]Paddle Sport'!$BJ$2:$BL$100,3,FALSE),"")</f>
        <v/>
      </c>
      <c r="J802" s="24" t="str">
        <f>IFERROR(VLOOKUP(C802,'[1]Island Swim'!$AX$5:$AZ$74,3,FALSE),"")</f>
        <v/>
      </c>
      <c r="K802" s="25" t="str">
        <f>IFERROR(VLOOKUP(C802,[1]Beaton!$A$4:$B$150,2,FALSE),"")</f>
        <v/>
      </c>
      <c r="L802" s="26" t="str">
        <f>IFERROR(VLOOKUP(C802,'[1]Turkey Gobbler'!$A$2:$B$500,2,FALSE),"")</f>
        <v/>
      </c>
      <c r="M802" s="27">
        <f t="shared" si="211"/>
        <v>384</v>
      </c>
      <c r="N802" s="28"/>
      <c r="R802" s="29" t="str" cm="1">
        <f t="array" ref="R802:S802">_xlfn.TEXTSPLIT(C802," ")</f>
        <v>Joanisse</v>
      </c>
      <c r="S802" s="29" t="str">
        <v>Gabrielle</v>
      </c>
      <c r="U802" s="29" t="str">
        <f>IF(T802="",S802,T802)</f>
        <v>Gabrielle</v>
      </c>
      <c r="V802" s="29" t="str">
        <f>LEFT(R802,1)</f>
        <v>J</v>
      </c>
      <c r="W802" s="29" t="str">
        <f>CONCATENATE(U802,V802,D802)</f>
        <v>GabrielleJF30-39</v>
      </c>
      <c r="X802" s="29" t="str">
        <f>CONCATENATE(U802,V802)</f>
        <v>GabrielleJ</v>
      </c>
    </row>
    <row r="803" spans="1:24" ht="18.600000000000001" customHeight="1" x14ac:dyDescent="0.3">
      <c r="A803" s="16">
        <f t="shared" si="208"/>
        <v>799</v>
      </c>
      <c r="B803" s="17">
        <f t="shared" si="209"/>
        <v>208</v>
      </c>
      <c r="C803" s="18" t="s">
        <v>829</v>
      </c>
      <c r="D803" s="19" t="s">
        <v>36</v>
      </c>
      <c r="E803" s="19" t="str">
        <f t="shared" si="210"/>
        <v>F</v>
      </c>
      <c r="F803" s="20" t="str">
        <f>IFERROR(VLOOKUP(C803,'[1]Sofie''s Loppet'!$BM$3:$BP$100,4,FALSE),"")</f>
        <v/>
      </c>
      <c r="G803" s="21">
        <f>IFERROR(VLOOKUP(C803,[1]Rocks!$BF$3:$BH$2000,3,FALSE),"")</f>
        <v>384.05466970387243</v>
      </c>
      <c r="H803" s="22" t="str">
        <f>IFERROR(VLOOKUP(C803,'[1]Walden Bike'!$CB$3:$CE$1000,4,FALSE),"")</f>
        <v/>
      </c>
      <c r="I803" s="23" t="str">
        <f>IFERROR(VLOOKUP(C803,'[1]Paddle Sport'!$BJ$2:$BL$100,3,FALSE),"")</f>
        <v/>
      </c>
      <c r="J803" s="24" t="str">
        <f>IFERROR(VLOOKUP(C803,'[1]Island Swim'!$AX$5:$AZ$74,3,FALSE),"")</f>
        <v/>
      </c>
      <c r="K803" s="25" t="str">
        <f>IFERROR(VLOOKUP(C803,[1]Beaton!$A$4:$B$150,2,FALSE),"")</f>
        <v/>
      </c>
      <c r="L803" s="26" t="str">
        <f>IFERROR(VLOOKUP(C803,'[1]Turkey Gobbler'!$A$2:$B$500,2,FALSE),"")</f>
        <v/>
      </c>
      <c r="M803" s="27">
        <f t="shared" si="211"/>
        <v>384</v>
      </c>
      <c r="N803" s="28"/>
      <c r="R803" s="29" t="str" cm="1">
        <f t="array" ref="R803:S803">_xlfn.TEXTSPLIT(C803," ")</f>
        <v>Lichty</v>
      </c>
      <c r="S803" s="29" t="str">
        <v>Tabitha</v>
      </c>
      <c r="U803" s="29" t="str">
        <f>IF(T803="",S803,T803)</f>
        <v>Tabitha</v>
      </c>
      <c r="V803" s="29" t="str">
        <f>LEFT(R803,1)</f>
        <v>L</v>
      </c>
      <c r="W803" s="29" t="str">
        <f>CONCATENATE(U803,V803,D803)</f>
        <v>TabithaLF30-39</v>
      </c>
      <c r="X803" s="29" t="str">
        <f>CONCATENATE(U803,V803)</f>
        <v>TabithaL</v>
      </c>
    </row>
    <row r="804" spans="1:24" ht="18.600000000000001" customHeight="1" x14ac:dyDescent="0.3">
      <c r="A804" s="16">
        <f t="shared" si="208"/>
        <v>799</v>
      </c>
      <c r="B804" s="17">
        <f t="shared" si="209"/>
        <v>208</v>
      </c>
      <c r="C804" s="18" t="s">
        <v>830</v>
      </c>
      <c r="D804" s="19" t="s">
        <v>36</v>
      </c>
      <c r="E804" s="19" t="str">
        <f t="shared" si="210"/>
        <v>F</v>
      </c>
      <c r="F804" s="20" t="str">
        <f>IFERROR(VLOOKUP(C804,'[1]Sofie''s Loppet'!$BM$3:$BP$100,4,FALSE),"")</f>
        <v/>
      </c>
      <c r="G804" s="21">
        <f>IFERROR(VLOOKUP(C804,[1]Rocks!$BF$3:$BH$2000,3,FALSE),"")</f>
        <v>383.70505234410558</v>
      </c>
      <c r="H804" s="22" t="str">
        <f>IFERROR(VLOOKUP(C804,'[1]Walden Bike'!$CB$3:$CE$1000,4,FALSE),"")</f>
        <v/>
      </c>
      <c r="I804" s="23" t="str">
        <f>IFERROR(VLOOKUP(C804,'[1]Paddle Sport'!$BJ$2:$BL$100,3,FALSE),"")</f>
        <v/>
      </c>
      <c r="J804" s="24" t="str">
        <f>IFERROR(VLOOKUP(C804,'[1]Island Swim'!$AX$5:$AZ$74,3,FALSE),"")</f>
        <v/>
      </c>
      <c r="K804" s="25" t="str">
        <f>IFERROR(VLOOKUP(C804,[1]Beaton!$A$4:$B$150,2,FALSE),"")</f>
        <v/>
      </c>
      <c r="L804" s="26" t="str">
        <f>IFERROR(VLOOKUP(C804,'[1]Turkey Gobbler'!$A$2:$B$500,2,FALSE),"")</f>
        <v/>
      </c>
      <c r="M804" s="27">
        <f t="shared" si="211"/>
        <v>384</v>
      </c>
      <c r="N804" s="28"/>
      <c r="R804" s="29" t="str" cm="1">
        <f t="array" ref="R804:S804">_xlfn.TEXTSPLIT(C804," ")</f>
        <v>Poitras</v>
      </c>
      <c r="S804" s="29" t="str">
        <v>Katie</v>
      </c>
      <c r="U804" s="29" t="str">
        <f>IF(T804="",S804,T804)</f>
        <v>Katie</v>
      </c>
      <c r="V804" s="29" t="str">
        <f>LEFT(R804,1)</f>
        <v>P</v>
      </c>
      <c r="W804" s="29" t="str">
        <f>CONCATENATE(U804,V804,D804)</f>
        <v>KatiePF30-39</v>
      </c>
      <c r="X804" s="29" t="str">
        <f>CONCATENATE(U804,V804)</f>
        <v>KatieP</v>
      </c>
    </row>
    <row r="805" spans="1:24" ht="18.600000000000001" customHeight="1" x14ac:dyDescent="0.3">
      <c r="A805" s="16">
        <f t="shared" si="208"/>
        <v>799</v>
      </c>
      <c r="B805" s="17">
        <f t="shared" si="209"/>
        <v>139</v>
      </c>
      <c r="C805" s="18" t="s">
        <v>831</v>
      </c>
      <c r="D805" s="19" t="s">
        <v>23</v>
      </c>
      <c r="E805" s="19" t="str">
        <f t="shared" si="210"/>
        <v>F</v>
      </c>
      <c r="F805" s="20" t="str">
        <f>IFERROR(VLOOKUP(C805,'[1]Sofie''s Loppet'!$BM$3:$BP$100,4,FALSE),"")</f>
        <v/>
      </c>
      <c r="G805" s="21">
        <f>IFERROR(VLOOKUP(C805,[1]Rocks!$BF$3:$BH$2000,3,FALSE),"")</f>
        <v>384.05466970387243</v>
      </c>
      <c r="H805" s="22" t="str">
        <f>IFERROR(VLOOKUP(C805,'[1]Walden Bike'!$CB$3:$CE$1000,4,FALSE),"")</f>
        <v/>
      </c>
      <c r="I805" s="23" t="str">
        <f>IFERROR(VLOOKUP(C805,'[1]Paddle Sport'!$BJ$2:$BL$100,3,FALSE),"")</f>
        <v/>
      </c>
      <c r="J805" s="24" t="str">
        <f>IFERROR(VLOOKUP(C805,'[1]Island Swim'!$AX$5:$AZ$74,3,FALSE),"")</f>
        <v/>
      </c>
      <c r="K805" s="25" t="str">
        <f>IFERROR(VLOOKUP(C805,[1]Beaton!$A$4:$B$150,2,FALSE),"")</f>
        <v/>
      </c>
      <c r="L805" s="26" t="str">
        <f>IFERROR(VLOOKUP(C805,'[1]Turkey Gobbler'!$A$2:$B$500,2,FALSE),"")</f>
        <v/>
      </c>
      <c r="M805" s="27">
        <f t="shared" si="211"/>
        <v>384</v>
      </c>
      <c r="N805" s="28"/>
      <c r="R805" s="29" t="str" cm="1">
        <f t="array" ref="R805:S805">_xlfn.TEXTSPLIT(C805," ")</f>
        <v>Allen</v>
      </c>
      <c r="S805" s="29" t="str">
        <v>Nadia</v>
      </c>
      <c r="U805" s="29" t="str">
        <f>IF(T805="",S805,T805)</f>
        <v>Nadia</v>
      </c>
      <c r="V805" s="29" t="str">
        <f>LEFT(R805,1)</f>
        <v>A</v>
      </c>
      <c r="W805" s="29" t="str">
        <f>CONCATENATE(U805,V805,D805)</f>
        <v>NadiaAF40-49</v>
      </c>
      <c r="X805" s="29" t="str">
        <f>CONCATENATE(U805,V805)</f>
        <v>NadiaA</v>
      </c>
    </row>
    <row r="806" spans="1:24" ht="18.600000000000001" customHeight="1" x14ac:dyDescent="0.3">
      <c r="A806" s="16">
        <f t="shared" si="208"/>
        <v>799</v>
      </c>
      <c r="B806" s="17">
        <f t="shared" si="209"/>
        <v>3</v>
      </c>
      <c r="C806" s="18" t="s">
        <v>832</v>
      </c>
      <c r="D806" s="19" t="s">
        <v>520</v>
      </c>
      <c r="E806" s="19" t="str">
        <f t="shared" si="210"/>
        <v>F</v>
      </c>
      <c r="F806" s="20" t="str">
        <f>IFERROR(VLOOKUP(C806,'[1]Sofie''s Loppet'!$BM$3:$BP$100,4,FALSE),"")</f>
        <v/>
      </c>
      <c r="G806" s="21" t="str">
        <f>IFERROR(VLOOKUP(C806,[1]Rocks!$BF$3:$BH$2000,3,FALSE),"")</f>
        <v/>
      </c>
      <c r="H806" s="22" t="str">
        <f>IFERROR(VLOOKUP(C806,'[1]Walden Bike'!$CB$3:$CE$1000,4,FALSE),"")</f>
        <v/>
      </c>
      <c r="I806" s="23" t="str">
        <f>IFERROR(VLOOKUP(C806,'[1]Paddle Sport'!$BJ$2:$BL$100,3,FALSE),"")</f>
        <v/>
      </c>
      <c r="J806" s="24">
        <f>IFERROR(VLOOKUP(C806,'[1]Island Swim'!$AX$5:$AZ$74,3,FALSE),"")</f>
        <v>383.9092872570194</v>
      </c>
      <c r="K806" s="25" t="str">
        <f>IFERROR(VLOOKUP(C806,[1]Beaton!$A$4:$B$150,2,FALSE),"")</f>
        <v/>
      </c>
      <c r="L806" s="26" t="str">
        <f>IFERROR(VLOOKUP(C806,'[1]Turkey Gobbler'!$A$2:$B$500,2,FALSE),"")</f>
        <v/>
      </c>
      <c r="M806" s="27">
        <f t="shared" si="211"/>
        <v>384</v>
      </c>
      <c r="N806" s="28"/>
    </row>
    <row r="807" spans="1:24" ht="18.600000000000001" customHeight="1" x14ac:dyDescent="0.3">
      <c r="A807" s="16">
        <f t="shared" si="208"/>
        <v>806</v>
      </c>
      <c r="B807" s="17">
        <f t="shared" si="209"/>
        <v>140</v>
      </c>
      <c r="C807" s="18" t="s">
        <v>833</v>
      </c>
      <c r="D807" s="19" t="s">
        <v>23</v>
      </c>
      <c r="E807" s="19" t="str">
        <f t="shared" si="210"/>
        <v>F</v>
      </c>
      <c r="F807" s="20" t="str">
        <f>IFERROR(VLOOKUP(C807,'[1]Sofie''s Loppet'!$BM$3:$BP$100,4,FALSE),"")</f>
        <v/>
      </c>
      <c r="G807" s="21">
        <f>IFERROR(VLOOKUP(C807,[1]Rocks!$BF$3:$BH$2000,3,FALSE),"")</f>
        <v>382.83378746594008</v>
      </c>
      <c r="H807" s="22" t="str">
        <f>IFERROR(VLOOKUP(C807,'[1]Walden Bike'!$CB$3:$CE$1000,4,FALSE),"")</f>
        <v/>
      </c>
      <c r="I807" s="23" t="str">
        <f>IFERROR(VLOOKUP(C807,'[1]Paddle Sport'!$BJ$2:$BL$100,3,FALSE),"")</f>
        <v/>
      </c>
      <c r="J807" s="24" t="str">
        <f>IFERROR(VLOOKUP(C807,'[1]Island Swim'!$AX$5:$AZ$74,3,FALSE),"")</f>
        <v/>
      </c>
      <c r="K807" s="25" t="str">
        <f>IFERROR(VLOOKUP(C807,[1]Beaton!$A$4:$B$150,2,FALSE),"")</f>
        <v/>
      </c>
      <c r="L807" s="26" t="str">
        <f>IFERROR(VLOOKUP(C807,'[1]Turkey Gobbler'!$A$2:$B$500,2,FALSE),"")</f>
        <v/>
      </c>
      <c r="M807" s="27">
        <f t="shared" si="211"/>
        <v>383</v>
      </c>
      <c r="N807" s="28"/>
      <c r="R807" s="29" t="str" cm="1">
        <f t="array" ref="R807:S807">_xlfn.TEXTSPLIT(C807," ")</f>
        <v>Garneau</v>
      </c>
      <c r="S807" s="29" t="str">
        <v>Jacky</v>
      </c>
      <c r="U807" s="29" t="str">
        <f t="shared" ref="U807:U812" si="220">IF(T807="",S807,T807)</f>
        <v>Jacky</v>
      </c>
      <c r="V807" s="29" t="str">
        <f t="shared" ref="V807:V812" si="221">LEFT(R807,1)</f>
        <v>G</v>
      </c>
      <c r="W807" s="29" t="str">
        <f t="shared" ref="W807:W812" si="222">CONCATENATE(U807,V807,D807)</f>
        <v>JackyGF40-49</v>
      </c>
      <c r="X807" s="29" t="str">
        <f t="shared" ref="X807:X812" si="223">CONCATENATE(U807,V807)</f>
        <v>JackyG</v>
      </c>
    </row>
    <row r="808" spans="1:24" ht="18.600000000000001" customHeight="1" x14ac:dyDescent="0.3">
      <c r="A808" s="16">
        <f t="shared" si="208"/>
        <v>807</v>
      </c>
      <c r="B808" s="17">
        <f t="shared" si="209"/>
        <v>218</v>
      </c>
      <c r="C808" s="18" t="s">
        <v>834</v>
      </c>
      <c r="D808" s="19" t="s">
        <v>17</v>
      </c>
      <c r="E808" s="19" t="str">
        <f t="shared" si="210"/>
        <v>F</v>
      </c>
      <c r="F808" s="20" t="str">
        <f>IFERROR(VLOOKUP(C808,'[1]Sofie''s Loppet'!$BM$3:$BP$100,4,FALSE),"")</f>
        <v/>
      </c>
      <c r="G808" s="21">
        <f>IFERROR(VLOOKUP(C808,[1]Rocks!$BF$3:$BH$2000,3,FALSE),"")</f>
        <v>380.75880758807585</v>
      </c>
      <c r="H808" s="22" t="str">
        <f>IFERROR(VLOOKUP(C808,'[1]Walden Bike'!$CB$3:$CE$1000,4,FALSE),"")</f>
        <v/>
      </c>
      <c r="I808" s="23" t="str">
        <f>IFERROR(VLOOKUP(C808,'[1]Paddle Sport'!$BJ$2:$BL$100,3,FALSE),"")</f>
        <v/>
      </c>
      <c r="J808" s="24" t="str">
        <f>IFERROR(VLOOKUP(C808,'[1]Island Swim'!$AX$5:$AZ$74,3,FALSE),"")</f>
        <v/>
      </c>
      <c r="K808" s="25" t="str">
        <f>IFERROR(VLOOKUP(C808,[1]Beaton!$A$4:$B$150,2,FALSE),"")</f>
        <v/>
      </c>
      <c r="L808" s="26" t="str">
        <f>IFERROR(VLOOKUP(C808,'[1]Turkey Gobbler'!$A$2:$B$500,2,FALSE),"")</f>
        <v/>
      </c>
      <c r="M808" s="27">
        <f t="shared" si="211"/>
        <v>381</v>
      </c>
      <c r="N808" s="28"/>
      <c r="R808" s="29" t="str" cm="1">
        <f t="array" ref="R808:S808">_xlfn.TEXTSPLIT(C808," ")</f>
        <v>Abel</v>
      </c>
      <c r="S808" s="29" t="str">
        <v>Amber</v>
      </c>
      <c r="U808" s="29" t="str">
        <f t="shared" si="220"/>
        <v>Amber</v>
      </c>
      <c r="V808" s="29" t="str">
        <f t="shared" si="221"/>
        <v>A</v>
      </c>
      <c r="W808" s="29" t="str">
        <f t="shared" si="222"/>
        <v>AmberAF20-29</v>
      </c>
      <c r="X808" s="29" t="str">
        <f t="shared" si="223"/>
        <v>AmberA</v>
      </c>
    </row>
    <row r="809" spans="1:24" ht="18.600000000000001" customHeight="1" x14ac:dyDescent="0.3">
      <c r="A809" s="16">
        <f t="shared" si="208"/>
        <v>807</v>
      </c>
      <c r="B809" s="17">
        <f t="shared" si="209"/>
        <v>212</v>
      </c>
      <c r="C809" s="18" t="s">
        <v>835</v>
      </c>
      <c r="D809" s="19" t="s">
        <v>36</v>
      </c>
      <c r="E809" s="19" t="str">
        <f t="shared" si="210"/>
        <v>F</v>
      </c>
      <c r="F809" s="20" t="str">
        <f>IFERROR(VLOOKUP(C809,'[1]Sofie''s Loppet'!$BM$3:$BP$100,4,FALSE),"")</f>
        <v/>
      </c>
      <c r="G809" s="21">
        <f>IFERROR(VLOOKUP(C809,[1]Rocks!$BF$3:$BH$2000,3,FALSE),"")</f>
        <v>380.52285583244151</v>
      </c>
      <c r="H809" s="22" t="str">
        <f>IFERROR(VLOOKUP(C809,'[1]Walden Bike'!$CB$3:$CE$1000,4,FALSE),"")</f>
        <v/>
      </c>
      <c r="I809" s="23" t="str">
        <f>IFERROR(VLOOKUP(C809,'[1]Paddle Sport'!$BJ$2:$BL$100,3,FALSE),"")</f>
        <v/>
      </c>
      <c r="J809" s="24" t="str">
        <f>IFERROR(VLOOKUP(C809,'[1]Island Swim'!$AX$5:$AZ$74,3,FALSE),"")</f>
        <v/>
      </c>
      <c r="K809" s="25" t="str">
        <f>IFERROR(VLOOKUP(C809,[1]Beaton!$A$4:$B$150,2,FALSE),"")</f>
        <v/>
      </c>
      <c r="L809" s="26" t="str">
        <f>IFERROR(VLOOKUP(C809,'[1]Turkey Gobbler'!$A$2:$B$500,2,FALSE),"")</f>
        <v/>
      </c>
      <c r="M809" s="27">
        <f t="shared" si="211"/>
        <v>381</v>
      </c>
      <c r="N809" s="28"/>
      <c r="R809" s="29" t="str" cm="1">
        <f t="array" ref="R809:S809">_xlfn.TEXTSPLIT(C809," ")</f>
        <v>Lapierre</v>
      </c>
      <c r="S809" s="29" t="str">
        <v>Shalena</v>
      </c>
      <c r="U809" s="29" t="str">
        <f t="shared" si="220"/>
        <v>Shalena</v>
      </c>
      <c r="V809" s="29" t="str">
        <f t="shared" si="221"/>
        <v>L</v>
      </c>
      <c r="W809" s="29" t="str">
        <f t="shared" si="222"/>
        <v>ShalenaLF30-39</v>
      </c>
      <c r="X809" s="29" t="str">
        <f t="shared" si="223"/>
        <v>ShalenaL</v>
      </c>
    </row>
    <row r="810" spans="1:24" ht="18.600000000000001" customHeight="1" x14ac:dyDescent="0.3">
      <c r="A810" s="16">
        <f t="shared" si="208"/>
        <v>807</v>
      </c>
      <c r="B810" s="17">
        <f t="shared" si="209"/>
        <v>212</v>
      </c>
      <c r="C810" s="18" t="s">
        <v>836</v>
      </c>
      <c r="D810" s="19" t="s">
        <v>36</v>
      </c>
      <c r="E810" s="19" t="str">
        <f t="shared" si="210"/>
        <v>F</v>
      </c>
      <c r="F810" s="20" t="str">
        <f>IFERROR(VLOOKUP(C810,'[1]Sofie''s Loppet'!$BM$3:$BP$100,4,FALSE),"")</f>
        <v/>
      </c>
      <c r="G810" s="21">
        <f>IFERROR(VLOOKUP(C810,[1]Rocks!$BF$3:$BH$2000,3,FALSE),"")</f>
        <v>381.10307414104881</v>
      </c>
      <c r="H810" s="22" t="str">
        <f>IFERROR(VLOOKUP(C810,'[1]Walden Bike'!$CB$3:$CE$1000,4,FALSE),"")</f>
        <v/>
      </c>
      <c r="I810" s="23" t="str">
        <f>IFERROR(VLOOKUP(C810,'[1]Paddle Sport'!$BJ$2:$BL$100,3,FALSE),"")</f>
        <v/>
      </c>
      <c r="J810" s="24" t="str">
        <f>IFERROR(VLOOKUP(C810,'[1]Island Swim'!$AX$5:$AZ$74,3,FALSE),"")</f>
        <v/>
      </c>
      <c r="K810" s="25" t="str">
        <f>IFERROR(VLOOKUP(C810,[1]Beaton!$A$4:$B$150,2,FALSE),"")</f>
        <v/>
      </c>
      <c r="L810" s="26" t="str">
        <f>IFERROR(VLOOKUP(C810,'[1]Turkey Gobbler'!$A$2:$B$500,2,FALSE),"")</f>
        <v/>
      </c>
      <c r="M810" s="27">
        <f t="shared" si="211"/>
        <v>381</v>
      </c>
      <c r="N810" s="28"/>
      <c r="R810" s="29" t="str" cm="1">
        <f t="array" ref="R810:S810">_xlfn.TEXTSPLIT(C810," ")</f>
        <v>Velji</v>
      </c>
      <c r="S810" s="29" t="str">
        <v>Faheema</v>
      </c>
      <c r="U810" s="29" t="str">
        <f t="shared" si="220"/>
        <v>Faheema</v>
      </c>
      <c r="V810" s="29" t="str">
        <f t="shared" si="221"/>
        <v>V</v>
      </c>
      <c r="W810" s="29" t="str">
        <f t="shared" si="222"/>
        <v>FaheemaVF30-39</v>
      </c>
      <c r="X810" s="29" t="str">
        <f t="shared" si="223"/>
        <v>FaheemaV</v>
      </c>
    </row>
    <row r="811" spans="1:24" ht="18.600000000000001" customHeight="1" x14ac:dyDescent="0.3">
      <c r="A811" s="16">
        <f t="shared" si="208"/>
        <v>807</v>
      </c>
      <c r="B811" s="17">
        <f t="shared" si="209"/>
        <v>141</v>
      </c>
      <c r="C811" s="18" t="s">
        <v>837</v>
      </c>
      <c r="D811" s="19" t="s">
        <v>23</v>
      </c>
      <c r="E811" s="19" t="str">
        <f t="shared" si="210"/>
        <v>F</v>
      </c>
      <c r="F811" s="20" t="str">
        <f>IFERROR(VLOOKUP(C811,'[1]Sofie''s Loppet'!$BM$3:$BP$100,4,FALSE),"")</f>
        <v/>
      </c>
      <c r="G811" s="21">
        <f>IFERROR(VLOOKUP(C811,[1]Rocks!$BF$3:$BH$2000,3,FALSE),"")</f>
        <v>380.93086308178943</v>
      </c>
      <c r="H811" s="22" t="str">
        <f>IFERROR(VLOOKUP(C811,'[1]Walden Bike'!$CB$3:$CE$1000,4,FALSE),"")</f>
        <v/>
      </c>
      <c r="I811" s="23" t="str">
        <f>IFERROR(VLOOKUP(C811,'[1]Paddle Sport'!$BJ$2:$BL$100,3,FALSE),"")</f>
        <v/>
      </c>
      <c r="J811" s="24" t="str">
        <f>IFERROR(VLOOKUP(C811,'[1]Island Swim'!$AX$5:$AZ$74,3,FALSE),"")</f>
        <v/>
      </c>
      <c r="K811" s="25" t="str">
        <f>IFERROR(VLOOKUP(C811,[1]Beaton!$A$4:$B$150,2,FALSE),"")</f>
        <v/>
      </c>
      <c r="L811" s="26" t="str">
        <f>IFERROR(VLOOKUP(C811,'[1]Turkey Gobbler'!$A$2:$B$500,2,FALSE),"")</f>
        <v/>
      </c>
      <c r="M811" s="27">
        <f t="shared" si="211"/>
        <v>381</v>
      </c>
      <c r="N811" s="28"/>
      <c r="R811" s="29" t="str" cm="1">
        <f t="array" ref="R811:S811">_xlfn.TEXTSPLIT(C811," ")</f>
        <v>Falbo</v>
      </c>
      <c r="S811" s="29" t="str">
        <v>Amy</v>
      </c>
      <c r="U811" s="29" t="str">
        <f t="shared" si="220"/>
        <v>Amy</v>
      </c>
      <c r="V811" s="29" t="str">
        <f t="shared" si="221"/>
        <v>F</v>
      </c>
      <c r="W811" s="29" t="str">
        <f t="shared" si="222"/>
        <v>AmyFF40-49</v>
      </c>
      <c r="X811" s="29" t="str">
        <f t="shared" si="223"/>
        <v>AmyF</v>
      </c>
    </row>
    <row r="812" spans="1:24" ht="18.600000000000001" customHeight="1" x14ac:dyDescent="0.3">
      <c r="A812" s="16">
        <f t="shared" si="208"/>
        <v>807</v>
      </c>
      <c r="B812" s="17">
        <f t="shared" si="209"/>
        <v>54</v>
      </c>
      <c r="C812" s="18" t="s">
        <v>838</v>
      </c>
      <c r="D812" s="19" t="s">
        <v>15</v>
      </c>
      <c r="E812" s="19" t="str">
        <f t="shared" si="210"/>
        <v>F</v>
      </c>
      <c r="F812" s="20" t="str">
        <f>IFERROR(VLOOKUP(C812,'[1]Sofie''s Loppet'!$BM$3:$BP$100,4,FALSE),"")</f>
        <v/>
      </c>
      <c r="G812" s="21">
        <f>IFERROR(VLOOKUP(C812,[1]Rocks!$BF$3:$BH$2000,3,FALSE),"")</f>
        <v>380.69746099724688</v>
      </c>
      <c r="H812" s="22" t="str">
        <f>IFERROR(VLOOKUP(C812,'[1]Walden Bike'!$CB$3:$CE$1000,4,FALSE),"")</f>
        <v/>
      </c>
      <c r="I812" s="23" t="str">
        <f>IFERROR(VLOOKUP(C812,'[1]Paddle Sport'!$BJ$2:$BL$100,3,FALSE),"")</f>
        <v/>
      </c>
      <c r="J812" s="24" t="str">
        <f>IFERROR(VLOOKUP(C812,'[1]Island Swim'!$AX$5:$AZ$74,3,FALSE),"")</f>
        <v/>
      </c>
      <c r="K812" s="25" t="str">
        <f>IFERROR(VLOOKUP(C812,[1]Beaton!$A$4:$B$150,2,FALSE),"")</f>
        <v/>
      </c>
      <c r="L812" s="26" t="str">
        <f>IFERROR(VLOOKUP(C812,'[1]Turkey Gobbler'!$A$2:$B$500,2,FALSE),"")</f>
        <v/>
      </c>
      <c r="M812" s="27">
        <f t="shared" si="211"/>
        <v>381</v>
      </c>
      <c r="N812" s="28"/>
      <c r="R812" s="29" t="str" cm="1">
        <f t="array" ref="R812:S812">_xlfn.TEXTSPLIT(C812," ")</f>
        <v>Dawson</v>
      </c>
      <c r="S812" s="29" t="str">
        <v>Marylin</v>
      </c>
      <c r="U812" s="29" t="str">
        <f t="shared" si="220"/>
        <v>Marylin</v>
      </c>
      <c r="V812" s="29" t="str">
        <f t="shared" si="221"/>
        <v>D</v>
      </c>
      <c r="W812" s="29" t="str">
        <f t="shared" si="222"/>
        <v>MarylinDF50-59</v>
      </c>
      <c r="X812" s="29" t="str">
        <f t="shared" si="223"/>
        <v>MarylinD</v>
      </c>
    </row>
    <row r="813" spans="1:24" ht="18.600000000000001" customHeight="1" x14ac:dyDescent="0.3">
      <c r="A813" s="16">
        <f t="shared" si="208"/>
        <v>812</v>
      </c>
      <c r="B813" s="17">
        <f t="shared" si="209"/>
        <v>45</v>
      </c>
      <c r="C813" s="18" t="s">
        <v>839</v>
      </c>
      <c r="D813" s="19" t="s">
        <v>38</v>
      </c>
      <c r="E813" s="19" t="str">
        <f t="shared" si="210"/>
        <v>F</v>
      </c>
      <c r="F813" s="20">
        <f>IFERROR(VLOOKUP(C813,'[1]Sofie''s Loppet'!$BM$3:$BP$100,4,FALSE),"")</f>
        <v>218.82107657316146</v>
      </c>
      <c r="G813" s="21" t="str">
        <f>IFERROR(VLOOKUP(C813,[1]Rocks!$BF$3:$BH$2000,3,FALSE),"")</f>
        <v/>
      </c>
      <c r="H813" s="22" t="str">
        <f>IFERROR(VLOOKUP(C813,'[1]Walden Bike'!$CB$3:$CE$1000,4,FALSE),"")</f>
        <v/>
      </c>
      <c r="I813" s="23" t="str">
        <f>IFERROR(VLOOKUP(C813,'[1]Paddle Sport'!$BJ$2:$BL$100,3,FALSE),"")</f>
        <v/>
      </c>
      <c r="J813" s="24">
        <f>IFERROR(VLOOKUP(C813,'[1]Island Swim'!$AX$5:$AZ$74,3,FALSE),"")</f>
        <v>161.18421052631578</v>
      </c>
      <c r="K813" s="25">
        <f>IFERROR(VLOOKUP(C813,[1]Beaton!$A$4:$B$150,2,FALSE),"")</f>
        <v>284.04605263157896</v>
      </c>
      <c r="L813" s="26" t="str">
        <f>IFERROR(VLOOKUP(C813,'[1]Turkey Gobbler'!$A$2:$B$500,2,FALSE),"")</f>
        <v/>
      </c>
      <c r="M813" s="27">
        <f t="shared" si="211"/>
        <v>380</v>
      </c>
      <c r="N813" s="28"/>
    </row>
    <row r="814" spans="1:24" ht="18.600000000000001" customHeight="1" x14ac:dyDescent="0.3">
      <c r="A814" s="16">
        <f t="shared" si="208"/>
        <v>812</v>
      </c>
      <c r="B814" s="17">
        <f t="shared" si="209"/>
        <v>219</v>
      </c>
      <c r="C814" s="18" t="s">
        <v>840</v>
      </c>
      <c r="D814" s="19" t="s">
        <v>17</v>
      </c>
      <c r="E814" s="19" t="str">
        <f t="shared" si="210"/>
        <v>F</v>
      </c>
      <c r="F814" s="20" t="str">
        <f>IFERROR(VLOOKUP(C814,'[1]Sofie''s Loppet'!$BM$3:$BP$100,4,FALSE),"")</f>
        <v/>
      </c>
      <c r="G814" s="21">
        <f>IFERROR(VLOOKUP(C814,[1]Rocks!$BF$3:$BH$2000,3,FALSE),"")</f>
        <v>380.41516245487361</v>
      </c>
      <c r="H814" s="22" t="str">
        <f>IFERROR(VLOOKUP(C814,'[1]Walden Bike'!$CB$3:$CE$1000,4,FALSE),"")</f>
        <v/>
      </c>
      <c r="I814" s="23" t="str">
        <f>IFERROR(VLOOKUP(C814,'[1]Paddle Sport'!$BJ$2:$BL$100,3,FALSE),"")</f>
        <v/>
      </c>
      <c r="J814" s="24" t="str">
        <f>IFERROR(VLOOKUP(C814,'[1]Island Swim'!$AX$5:$AZ$74,3,FALSE),"")</f>
        <v/>
      </c>
      <c r="K814" s="25" t="str">
        <f>IFERROR(VLOOKUP(C814,[1]Beaton!$A$4:$B$150,2,FALSE),"")</f>
        <v/>
      </c>
      <c r="L814" s="26" t="str">
        <f>IFERROR(VLOOKUP(C814,'[1]Turkey Gobbler'!$A$2:$B$500,2,FALSE),"")</f>
        <v/>
      </c>
      <c r="M814" s="27">
        <f t="shared" si="211"/>
        <v>380</v>
      </c>
      <c r="N814" s="28"/>
    </row>
    <row r="815" spans="1:24" ht="18.600000000000001" customHeight="1" x14ac:dyDescent="0.3">
      <c r="A815" s="16">
        <f t="shared" si="208"/>
        <v>812</v>
      </c>
      <c r="B815" s="17">
        <f t="shared" si="209"/>
        <v>219</v>
      </c>
      <c r="C815" s="18" t="s">
        <v>841</v>
      </c>
      <c r="D815" s="19" t="s">
        <v>17</v>
      </c>
      <c r="E815" s="19" t="str">
        <f t="shared" si="210"/>
        <v>F</v>
      </c>
      <c r="F815" s="20" t="str">
        <f>IFERROR(VLOOKUP(C815,'[1]Sofie''s Loppet'!$BM$3:$BP$100,4,FALSE),"")</f>
        <v/>
      </c>
      <c r="G815" s="21">
        <f>IFERROR(VLOOKUP(C815,[1]Rocks!$BF$3:$BH$2000,3,FALSE),"")</f>
        <v>380.24357239512852</v>
      </c>
      <c r="H815" s="22" t="str">
        <f>IFERROR(VLOOKUP(C815,'[1]Walden Bike'!$CB$3:$CE$1000,4,FALSE),"")</f>
        <v/>
      </c>
      <c r="I815" s="23" t="str">
        <f>IFERROR(VLOOKUP(C815,'[1]Paddle Sport'!$BJ$2:$BL$100,3,FALSE),"")</f>
        <v/>
      </c>
      <c r="J815" s="24" t="str">
        <f>IFERROR(VLOOKUP(C815,'[1]Island Swim'!$AX$5:$AZ$74,3,FALSE),"")</f>
        <v/>
      </c>
      <c r="K815" s="25" t="str">
        <f>IFERROR(VLOOKUP(C815,[1]Beaton!$A$4:$B$150,2,FALSE),"")</f>
        <v/>
      </c>
      <c r="L815" s="26" t="str">
        <f>IFERROR(VLOOKUP(C815,'[1]Turkey Gobbler'!$A$2:$B$500,2,FALSE),"")</f>
        <v/>
      </c>
      <c r="M815" s="27">
        <f t="shared" si="211"/>
        <v>380</v>
      </c>
      <c r="N815" s="28"/>
    </row>
    <row r="816" spans="1:24" ht="18.600000000000001" customHeight="1" x14ac:dyDescent="0.3">
      <c r="A816" s="16">
        <f t="shared" si="208"/>
        <v>812</v>
      </c>
      <c r="B816" s="17">
        <f t="shared" si="209"/>
        <v>55</v>
      </c>
      <c r="C816" s="18" t="s">
        <v>842</v>
      </c>
      <c r="D816" s="19" t="s">
        <v>15</v>
      </c>
      <c r="E816" s="19" t="str">
        <f t="shared" si="210"/>
        <v>F</v>
      </c>
      <c r="F816" s="20" t="str">
        <f>IFERROR(VLOOKUP(C816,'[1]Sofie''s Loppet'!$BM$3:$BP$100,4,FALSE),"")</f>
        <v/>
      </c>
      <c r="G816" s="21">
        <f>IFERROR(VLOOKUP(C816,[1]Rocks!$BF$3:$BH$2000,3,FALSE),"")</f>
        <v>380.11606597434331</v>
      </c>
      <c r="H816" s="22" t="str">
        <f>IFERROR(VLOOKUP(C816,'[1]Walden Bike'!$CB$3:$CE$1000,4,FALSE),"")</f>
        <v/>
      </c>
      <c r="I816" s="23" t="str">
        <f>IFERROR(VLOOKUP(C816,'[1]Paddle Sport'!$BJ$2:$BL$100,3,FALSE),"")</f>
        <v/>
      </c>
      <c r="J816" s="24" t="str">
        <f>IFERROR(VLOOKUP(C816,'[1]Island Swim'!$AX$5:$AZ$74,3,FALSE),"")</f>
        <v/>
      </c>
      <c r="K816" s="25" t="str">
        <f>IFERROR(VLOOKUP(C816,[1]Beaton!$A$4:$B$150,2,FALSE),"")</f>
        <v/>
      </c>
      <c r="L816" s="26" t="str">
        <f>IFERROR(VLOOKUP(C816,'[1]Turkey Gobbler'!$A$2:$B$500,2,FALSE),"")</f>
        <v/>
      </c>
      <c r="M816" s="27">
        <f t="shared" si="211"/>
        <v>380</v>
      </c>
      <c r="N816" s="28"/>
      <c r="R816" s="29" t="str" cm="1">
        <f t="array" ref="R816:S816">_xlfn.TEXTSPLIT(C816," ")</f>
        <v>Conners</v>
      </c>
      <c r="S816" s="29" t="str">
        <v>Tina</v>
      </c>
      <c r="U816" s="29" t="str">
        <f>IF(T816="",S816,T816)</f>
        <v>Tina</v>
      </c>
      <c r="V816" s="29" t="str">
        <f>LEFT(R816,1)</f>
        <v>C</v>
      </c>
      <c r="W816" s="29" t="str">
        <f>CONCATENATE(U816,V816,D816)</f>
        <v>TinaCF50-59</v>
      </c>
      <c r="X816" s="29" t="str">
        <f>CONCATENATE(U816,V816)</f>
        <v>TinaC</v>
      </c>
    </row>
    <row r="817" spans="1:33" ht="18.600000000000001" customHeight="1" x14ac:dyDescent="0.3">
      <c r="A817" s="16">
        <f t="shared" si="208"/>
        <v>816</v>
      </c>
      <c r="B817" s="17">
        <f t="shared" si="209"/>
        <v>214</v>
      </c>
      <c r="C817" s="18" t="s">
        <v>843</v>
      </c>
      <c r="D817" s="19" t="s">
        <v>36</v>
      </c>
      <c r="E817" s="19" t="str">
        <f t="shared" si="210"/>
        <v>F</v>
      </c>
      <c r="F817" s="20" t="str">
        <f>IFERROR(VLOOKUP(C817,'[1]Sofie''s Loppet'!$BM$3:$BP$100,4,FALSE),"")</f>
        <v/>
      </c>
      <c r="G817" s="21">
        <f>IFERROR(VLOOKUP(C817,[1]Rocks!$BF$3:$BH$2000,3,FALSE),"")</f>
        <v>378.70619946091648</v>
      </c>
      <c r="H817" s="22" t="str">
        <f>IFERROR(VLOOKUP(C817,'[1]Walden Bike'!$CB$3:$CE$1000,4,FALSE),"")</f>
        <v/>
      </c>
      <c r="I817" s="23" t="str">
        <f>IFERROR(VLOOKUP(C817,'[1]Paddle Sport'!$BJ$2:$BL$100,3,FALSE),"")</f>
        <v/>
      </c>
      <c r="J817" s="24" t="str">
        <f>IFERROR(VLOOKUP(C817,'[1]Island Swim'!$AX$5:$AZ$74,3,FALSE),"")</f>
        <v/>
      </c>
      <c r="K817" s="25" t="str">
        <f>IFERROR(VLOOKUP(C817,[1]Beaton!$A$4:$B$150,2,FALSE),"")</f>
        <v/>
      </c>
      <c r="L817" s="26" t="str">
        <f>IFERROR(VLOOKUP(C817,'[1]Turkey Gobbler'!$A$2:$B$500,2,FALSE),"")</f>
        <v/>
      </c>
      <c r="M817" s="27">
        <f t="shared" si="211"/>
        <v>379</v>
      </c>
      <c r="N817" s="28"/>
      <c r="R817" s="29" t="str" cm="1">
        <f t="array" ref="R817:S817">_xlfn.TEXTSPLIT(C817," ")</f>
        <v>Watson</v>
      </c>
      <c r="S817" s="29" t="str">
        <v>Danielle</v>
      </c>
      <c r="U817" s="29" t="str">
        <f>IF(T817="",S817,T817)</f>
        <v>Danielle</v>
      </c>
      <c r="V817" s="29" t="str">
        <f>LEFT(R817,1)</f>
        <v>W</v>
      </c>
      <c r="W817" s="29" t="str">
        <f>CONCATENATE(U817,V817,D817)</f>
        <v>DanielleWF30-39</v>
      </c>
      <c r="X817" s="29" t="str">
        <f>CONCATENATE(U817,V817)</f>
        <v>DanielleW</v>
      </c>
    </row>
    <row r="818" spans="1:33" ht="18.600000000000001" customHeight="1" x14ac:dyDescent="0.3">
      <c r="A818" s="16">
        <f t="shared" si="208"/>
        <v>817</v>
      </c>
      <c r="B818" s="17">
        <f t="shared" si="209"/>
        <v>142</v>
      </c>
      <c r="C818" s="18" t="s">
        <v>844</v>
      </c>
      <c r="D818" s="19" t="s">
        <v>23</v>
      </c>
      <c r="E818" s="19" t="str">
        <f t="shared" si="210"/>
        <v>F</v>
      </c>
      <c r="F818" s="20" t="str">
        <f>IFERROR(VLOOKUP(C818,'[1]Sofie''s Loppet'!$BM$3:$BP$100,4,FALSE),"")</f>
        <v/>
      </c>
      <c r="G818" s="21">
        <f>IFERROR(VLOOKUP(C818,[1]Rocks!$BF$3:$BH$2000,3,FALSE),"")</f>
        <v>378.19650067294748</v>
      </c>
      <c r="H818" s="22" t="str">
        <f>IFERROR(VLOOKUP(C818,'[1]Walden Bike'!$CB$3:$CE$1000,4,FALSE),"")</f>
        <v/>
      </c>
      <c r="I818" s="23" t="str">
        <f>IFERROR(VLOOKUP(C818,'[1]Paddle Sport'!$BJ$2:$BL$100,3,FALSE),"")</f>
        <v/>
      </c>
      <c r="J818" s="24" t="str">
        <f>IFERROR(VLOOKUP(C818,'[1]Island Swim'!$AX$5:$AZ$74,3,FALSE),"")</f>
        <v/>
      </c>
      <c r="K818" s="25" t="str">
        <f>IFERROR(VLOOKUP(C818,[1]Beaton!$A$4:$B$150,2,FALSE),"")</f>
        <v/>
      </c>
      <c r="L818" s="26" t="str">
        <f>IFERROR(VLOOKUP(C818,'[1]Turkey Gobbler'!$A$2:$B$500,2,FALSE),"")</f>
        <v/>
      </c>
      <c r="M818" s="27">
        <f t="shared" si="211"/>
        <v>378</v>
      </c>
      <c r="N818" s="28"/>
    </row>
    <row r="819" spans="1:33" ht="18.600000000000001" customHeight="1" x14ac:dyDescent="0.3">
      <c r="A819" s="16">
        <f t="shared" si="208"/>
        <v>818</v>
      </c>
      <c r="B819" s="17">
        <f t="shared" si="209"/>
        <v>46</v>
      </c>
      <c r="C819" s="18" t="s">
        <v>845</v>
      </c>
      <c r="D819" s="19" t="s">
        <v>38</v>
      </c>
      <c r="E819" s="19" t="str">
        <f t="shared" si="210"/>
        <v>F</v>
      </c>
      <c r="F819" s="20" t="str">
        <f>IFERROR(VLOOKUP(C819,'[1]Sofie''s Loppet'!$BM$3:$BP$100,4,FALSE),"")</f>
        <v/>
      </c>
      <c r="G819" s="21">
        <f>IFERROR(VLOOKUP(C819,[1]Rocks!$BF$3:$BH$2000,3,FALSE),"")</f>
        <v>377.01252236135957</v>
      </c>
      <c r="H819" s="22" t="str">
        <f>IFERROR(VLOOKUP(C819,'[1]Walden Bike'!$CB$3:$CE$1000,4,FALSE),"")</f>
        <v/>
      </c>
      <c r="I819" s="23" t="str">
        <f>IFERROR(VLOOKUP(C819,'[1]Paddle Sport'!$BJ$2:$BL$100,3,FALSE),"")</f>
        <v/>
      </c>
      <c r="J819" s="24" t="str">
        <f>IFERROR(VLOOKUP(C819,'[1]Island Swim'!$AX$5:$AZ$74,3,FALSE),"")</f>
        <v/>
      </c>
      <c r="K819" s="25" t="str">
        <f>IFERROR(VLOOKUP(C819,[1]Beaton!$A$4:$B$150,2,FALSE),"")</f>
        <v/>
      </c>
      <c r="L819" s="26" t="str">
        <f>IFERROR(VLOOKUP(C819,'[1]Turkey Gobbler'!$A$2:$B$500,2,FALSE),"")</f>
        <v/>
      </c>
      <c r="M819" s="27">
        <f t="shared" si="211"/>
        <v>377</v>
      </c>
      <c r="N819" s="28"/>
      <c r="R819" s="29" t="str" cm="1">
        <f t="array" ref="R819:S819">_xlfn.TEXTSPLIT(C819," ")</f>
        <v>Metatawabin</v>
      </c>
      <c r="S819" s="29" t="str">
        <v>Ember</v>
      </c>
      <c r="U819" s="29" t="str">
        <f t="shared" ref="U819:U826" si="224">IF(T819="",S819,T819)</f>
        <v>Ember</v>
      </c>
      <c r="V819" s="29" t="str">
        <f t="shared" ref="V819:V826" si="225">LEFT(R819,1)</f>
        <v>M</v>
      </c>
      <c r="W819" s="29" t="str">
        <f t="shared" ref="W819:W826" si="226">CONCATENATE(U819,V819,D819)</f>
        <v>EmberMF12 Under</v>
      </c>
      <c r="X819" s="29" t="str">
        <f t="shared" ref="X819:X826" si="227">CONCATENATE(U819,V819)</f>
        <v>EmberM</v>
      </c>
    </row>
    <row r="820" spans="1:33" ht="18.600000000000001" customHeight="1" x14ac:dyDescent="0.3">
      <c r="A820" s="16">
        <f t="shared" si="208"/>
        <v>818</v>
      </c>
      <c r="B820" s="17">
        <f t="shared" si="209"/>
        <v>221</v>
      </c>
      <c r="C820" s="18" t="s">
        <v>846</v>
      </c>
      <c r="D820" s="19" t="s">
        <v>17</v>
      </c>
      <c r="E820" s="19" t="str">
        <f t="shared" si="210"/>
        <v>F</v>
      </c>
      <c r="F820" s="20" t="str">
        <f>IFERROR(VLOOKUP(C820,'[1]Sofie''s Loppet'!$BM$3:$BP$100,4,FALSE),"")</f>
        <v/>
      </c>
      <c r="G820" s="21">
        <f>IFERROR(VLOOKUP(C820,[1]Rocks!$BF$3:$BH$2000,3,FALSE),"")</f>
        <v>377.35004476275736</v>
      </c>
      <c r="H820" s="22" t="str">
        <f>IFERROR(VLOOKUP(C820,'[1]Walden Bike'!$CB$3:$CE$1000,4,FALSE),"")</f>
        <v/>
      </c>
      <c r="I820" s="23" t="str">
        <f>IFERROR(VLOOKUP(C820,'[1]Paddle Sport'!$BJ$2:$BL$100,3,FALSE),"")</f>
        <v/>
      </c>
      <c r="J820" s="24" t="str">
        <f>IFERROR(VLOOKUP(C820,'[1]Island Swim'!$AX$5:$AZ$74,3,FALSE),"")</f>
        <v/>
      </c>
      <c r="K820" s="25" t="str">
        <f>IFERROR(VLOOKUP(C820,[1]Beaton!$A$4:$B$150,2,FALSE),"")</f>
        <v/>
      </c>
      <c r="L820" s="26" t="str">
        <f>IFERROR(VLOOKUP(C820,'[1]Turkey Gobbler'!$A$2:$B$500,2,FALSE),"")</f>
        <v/>
      </c>
      <c r="M820" s="27">
        <f t="shared" si="211"/>
        <v>377</v>
      </c>
      <c r="N820" s="28"/>
      <c r="R820" s="29" t="str" cm="1">
        <f t="array" ref="R820:S820">_xlfn.TEXTSPLIT(C820," ")</f>
        <v>Hicks</v>
      </c>
      <c r="S820" s="29" t="str">
        <v>Sara</v>
      </c>
      <c r="U820" s="29" t="str">
        <f t="shared" si="224"/>
        <v>Sara</v>
      </c>
      <c r="V820" s="29" t="str">
        <f t="shared" si="225"/>
        <v>H</v>
      </c>
      <c r="W820" s="29" t="str">
        <f t="shared" si="226"/>
        <v>SaraHF20-29</v>
      </c>
      <c r="X820" s="29" t="str">
        <f t="shared" si="227"/>
        <v>SaraH</v>
      </c>
    </row>
    <row r="821" spans="1:33" ht="18.600000000000001" customHeight="1" x14ac:dyDescent="0.3">
      <c r="A821" s="16">
        <f t="shared" si="208"/>
        <v>818</v>
      </c>
      <c r="B821" s="17">
        <f t="shared" si="209"/>
        <v>221</v>
      </c>
      <c r="C821" s="18" t="s">
        <v>847</v>
      </c>
      <c r="D821" s="19" t="s">
        <v>17</v>
      </c>
      <c r="E821" s="19" t="str">
        <f t="shared" si="210"/>
        <v>F</v>
      </c>
      <c r="F821" s="20" t="str">
        <f>IFERROR(VLOOKUP(C821,'[1]Sofie''s Loppet'!$BM$3:$BP$100,4,FALSE),"")</f>
        <v/>
      </c>
      <c r="G821" s="21">
        <f>IFERROR(VLOOKUP(C821,[1]Rocks!$BF$3:$BH$2000,3,FALSE),"")</f>
        <v>377.35004476275736</v>
      </c>
      <c r="H821" s="22" t="str">
        <f>IFERROR(VLOOKUP(C821,'[1]Walden Bike'!$CB$3:$CE$1000,4,FALSE),"")</f>
        <v/>
      </c>
      <c r="I821" s="23" t="str">
        <f>IFERROR(VLOOKUP(C821,'[1]Paddle Sport'!$BJ$2:$BL$100,3,FALSE),"")</f>
        <v/>
      </c>
      <c r="J821" s="24" t="str">
        <f>IFERROR(VLOOKUP(C821,'[1]Island Swim'!$AX$5:$AZ$74,3,FALSE),"")</f>
        <v/>
      </c>
      <c r="K821" s="25" t="str">
        <f>IFERROR(VLOOKUP(C821,[1]Beaton!$A$4:$B$150,2,FALSE),"")</f>
        <v/>
      </c>
      <c r="L821" s="26" t="str">
        <f>IFERROR(VLOOKUP(C821,'[1]Turkey Gobbler'!$A$2:$B$500,2,FALSE),"")</f>
        <v/>
      </c>
      <c r="M821" s="27">
        <f t="shared" si="211"/>
        <v>377</v>
      </c>
      <c r="N821" s="28"/>
      <c r="R821" s="29" t="str" cm="1">
        <f t="array" ref="R821:S821">_xlfn.TEXTSPLIT(C821," ")</f>
        <v>Singh</v>
      </c>
      <c r="S821" s="29" t="str">
        <v>Kritika</v>
      </c>
      <c r="U821" s="29" t="str">
        <f t="shared" si="224"/>
        <v>Kritika</v>
      </c>
      <c r="V821" s="29" t="str">
        <f t="shared" si="225"/>
        <v>S</v>
      </c>
      <c r="W821" s="29" t="str">
        <f t="shared" si="226"/>
        <v>KritikaSF20-29</v>
      </c>
      <c r="X821" s="29" t="str">
        <f t="shared" si="227"/>
        <v>KritikaS</v>
      </c>
    </row>
    <row r="822" spans="1:33" ht="18.600000000000001" customHeight="1" x14ac:dyDescent="0.3">
      <c r="A822" s="16">
        <f t="shared" si="208"/>
        <v>818</v>
      </c>
      <c r="B822" s="17">
        <f t="shared" si="209"/>
        <v>215</v>
      </c>
      <c r="C822" s="18" t="s">
        <v>848</v>
      </c>
      <c r="D822" s="19" t="s">
        <v>36</v>
      </c>
      <c r="E822" s="19" t="str">
        <f t="shared" si="210"/>
        <v>F</v>
      </c>
      <c r="F822" s="20" t="str">
        <f>IFERROR(VLOOKUP(C822,'[1]Sofie''s Loppet'!$BM$3:$BP$100,4,FALSE),"")</f>
        <v/>
      </c>
      <c r="G822" s="21">
        <f>IFERROR(VLOOKUP(C822,[1]Rocks!$BF$3:$BH$2000,3,FALSE),"")</f>
        <v>376.50736936132199</v>
      </c>
      <c r="H822" s="22" t="str">
        <f>IFERROR(VLOOKUP(C822,'[1]Walden Bike'!$CB$3:$CE$1000,4,FALSE),"")</f>
        <v/>
      </c>
      <c r="I822" s="23" t="str">
        <f>IFERROR(VLOOKUP(C822,'[1]Paddle Sport'!$BJ$2:$BL$100,3,FALSE),"")</f>
        <v/>
      </c>
      <c r="J822" s="24" t="str">
        <f>IFERROR(VLOOKUP(C822,'[1]Island Swim'!$AX$5:$AZ$74,3,FALSE),"")</f>
        <v/>
      </c>
      <c r="K822" s="25" t="str">
        <f>IFERROR(VLOOKUP(C822,[1]Beaton!$A$4:$B$150,2,FALSE),"")</f>
        <v/>
      </c>
      <c r="L822" s="26" t="str">
        <f>IFERROR(VLOOKUP(C822,'[1]Turkey Gobbler'!$A$2:$B$500,2,FALSE),"")</f>
        <v/>
      </c>
      <c r="M822" s="27">
        <f t="shared" si="211"/>
        <v>377</v>
      </c>
      <c r="N822" s="28"/>
      <c r="R822" s="29" t="str" cm="1">
        <f t="array" ref="R822:S822">_xlfn.TEXTSPLIT(C822," ")</f>
        <v>Hunter</v>
      </c>
      <c r="S822" s="29" t="str">
        <v>Sara-Jane</v>
      </c>
      <c r="U822" s="29" t="str">
        <f t="shared" si="224"/>
        <v>Sara-Jane</v>
      </c>
      <c r="V822" s="29" t="str">
        <f t="shared" si="225"/>
        <v>H</v>
      </c>
      <c r="W822" s="29" t="str">
        <f t="shared" si="226"/>
        <v>Sara-JaneHF30-39</v>
      </c>
      <c r="X822" s="29" t="str">
        <f t="shared" si="227"/>
        <v>Sara-JaneH</v>
      </c>
    </row>
    <row r="823" spans="1:33" ht="18.600000000000001" customHeight="1" x14ac:dyDescent="0.3">
      <c r="A823" s="16">
        <f t="shared" si="208"/>
        <v>822</v>
      </c>
      <c r="B823" s="17">
        <f t="shared" si="209"/>
        <v>47</v>
      </c>
      <c r="C823" s="18" t="s">
        <v>849</v>
      </c>
      <c r="D823" s="19" t="s">
        <v>38</v>
      </c>
      <c r="E823" s="19" t="str">
        <f t="shared" si="210"/>
        <v>F</v>
      </c>
      <c r="F823" s="20" t="str">
        <f>IFERROR(VLOOKUP(C823,'[1]Sofie''s Loppet'!$BM$3:$BP$100,4,FALSE),"")</f>
        <v/>
      </c>
      <c r="G823" s="21">
        <f>IFERROR(VLOOKUP(C823,[1]Rocks!$BF$3:$BH$2000,3,FALSE),"")</f>
        <v>375.66844919786098</v>
      </c>
      <c r="H823" s="22" t="str">
        <f>IFERROR(VLOOKUP(C823,'[1]Walden Bike'!$CB$3:$CE$1000,4,FALSE),"")</f>
        <v/>
      </c>
      <c r="I823" s="23" t="str">
        <f>IFERROR(VLOOKUP(C823,'[1]Paddle Sport'!$BJ$2:$BL$100,3,FALSE),"")</f>
        <v/>
      </c>
      <c r="J823" s="24" t="str">
        <f>IFERROR(VLOOKUP(C823,'[1]Island Swim'!$AX$5:$AZ$74,3,FALSE),"")</f>
        <v/>
      </c>
      <c r="K823" s="25" t="str">
        <f>IFERROR(VLOOKUP(C823,[1]Beaton!$A$4:$B$150,2,FALSE),"")</f>
        <v/>
      </c>
      <c r="L823" s="26" t="str">
        <f>IFERROR(VLOOKUP(C823,'[1]Turkey Gobbler'!$A$2:$B$500,2,FALSE),"")</f>
        <v/>
      </c>
      <c r="M823" s="27">
        <f t="shared" si="211"/>
        <v>376</v>
      </c>
      <c r="N823" s="28"/>
      <c r="R823" s="29" t="str" cm="1">
        <f t="array" ref="R823:S823">_xlfn.TEXTSPLIT(C823," ")</f>
        <v>Cacciotti</v>
      </c>
      <c r="S823" s="29" t="str">
        <v>Zoey</v>
      </c>
      <c r="U823" s="29" t="str">
        <f t="shared" si="224"/>
        <v>Zoey</v>
      </c>
      <c r="V823" s="29" t="str">
        <f t="shared" si="225"/>
        <v>C</v>
      </c>
      <c r="W823" s="29" t="str">
        <f t="shared" si="226"/>
        <v>ZoeyCF12 Under</v>
      </c>
      <c r="X823" s="29" t="str">
        <f t="shared" si="227"/>
        <v>ZoeyC</v>
      </c>
    </row>
    <row r="824" spans="1:33" ht="18.600000000000001" customHeight="1" x14ac:dyDescent="0.3">
      <c r="A824" s="16">
        <f t="shared" si="208"/>
        <v>822</v>
      </c>
      <c r="B824" s="17">
        <f t="shared" si="209"/>
        <v>47</v>
      </c>
      <c r="C824" s="18" t="s">
        <v>850</v>
      </c>
      <c r="D824" s="19" t="s">
        <v>38</v>
      </c>
      <c r="E824" s="19" t="str">
        <f t="shared" si="210"/>
        <v>F</v>
      </c>
      <c r="F824" s="20" t="str">
        <f>IFERROR(VLOOKUP(C824,'[1]Sofie''s Loppet'!$BM$3:$BP$100,4,FALSE),"")</f>
        <v/>
      </c>
      <c r="G824" s="21">
        <f>IFERROR(VLOOKUP(C824,[1]Rocks!$BF$3:$BH$2000,3,FALSE),"")</f>
        <v>375.66844919786098</v>
      </c>
      <c r="H824" s="22" t="str">
        <f>IFERROR(VLOOKUP(C824,'[1]Walden Bike'!$CB$3:$CE$1000,4,FALSE),"")</f>
        <v/>
      </c>
      <c r="I824" s="23" t="str">
        <f>IFERROR(VLOOKUP(C824,'[1]Paddle Sport'!$BJ$2:$BL$100,3,FALSE),"")</f>
        <v/>
      </c>
      <c r="J824" s="24" t="str">
        <f>IFERROR(VLOOKUP(C824,'[1]Island Swim'!$AX$5:$AZ$74,3,FALSE),"")</f>
        <v/>
      </c>
      <c r="K824" s="25" t="str">
        <f>IFERROR(VLOOKUP(C824,[1]Beaton!$A$4:$B$150,2,FALSE),"")</f>
        <v/>
      </c>
      <c r="L824" s="26">
        <f>IFERROR(VLOOKUP(C824,'[1]Turkey Gobbler'!$A$2:$B$500,2,FALSE),"")</f>
        <v>528.51063829787233</v>
      </c>
      <c r="M824" s="27">
        <f t="shared" si="211"/>
        <v>376</v>
      </c>
      <c r="N824" s="28"/>
      <c r="R824" s="29" t="str" cm="1">
        <f t="array" ref="R824:S824">_xlfn.TEXTSPLIT(C824," ")</f>
        <v>Laderoute</v>
      </c>
      <c r="S824" s="29" t="str">
        <v>Maeve</v>
      </c>
      <c r="U824" s="29" t="str">
        <f t="shared" si="224"/>
        <v>Maeve</v>
      </c>
      <c r="V824" s="29" t="str">
        <f t="shared" si="225"/>
        <v>L</v>
      </c>
      <c r="W824" s="29" t="str">
        <f t="shared" si="226"/>
        <v>MaeveLF12 Under</v>
      </c>
      <c r="X824" s="29" t="str">
        <f t="shared" si="227"/>
        <v>MaeveL</v>
      </c>
      <c r="AC824" s="13"/>
      <c r="AE824" s="13"/>
      <c r="AG824" s="13"/>
    </row>
    <row r="825" spans="1:33" ht="18.600000000000001" customHeight="1" x14ac:dyDescent="0.3">
      <c r="A825" s="16">
        <f t="shared" si="208"/>
        <v>824</v>
      </c>
      <c r="B825" s="17">
        <f t="shared" si="209"/>
        <v>143</v>
      </c>
      <c r="C825" s="18" t="s">
        <v>851</v>
      </c>
      <c r="D825" s="19" t="s">
        <v>23</v>
      </c>
      <c r="E825" s="19" t="str">
        <f t="shared" si="210"/>
        <v>F</v>
      </c>
      <c r="F825" s="20" t="str">
        <f>IFERROR(VLOOKUP(C825,'[1]Sofie''s Loppet'!$BM$3:$BP$100,4,FALSE),"")</f>
        <v/>
      </c>
      <c r="G825" s="21">
        <f>IFERROR(VLOOKUP(C825,[1]Rocks!$BF$3:$BH$2000,3,FALSE),"")</f>
        <v>374.66666666666669</v>
      </c>
      <c r="H825" s="22" t="str">
        <f>IFERROR(VLOOKUP(C825,'[1]Walden Bike'!$CB$3:$CE$1000,4,FALSE),"")</f>
        <v/>
      </c>
      <c r="I825" s="23" t="str">
        <f>IFERROR(VLOOKUP(C825,'[1]Paddle Sport'!$BJ$2:$BL$100,3,FALSE),"")</f>
        <v/>
      </c>
      <c r="J825" s="24" t="str">
        <f>IFERROR(VLOOKUP(C825,'[1]Island Swim'!$AX$5:$AZ$74,3,FALSE),"")</f>
        <v/>
      </c>
      <c r="K825" s="25" t="str">
        <f>IFERROR(VLOOKUP(C825,[1]Beaton!$A$4:$B$150,2,FALSE),"")</f>
        <v/>
      </c>
      <c r="L825" s="26" t="str">
        <f>IFERROR(VLOOKUP(C825,'[1]Turkey Gobbler'!$A$2:$B$500,2,FALSE),"")</f>
        <v/>
      </c>
      <c r="M825" s="27">
        <f t="shared" si="211"/>
        <v>375</v>
      </c>
      <c r="N825" s="28"/>
      <c r="R825" s="29" t="str" cm="1">
        <f t="array" ref="R825:S825">_xlfn.TEXTSPLIT(C825," ")</f>
        <v>Kaur</v>
      </c>
      <c r="S825" s="29" t="str">
        <v>Harsimran</v>
      </c>
      <c r="U825" s="29" t="str">
        <f t="shared" si="224"/>
        <v>Harsimran</v>
      </c>
      <c r="V825" s="29" t="str">
        <f t="shared" si="225"/>
        <v>K</v>
      </c>
      <c r="W825" s="29" t="str">
        <f t="shared" si="226"/>
        <v>HarsimranKF40-49</v>
      </c>
      <c r="X825" s="29" t="str">
        <f t="shared" si="227"/>
        <v>HarsimranK</v>
      </c>
    </row>
    <row r="826" spans="1:33" ht="18.600000000000001" customHeight="1" x14ac:dyDescent="0.3">
      <c r="A826" s="16">
        <f t="shared" si="208"/>
        <v>825</v>
      </c>
      <c r="B826" s="17">
        <f t="shared" si="209"/>
        <v>216</v>
      </c>
      <c r="C826" s="18" t="s">
        <v>852</v>
      </c>
      <c r="D826" s="19" t="s">
        <v>36</v>
      </c>
      <c r="E826" s="19" t="str">
        <f t="shared" si="210"/>
        <v>F</v>
      </c>
      <c r="F826" s="20" t="str">
        <f>IFERROR(VLOOKUP(C826,'[1]Sofie''s Loppet'!$BM$3:$BP$100,4,FALSE),"")</f>
        <v/>
      </c>
      <c r="G826" s="21">
        <f>IFERROR(VLOOKUP(C826,[1]Rocks!$BF$3:$BH$2000,3,FALSE),"")</f>
        <v>373.83592017738357</v>
      </c>
      <c r="H826" s="22" t="str">
        <f>IFERROR(VLOOKUP(C826,'[1]Walden Bike'!$CB$3:$CE$1000,4,FALSE),"")</f>
        <v/>
      </c>
      <c r="I826" s="23" t="str">
        <f>IFERROR(VLOOKUP(C826,'[1]Paddle Sport'!$BJ$2:$BL$100,3,FALSE),"")</f>
        <v/>
      </c>
      <c r="J826" s="24" t="str">
        <f>IFERROR(VLOOKUP(C826,'[1]Island Swim'!$AX$5:$AZ$74,3,FALSE),"")</f>
        <v/>
      </c>
      <c r="K826" s="25" t="str">
        <f>IFERROR(VLOOKUP(C826,[1]Beaton!$A$4:$B$150,2,FALSE),"")</f>
        <v/>
      </c>
      <c r="L826" s="26" t="str">
        <f>IFERROR(VLOOKUP(C826,'[1]Turkey Gobbler'!$A$2:$B$500,2,FALSE),"")</f>
        <v/>
      </c>
      <c r="M826" s="27">
        <f t="shared" si="211"/>
        <v>374</v>
      </c>
      <c r="N826" s="28"/>
      <c r="R826" s="29" t="str" cm="1">
        <f t="array" ref="R826:S826">_xlfn.TEXTSPLIT(C826," ")</f>
        <v>Lomax</v>
      </c>
      <c r="S826" s="29" t="str">
        <v>Sarah</v>
      </c>
      <c r="U826" s="29" t="str">
        <f t="shared" si="224"/>
        <v>Sarah</v>
      </c>
      <c r="V826" s="29" t="str">
        <f t="shared" si="225"/>
        <v>L</v>
      </c>
      <c r="W826" s="29" t="str">
        <f t="shared" si="226"/>
        <v>SarahLF30-39</v>
      </c>
      <c r="X826" s="29" t="str">
        <f t="shared" si="227"/>
        <v>SarahL</v>
      </c>
    </row>
    <row r="827" spans="1:33" ht="18.600000000000001" customHeight="1" x14ac:dyDescent="0.3">
      <c r="A827" s="16">
        <f t="shared" si="208"/>
        <v>825</v>
      </c>
      <c r="B827" s="17">
        <f t="shared" si="209"/>
        <v>144</v>
      </c>
      <c r="C827" s="18" t="s">
        <v>853</v>
      </c>
      <c r="D827" s="19" t="s">
        <v>23</v>
      </c>
      <c r="E827" s="19" t="str">
        <f t="shared" si="210"/>
        <v>F</v>
      </c>
      <c r="F827" s="20" t="str">
        <f>IFERROR(VLOOKUP(C827,'[1]Sofie''s Loppet'!$BM$3:$BP$100,4,FALSE),"")</f>
        <v/>
      </c>
      <c r="G827" s="21">
        <f>IFERROR(VLOOKUP(C827,[1]Rocks!$BF$3:$BH$2000,3,FALSE),"")</f>
        <v>374.16777629826902</v>
      </c>
      <c r="H827" s="22" t="str">
        <f>IFERROR(VLOOKUP(C827,'[1]Walden Bike'!$CB$3:$CE$1000,4,FALSE),"")</f>
        <v/>
      </c>
      <c r="I827" s="23" t="str">
        <f>IFERROR(VLOOKUP(C827,'[1]Paddle Sport'!$BJ$2:$BL$100,3,FALSE),"")</f>
        <v/>
      </c>
      <c r="J827" s="24" t="str">
        <f>IFERROR(VLOOKUP(C827,'[1]Island Swim'!$AX$5:$AZ$74,3,FALSE),"")</f>
        <v/>
      </c>
      <c r="K827" s="25" t="str">
        <f>IFERROR(VLOOKUP(C827,[1]Beaton!$A$4:$B$150,2,FALSE),"")</f>
        <v/>
      </c>
      <c r="L827" s="26">
        <f>IFERROR(VLOOKUP(C827,'[1]Turkey Gobbler'!$A$2:$B$500,2,FALSE),"")</f>
        <v>420.44685172647263</v>
      </c>
      <c r="M827" s="27">
        <f t="shared" si="211"/>
        <v>374</v>
      </c>
      <c r="N827" s="28"/>
    </row>
    <row r="828" spans="1:33" ht="18.600000000000001" customHeight="1" x14ac:dyDescent="0.3">
      <c r="A828" s="16">
        <f t="shared" si="208"/>
        <v>827</v>
      </c>
      <c r="B828" s="17">
        <f t="shared" si="209"/>
        <v>217</v>
      </c>
      <c r="C828" s="18" t="s">
        <v>854</v>
      </c>
      <c r="D828" s="19" t="s">
        <v>36</v>
      </c>
      <c r="E828" s="19" t="str">
        <f t="shared" si="210"/>
        <v>F</v>
      </c>
      <c r="F828" s="20" t="str">
        <f>IFERROR(VLOOKUP(C828,'[1]Sofie''s Loppet'!$BM$3:$BP$100,4,FALSE),"")</f>
        <v/>
      </c>
      <c r="G828" s="21">
        <f>IFERROR(VLOOKUP(C828,[1]Rocks!$BF$3:$BH$2000,3,FALSE),"")</f>
        <v>370.71240105540898</v>
      </c>
      <c r="H828" s="22" t="str">
        <f>IFERROR(VLOOKUP(C828,'[1]Walden Bike'!$CB$3:$CE$1000,4,FALSE),"")</f>
        <v/>
      </c>
      <c r="I828" s="23" t="str">
        <f>IFERROR(VLOOKUP(C828,'[1]Paddle Sport'!$BJ$2:$BL$100,3,FALSE),"")</f>
        <v/>
      </c>
      <c r="J828" s="24" t="str">
        <f>IFERROR(VLOOKUP(C828,'[1]Island Swim'!$AX$5:$AZ$74,3,FALSE),"")</f>
        <v/>
      </c>
      <c r="K828" s="25" t="str">
        <f>IFERROR(VLOOKUP(C828,[1]Beaton!$A$4:$B$150,2,FALSE),"")</f>
        <v/>
      </c>
      <c r="L828" s="26" t="str">
        <f>IFERROR(VLOOKUP(C828,'[1]Turkey Gobbler'!$A$2:$B$500,2,FALSE),"")</f>
        <v/>
      </c>
      <c r="M828" s="27">
        <f t="shared" si="211"/>
        <v>371</v>
      </c>
      <c r="N828" s="28"/>
      <c r="R828" s="29" t="str" cm="1">
        <f t="array" ref="R828:S828">_xlfn.TEXTSPLIT(C828," ")</f>
        <v>Kaattari</v>
      </c>
      <c r="S828" s="29" t="str">
        <v>Kassandra</v>
      </c>
      <c r="U828" s="29" t="str">
        <f t="shared" ref="U828:U840" si="228">IF(T828="",S828,T828)</f>
        <v>Kassandra</v>
      </c>
      <c r="V828" s="29" t="str">
        <f t="shared" ref="V828:V840" si="229">LEFT(R828,1)</f>
        <v>K</v>
      </c>
      <c r="W828" s="29" t="str">
        <f t="shared" ref="W828:W840" si="230">CONCATENATE(U828,V828,D828)</f>
        <v>KassandraKF30-39</v>
      </c>
      <c r="X828" s="29" t="str">
        <f t="shared" ref="X828:X840" si="231">CONCATENATE(U828,V828)</f>
        <v>KassandraK</v>
      </c>
    </row>
    <row r="829" spans="1:33" ht="18.600000000000001" customHeight="1" x14ac:dyDescent="0.3">
      <c r="A829" s="16">
        <f t="shared" si="208"/>
        <v>827</v>
      </c>
      <c r="B829" s="17">
        <f t="shared" si="209"/>
        <v>145</v>
      </c>
      <c r="C829" s="18" t="s">
        <v>855</v>
      </c>
      <c r="D829" s="19" t="s">
        <v>23</v>
      </c>
      <c r="E829" s="19" t="str">
        <f t="shared" si="210"/>
        <v>F</v>
      </c>
      <c r="F829" s="20"/>
      <c r="G829" s="21">
        <f>IFERROR(VLOOKUP(C829,[1]Rocks!$BF$3:$BH$2000,3,FALSE),"")</f>
        <v>370.54945054945051</v>
      </c>
      <c r="H829" s="22"/>
      <c r="I829" s="23" t="str">
        <f>IFERROR(VLOOKUP(C829,'[1]Paddle Sport'!$BJ$2:$BL$100,3,FALSE),"")</f>
        <v/>
      </c>
      <c r="J829" s="24" t="str">
        <f>IFERROR(VLOOKUP(C829,'[1]Island Swim'!$AX$5:$AZ$74,3,FALSE),"")</f>
        <v/>
      </c>
      <c r="K829" s="25" t="str">
        <f>IFERROR(VLOOKUP(C829,[1]Beaton!$A$4:$B$150,2,FALSE),"")</f>
        <v/>
      </c>
      <c r="L829" s="26" t="str">
        <f>IFERROR(VLOOKUP(C829,'[1]Turkey Gobbler'!$A$2:$B$500,2,FALSE),"")</f>
        <v/>
      </c>
      <c r="M829" s="27">
        <f t="shared" si="211"/>
        <v>371</v>
      </c>
      <c r="N829" s="28"/>
      <c r="R829" s="29" t="str" cm="1">
        <f t="array" ref="R829:S829">_xlfn.TEXTSPLIT(C829," ")</f>
        <v>Pelletier</v>
      </c>
      <c r="S829" s="29" t="str">
        <v>Lianne</v>
      </c>
      <c r="U829" s="29" t="str">
        <f t="shared" si="228"/>
        <v>Lianne</v>
      </c>
      <c r="V829" s="29" t="str">
        <f t="shared" si="229"/>
        <v>P</v>
      </c>
      <c r="W829" s="29" t="str">
        <f t="shared" si="230"/>
        <v>LiannePF40-49</v>
      </c>
      <c r="X829" s="29" t="str">
        <f t="shared" si="231"/>
        <v>LianneP</v>
      </c>
    </row>
    <row r="830" spans="1:33" ht="18.600000000000001" customHeight="1" x14ac:dyDescent="0.3">
      <c r="A830" s="16">
        <f t="shared" si="208"/>
        <v>829</v>
      </c>
      <c r="B830" s="17">
        <f t="shared" si="209"/>
        <v>223</v>
      </c>
      <c r="C830" s="18" t="s">
        <v>856</v>
      </c>
      <c r="D830" s="19" t="s">
        <v>17</v>
      </c>
      <c r="E830" s="19" t="str">
        <f t="shared" si="210"/>
        <v>F</v>
      </c>
      <c r="F830" s="20" t="str">
        <f>IFERROR(VLOOKUP(C830,'[1]Sofie''s Loppet'!$BM$3:$BP$100,4,FALSE),"")</f>
        <v/>
      </c>
      <c r="G830" s="21">
        <f>IFERROR(VLOOKUP(C830,[1]Rocks!$BF$3:$BH$2000,3,FALSE),"")</f>
        <v>370.22397891963112</v>
      </c>
      <c r="H830" s="22" t="str">
        <f>IFERROR(VLOOKUP(C830,'[1]Walden Bike'!$CB$3:$CE$1000,4,FALSE),"")</f>
        <v/>
      </c>
      <c r="I830" s="23" t="str">
        <f>IFERROR(VLOOKUP(C830,'[1]Paddle Sport'!$BJ$2:$BL$100,3,FALSE),"")</f>
        <v/>
      </c>
      <c r="J830" s="24" t="str">
        <f>IFERROR(VLOOKUP(C830,'[1]Island Swim'!$AX$5:$AZ$74,3,FALSE),"")</f>
        <v/>
      </c>
      <c r="K830" s="25" t="str">
        <f>IFERROR(VLOOKUP(C830,[1]Beaton!$A$4:$B$150,2,FALSE),"")</f>
        <v/>
      </c>
      <c r="L830" s="26" t="str">
        <f>IFERROR(VLOOKUP(C830,'[1]Turkey Gobbler'!$A$2:$B$500,2,FALSE),"")</f>
        <v/>
      </c>
      <c r="M830" s="27">
        <f t="shared" si="211"/>
        <v>370</v>
      </c>
      <c r="N830" s="28"/>
      <c r="R830" s="29" t="str" cm="1">
        <f t="array" ref="R830:S830">_xlfn.TEXTSPLIT(C830," ")</f>
        <v>Savage</v>
      </c>
      <c r="S830" s="29" t="str">
        <v>Courtney</v>
      </c>
      <c r="U830" s="29" t="str">
        <f t="shared" si="228"/>
        <v>Courtney</v>
      </c>
      <c r="V830" s="29" t="str">
        <f t="shared" si="229"/>
        <v>S</v>
      </c>
      <c r="W830" s="29" t="str">
        <f t="shared" si="230"/>
        <v>CourtneySF20-29</v>
      </c>
      <c r="X830" s="29" t="str">
        <f t="shared" si="231"/>
        <v>CourtneyS</v>
      </c>
    </row>
    <row r="831" spans="1:33" ht="18.600000000000001" customHeight="1" x14ac:dyDescent="0.3">
      <c r="A831" s="16">
        <f t="shared" si="208"/>
        <v>829</v>
      </c>
      <c r="B831" s="17">
        <f t="shared" si="209"/>
        <v>27</v>
      </c>
      <c r="C831" s="18" t="s">
        <v>857</v>
      </c>
      <c r="D831" s="19" t="s">
        <v>19</v>
      </c>
      <c r="E831" s="19" t="str">
        <f t="shared" si="210"/>
        <v>F</v>
      </c>
      <c r="F831" s="20" t="str">
        <f>IFERROR(VLOOKUP(C831,'[1]Sofie''s Loppet'!$BM$3:$BP$100,4,FALSE),"")</f>
        <v/>
      </c>
      <c r="G831" s="21">
        <f>IFERROR(VLOOKUP(C831,[1]Rocks!$BF$3:$BH$2000,3,FALSE),"")</f>
        <v>370.38664323374343</v>
      </c>
      <c r="H831" s="22" t="str">
        <f>IFERROR(VLOOKUP(C831,'[1]Walden Bike'!$CB$3:$CE$1000,4,FALSE),"")</f>
        <v/>
      </c>
      <c r="I831" s="23" t="str">
        <f>IFERROR(VLOOKUP(C831,'[1]Paddle Sport'!$BJ$2:$BL$100,3,FALSE),"")</f>
        <v/>
      </c>
      <c r="J831" s="24" t="str">
        <f>IFERROR(VLOOKUP(C831,'[1]Island Swim'!$AX$5:$AZ$74,3,FALSE),"")</f>
        <v/>
      </c>
      <c r="K831" s="25" t="str">
        <f>IFERROR(VLOOKUP(C831,[1]Beaton!$A$4:$B$150,2,FALSE),"")</f>
        <v/>
      </c>
      <c r="L831" s="26" t="str">
        <f>IFERROR(VLOOKUP(C831,'[1]Turkey Gobbler'!$A$2:$B$500,2,FALSE),"")</f>
        <v/>
      </c>
      <c r="M831" s="27">
        <f t="shared" si="211"/>
        <v>370</v>
      </c>
      <c r="N831" s="28"/>
      <c r="R831" s="29" t="str" cm="1">
        <f t="array" ref="R831:S831">_xlfn.TEXTSPLIT(C831," ")</f>
        <v>Merrick</v>
      </c>
      <c r="S831" s="29" t="str">
        <v>Leslie</v>
      </c>
      <c r="U831" s="29" t="str">
        <f t="shared" si="228"/>
        <v>Leslie</v>
      </c>
      <c r="V831" s="29" t="str">
        <f t="shared" si="229"/>
        <v>M</v>
      </c>
      <c r="W831" s="29" t="str">
        <f t="shared" si="230"/>
        <v>LeslieMF60-69</v>
      </c>
      <c r="X831" s="29" t="str">
        <f t="shared" si="231"/>
        <v>LeslieM</v>
      </c>
    </row>
    <row r="832" spans="1:33" ht="18.600000000000001" customHeight="1" x14ac:dyDescent="0.3">
      <c r="A832" s="16">
        <f t="shared" si="208"/>
        <v>831</v>
      </c>
      <c r="B832" s="17">
        <f t="shared" si="209"/>
        <v>218</v>
      </c>
      <c r="C832" s="18" t="s">
        <v>858</v>
      </c>
      <c r="D832" s="19" t="s">
        <v>36</v>
      </c>
      <c r="E832" s="19" t="str">
        <f t="shared" si="210"/>
        <v>F</v>
      </c>
      <c r="F832" s="20" t="str">
        <f>IFERROR(VLOOKUP(C832,'[1]Sofie''s Loppet'!$BM$3:$BP$100,4,FALSE),"")</f>
        <v/>
      </c>
      <c r="G832" s="21">
        <f>IFERROR(VLOOKUP(C832,[1]Rocks!$BF$3:$BH$2000,3,FALSE),"")</f>
        <v>368.12227074235807</v>
      </c>
      <c r="H832" s="22" t="str">
        <f>IFERROR(VLOOKUP(C832,'[1]Walden Bike'!$CB$3:$CE$1000,4,FALSE),"")</f>
        <v/>
      </c>
      <c r="I832" s="23" t="str">
        <f>IFERROR(VLOOKUP(C832,'[1]Paddle Sport'!$BJ$2:$BL$100,3,FALSE),"")</f>
        <v/>
      </c>
      <c r="J832" s="24" t="str">
        <f>IFERROR(VLOOKUP(C832,'[1]Island Swim'!$AX$5:$AZ$74,3,FALSE),"")</f>
        <v/>
      </c>
      <c r="K832" s="25" t="str">
        <f>IFERROR(VLOOKUP(C832,[1]Beaton!$A$4:$B$150,2,FALSE),"")</f>
        <v/>
      </c>
      <c r="L832" s="26" t="str">
        <f>IFERROR(VLOOKUP(C832,'[1]Turkey Gobbler'!$A$2:$B$500,2,FALSE),"")</f>
        <v/>
      </c>
      <c r="M832" s="27">
        <f t="shared" si="211"/>
        <v>368</v>
      </c>
      <c r="N832" s="28"/>
      <c r="R832" s="29" t="str" cm="1">
        <f t="array" ref="R832:S832">_xlfn.TEXTSPLIT(C832," ")</f>
        <v>Crouch</v>
      </c>
      <c r="S832" s="29" t="str">
        <v>Brittany</v>
      </c>
      <c r="U832" s="29" t="str">
        <f t="shared" si="228"/>
        <v>Brittany</v>
      </c>
      <c r="V832" s="29" t="str">
        <f t="shared" si="229"/>
        <v>C</v>
      </c>
      <c r="W832" s="29" t="str">
        <f t="shared" si="230"/>
        <v>BrittanyCF30-39</v>
      </c>
      <c r="X832" s="29" t="str">
        <f t="shared" si="231"/>
        <v>BrittanyC</v>
      </c>
    </row>
    <row r="833" spans="1:33" ht="18.600000000000001" customHeight="1" x14ac:dyDescent="0.3">
      <c r="A833" s="16">
        <f t="shared" si="208"/>
        <v>832</v>
      </c>
      <c r="B833" s="17">
        <f t="shared" si="209"/>
        <v>219</v>
      </c>
      <c r="C833" s="18" t="s">
        <v>859</v>
      </c>
      <c r="D833" s="19" t="s">
        <v>36</v>
      </c>
      <c r="E833" s="19" t="str">
        <f t="shared" si="210"/>
        <v>F</v>
      </c>
      <c r="F833" s="20" t="str">
        <f>IFERROR(VLOOKUP(C833,'[1]Sofie''s Loppet'!$BM$3:$BP$100,4,FALSE),"")</f>
        <v/>
      </c>
      <c r="G833" s="21">
        <f>IFERROR(VLOOKUP(C833,[1]Rocks!$BF$3:$BH$2000,3,FALSE),"")</f>
        <v>367.48038360941587</v>
      </c>
      <c r="H833" s="22" t="str">
        <f>IFERROR(VLOOKUP(C833,'[1]Walden Bike'!$CB$3:$CE$1000,4,FALSE),"")</f>
        <v/>
      </c>
      <c r="I833" s="23" t="str">
        <f>IFERROR(VLOOKUP(C833,'[1]Paddle Sport'!$BJ$2:$BL$100,3,FALSE),"")</f>
        <v/>
      </c>
      <c r="J833" s="24" t="str">
        <f>IFERROR(VLOOKUP(C833,'[1]Island Swim'!$AX$5:$AZ$74,3,FALSE),"")</f>
        <v/>
      </c>
      <c r="K833" s="25" t="str">
        <f>IFERROR(VLOOKUP(C833,[1]Beaton!$A$4:$B$150,2,FALSE),"")</f>
        <v/>
      </c>
      <c r="L833" s="26" t="str">
        <f>IFERROR(VLOOKUP(C833,'[1]Turkey Gobbler'!$A$2:$B$500,2,FALSE),"")</f>
        <v/>
      </c>
      <c r="M833" s="27">
        <f t="shared" si="211"/>
        <v>367</v>
      </c>
      <c r="N833" s="28"/>
      <c r="R833" s="29" t="str" cm="1">
        <f t="array" ref="R833:S833">_xlfn.TEXTSPLIT(C833," ")</f>
        <v>Sumalde</v>
      </c>
      <c r="S833" s="29" t="str">
        <v>Giah</v>
      </c>
      <c r="U833" s="29" t="str">
        <f t="shared" si="228"/>
        <v>Giah</v>
      </c>
      <c r="V833" s="29" t="str">
        <f t="shared" si="229"/>
        <v>S</v>
      </c>
      <c r="W833" s="29" t="str">
        <f t="shared" si="230"/>
        <v>GiahSF30-39</v>
      </c>
      <c r="X833" s="29" t="str">
        <f t="shared" si="231"/>
        <v>GiahS</v>
      </c>
    </row>
    <row r="834" spans="1:33" ht="18.600000000000001" customHeight="1" x14ac:dyDescent="0.3">
      <c r="A834" s="16">
        <f t="shared" ref="A834:A897" si="232">COUNTIFS($E$2:$E$1843,E834,$M$2:$M$1843,"&gt;"&amp;M834)+1</f>
        <v>832</v>
      </c>
      <c r="B834" s="17">
        <f t="shared" ref="B834:B897" si="233">COUNTIFS($D$2:$D$1843,D834,$M$2:$M$1843,"&gt;"&amp;M834)+1</f>
        <v>10</v>
      </c>
      <c r="C834" s="18" t="s">
        <v>860</v>
      </c>
      <c r="D834" s="19" t="s">
        <v>311</v>
      </c>
      <c r="E834" s="19" t="str">
        <f t="shared" ref="E834:E897" si="234">LEFT(D834,1)</f>
        <v>F</v>
      </c>
      <c r="F834" s="20" t="str">
        <f>IFERROR(VLOOKUP(C834,'[1]Sofie''s Loppet'!$BM$3:$BP$100,4,FALSE),"")</f>
        <v/>
      </c>
      <c r="G834" s="21">
        <f>IFERROR(VLOOKUP(C834,[1]Rocks!$BF$3:$BH$2000,3,FALSE),"")</f>
        <v>367.00043535045711</v>
      </c>
      <c r="H834" s="22" t="str">
        <f>IFERROR(VLOOKUP(C834,'[1]Walden Bike'!$CB$3:$CE$1000,4,FALSE),"")</f>
        <v/>
      </c>
      <c r="I834" s="23" t="str">
        <f>IFERROR(VLOOKUP(C834,'[1]Paddle Sport'!$BJ$2:$BL$100,3,FALSE),"")</f>
        <v/>
      </c>
      <c r="J834" s="24" t="str">
        <f>IFERROR(VLOOKUP(C834,'[1]Island Swim'!$AX$5:$AZ$74,3,FALSE),"")</f>
        <v/>
      </c>
      <c r="K834" s="25" t="str">
        <f>IFERROR(VLOOKUP(C834,[1]Beaton!$A$4:$B$150,2,FALSE),"")</f>
        <v/>
      </c>
      <c r="L834" s="26" t="str">
        <f>IFERROR(VLOOKUP(C834,'[1]Turkey Gobbler'!$A$2:$B$500,2,FALSE),"")</f>
        <v/>
      </c>
      <c r="M834" s="27">
        <f t="shared" ref="M834:M897" si="235">ROUND(SUM(F834:J834),0)</f>
        <v>367</v>
      </c>
      <c r="N834" s="28"/>
      <c r="R834" s="29" t="str" cm="1">
        <f t="array" ref="R834:S834">_xlfn.TEXTSPLIT(C834," ")</f>
        <v>McCosham</v>
      </c>
      <c r="S834" s="29" t="str">
        <v>Linda</v>
      </c>
      <c r="U834" s="29" t="str">
        <f t="shared" si="228"/>
        <v>Linda</v>
      </c>
      <c r="V834" s="29" t="str">
        <f t="shared" si="229"/>
        <v>M</v>
      </c>
      <c r="W834" s="29" t="str">
        <f t="shared" si="230"/>
        <v>LindaMF70+</v>
      </c>
      <c r="X834" s="29" t="str">
        <f t="shared" si="231"/>
        <v>LindaM</v>
      </c>
    </row>
    <row r="835" spans="1:33" ht="18.600000000000001" customHeight="1" x14ac:dyDescent="0.3">
      <c r="A835" s="16">
        <f t="shared" si="232"/>
        <v>834</v>
      </c>
      <c r="B835" s="17">
        <f t="shared" si="233"/>
        <v>49</v>
      </c>
      <c r="C835" s="18" t="s">
        <v>861</v>
      </c>
      <c r="D835" s="19" t="s">
        <v>38</v>
      </c>
      <c r="E835" s="19" t="str">
        <f t="shared" si="234"/>
        <v>F</v>
      </c>
      <c r="F835" s="20" t="str">
        <f>IFERROR(VLOOKUP(C835,'[1]Sofie''s Loppet'!$BM$3:$BP$100,4,FALSE),"")</f>
        <v/>
      </c>
      <c r="G835" s="21">
        <f>IFERROR(VLOOKUP(C835,[1]Rocks!$BF$3:$BH$2000,3,FALSE),"")</f>
        <v>365.56808326105812</v>
      </c>
      <c r="H835" s="22" t="str">
        <f>IFERROR(VLOOKUP(C835,'[1]Walden Bike'!$CB$3:$CE$1000,4,FALSE),"")</f>
        <v/>
      </c>
      <c r="I835" s="23" t="str">
        <f>IFERROR(VLOOKUP(C835,'[1]Paddle Sport'!$BJ$2:$BL$100,3,FALSE),"")</f>
        <v/>
      </c>
      <c r="J835" s="24" t="str">
        <f>IFERROR(VLOOKUP(C835,'[1]Island Swim'!$AX$5:$AZ$74,3,FALSE),"")</f>
        <v/>
      </c>
      <c r="K835" s="25" t="str">
        <f>IFERROR(VLOOKUP(C835,[1]Beaton!$A$4:$B$150,2,FALSE),"")</f>
        <v/>
      </c>
      <c r="L835" s="26" t="str">
        <f>IFERROR(VLOOKUP(C835,'[1]Turkey Gobbler'!$A$2:$B$500,2,FALSE),"")</f>
        <v/>
      </c>
      <c r="M835" s="27">
        <f t="shared" si="235"/>
        <v>366</v>
      </c>
      <c r="N835" s="28"/>
      <c r="R835" s="29" t="str" cm="1">
        <f t="array" ref="R835:S835">_xlfn.TEXTSPLIT(C835," ")</f>
        <v>Reed</v>
      </c>
      <c r="S835" s="29" t="str">
        <v>Austyn</v>
      </c>
      <c r="U835" s="29" t="str">
        <f t="shared" si="228"/>
        <v>Austyn</v>
      </c>
      <c r="V835" s="29" t="str">
        <f t="shared" si="229"/>
        <v>R</v>
      </c>
      <c r="W835" s="29" t="str">
        <f t="shared" si="230"/>
        <v>AustynRF12 Under</v>
      </c>
      <c r="X835" s="29" t="str">
        <f t="shared" si="231"/>
        <v>AustynR</v>
      </c>
    </row>
    <row r="836" spans="1:33" ht="18.600000000000001" customHeight="1" x14ac:dyDescent="0.3">
      <c r="A836" s="16">
        <f t="shared" si="232"/>
        <v>834</v>
      </c>
      <c r="B836" s="17">
        <f t="shared" si="233"/>
        <v>220</v>
      </c>
      <c r="C836" s="18" t="s">
        <v>862</v>
      </c>
      <c r="D836" s="19" t="s">
        <v>36</v>
      </c>
      <c r="E836" s="19" t="str">
        <f t="shared" si="234"/>
        <v>F</v>
      </c>
      <c r="F836" s="20" t="str">
        <f>IFERROR(VLOOKUP(C836,'[1]Sofie''s Loppet'!$BM$3:$BP$100,4,FALSE),"")</f>
        <v/>
      </c>
      <c r="G836" s="21">
        <f>IFERROR(VLOOKUP(C836,[1]Rocks!$BF$3:$BH$2000,3,FALSE),"")</f>
        <v>365.7266811279826</v>
      </c>
      <c r="H836" s="22" t="str">
        <f>IFERROR(VLOOKUP(C836,'[1]Walden Bike'!$CB$3:$CE$1000,4,FALSE),"")</f>
        <v/>
      </c>
      <c r="I836" s="23" t="str">
        <f>IFERROR(VLOOKUP(C836,'[1]Paddle Sport'!$BJ$2:$BL$100,3,FALSE),"")</f>
        <v/>
      </c>
      <c r="J836" s="24" t="str">
        <f>IFERROR(VLOOKUP(C836,'[1]Island Swim'!$AX$5:$AZ$74,3,FALSE),"")</f>
        <v/>
      </c>
      <c r="K836" s="25" t="str">
        <f>IFERROR(VLOOKUP(C836,[1]Beaton!$A$4:$B$150,2,FALSE),"")</f>
        <v/>
      </c>
      <c r="L836" s="26" t="str">
        <f>IFERROR(VLOOKUP(C836,'[1]Turkey Gobbler'!$A$2:$B$500,2,FALSE),"")</f>
        <v/>
      </c>
      <c r="M836" s="27">
        <f t="shared" si="235"/>
        <v>366</v>
      </c>
      <c r="N836" s="28"/>
      <c r="R836" s="29" t="str" cm="1">
        <f t="array" ref="R836:S836">_xlfn.TEXTSPLIT(C836," ")</f>
        <v>Leigh</v>
      </c>
      <c r="S836" s="29" t="str">
        <v>Naomi</v>
      </c>
      <c r="U836" s="29" t="str">
        <f t="shared" si="228"/>
        <v>Naomi</v>
      </c>
      <c r="V836" s="29" t="str">
        <f t="shared" si="229"/>
        <v>L</v>
      </c>
      <c r="W836" s="29" t="str">
        <f t="shared" si="230"/>
        <v>NaomiLF30-39</v>
      </c>
      <c r="X836" s="29" t="str">
        <f t="shared" si="231"/>
        <v>NaomiL</v>
      </c>
    </row>
    <row r="837" spans="1:33" ht="18.600000000000001" customHeight="1" x14ac:dyDescent="0.3">
      <c r="A837" s="16">
        <f t="shared" si="232"/>
        <v>834</v>
      </c>
      <c r="B837" s="17">
        <f t="shared" si="233"/>
        <v>146</v>
      </c>
      <c r="C837" s="18" t="s">
        <v>863</v>
      </c>
      <c r="D837" s="19" t="s">
        <v>23</v>
      </c>
      <c r="E837" s="19" t="str">
        <f t="shared" si="234"/>
        <v>F</v>
      </c>
      <c r="F837" s="20" t="str">
        <f>IFERROR(VLOOKUP(C837,'[1]Sofie''s Loppet'!$BM$3:$BP$100,4,FALSE),"")</f>
        <v/>
      </c>
      <c r="G837" s="21">
        <f>IFERROR(VLOOKUP(C837,[1]Rocks!$BF$3:$BH$2000,3,FALSE),"")</f>
        <v>365.56808326105812</v>
      </c>
      <c r="H837" s="22" t="str">
        <f>IFERROR(VLOOKUP(C837,'[1]Walden Bike'!$CB$3:$CE$1000,4,FALSE),"")</f>
        <v/>
      </c>
      <c r="I837" s="23" t="str">
        <f>IFERROR(VLOOKUP(C837,'[1]Paddle Sport'!$BJ$2:$BL$100,3,FALSE),"")</f>
        <v/>
      </c>
      <c r="J837" s="24" t="str">
        <f>IFERROR(VLOOKUP(C837,'[1]Island Swim'!$AX$5:$AZ$74,3,FALSE),"")</f>
        <v/>
      </c>
      <c r="K837" s="25" t="str">
        <f>IFERROR(VLOOKUP(C837,[1]Beaton!$A$4:$B$150,2,FALSE),"")</f>
        <v/>
      </c>
      <c r="L837" s="26" t="str">
        <f>IFERROR(VLOOKUP(C837,'[1]Turkey Gobbler'!$A$2:$B$500,2,FALSE),"")</f>
        <v/>
      </c>
      <c r="M837" s="27">
        <f t="shared" si="235"/>
        <v>366</v>
      </c>
      <c r="N837" s="28"/>
      <c r="R837" s="29" t="str" cm="1">
        <f t="array" ref="R837:S837">_xlfn.TEXTSPLIT(C837," ")</f>
        <v>Plaunt</v>
      </c>
      <c r="S837" s="29" t="str">
        <v>Amy</v>
      </c>
      <c r="U837" s="29" t="str">
        <f t="shared" si="228"/>
        <v>Amy</v>
      </c>
      <c r="V837" s="29" t="str">
        <f t="shared" si="229"/>
        <v>P</v>
      </c>
      <c r="W837" s="29" t="str">
        <f t="shared" si="230"/>
        <v>AmyPF40-49</v>
      </c>
      <c r="X837" s="29" t="str">
        <f t="shared" si="231"/>
        <v>AmyP</v>
      </c>
    </row>
    <row r="838" spans="1:33" ht="18.600000000000001" customHeight="1" x14ac:dyDescent="0.3">
      <c r="A838" s="16">
        <f t="shared" si="232"/>
        <v>834</v>
      </c>
      <c r="B838" s="17">
        <f t="shared" si="233"/>
        <v>56</v>
      </c>
      <c r="C838" s="18" t="s">
        <v>864</v>
      </c>
      <c r="D838" s="19" t="s">
        <v>15</v>
      </c>
      <c r="E838" s="19" t="str">
        <f t="shared" si="234"/>
        <v>F</v>
      </c>
      <c r="F838" s="20" t="str">
        <f>IFERROR(VLOOKUP(C838,'[1]Sofie''s Loppet'!$BM$3:$BP$100,4,FALSE),"")</f>
        <v/>
      </c>
      <c r="G838" s="21">
        <f>IFERROR(VLOOKUP(C838,[1]Rocks!$BF$3:$BH$2000,3,FALSE),"")</f>
        <v>366.40659502428969</v>
      </c>
      <c r="H838" s="22" t="str">
        <f>IFERROR(VLOOKUP(C838,'[1]Walden Bike'!$CB$3:$CE$1000,4,FALSE),"")</f>
        <v/>
      </c>
      <c r="I838" s="23" t="str">
        <f>IFERROR(VLOOKUP(C838,'[1]Paddle Sport'!$BJ$2:$BL$100,3,FALSE),"")</f>
        <v/>
      </c>
      <c r="J838" s="24" t="str">
        <f>IFERROR(VLOOKUP(C838,'[1]Island Swim'!$AX$5:$AZ$74,3,FALSE),"")</f>
        <v/>
      </c>
      <c r="K838" s="25" t="str">
        <f>IFERROR(VLOOKUP(C838,[1]Beaton!$A$4:$B$150,2,FALSE),"")</f>
        <v/>
      </c>
      <c r="L838" s="26" t="str">
        <f>IFERROR(VLOOKUP(C838,'[1]Turkey Gobbler'!$A$2:$B$500,2,FALSE),"")</f>
        <v/>
      </c>
      <c r="M838" s="27">
        <f t="shared" si="235"/>
        <v>366</v>
      </c>
      <c r="N838" s="28"/>
      <c r="R838" s="29" t="str" cm="1">
        <f t="array" ref="R838:S838">_xlfn.TEXTSPLIT(C838," ")</f>
        <v>Jalbert</v>
      </c>
      <c r="S838" s="29" t="str">
        <v>Angelina</v>
      </c>
      <c r="U838" s="29" t="str">
        <f t="shared" si="228"/>
        <v>Angelina</v>
      </c>
      <c r="V838" s="29" t="str">
        <f t="shared" si="229"/>
        <v>J</v>
      </c>
      <c r="W838" s="29" t="str">
        <f t="shared" si="230"/>
        <v>AngelinaJF50-59</v>
      </c>
      <c r="X838" s="29" t="str">
        <f t="shared" si="231"/>
        <v>AngelinaJ</v>
      </c>
    </row>
    <row r="839" spans="1:33" ht="18.600000000000001" customHeight="1" x14ac:dyDescent="0.3">
      <c r="A839" s="16">
        <f t="shared" si="232"/>
        <v>834</v>
      </c>
      <c r="B839" s="17">
        <f t="shared" si="233"/>
        <v>28</v>
      </c>
      <c r="C839" s="18" t="s">
        <v>865</v>
      </c>
      <c r="D839" s="19" t="s">
        <v>19</v>
      </c>
      <c r="E839" s="19" t="str">
        <f t="shared" si="234"/>
        <v>F</v>
      </c>
      <c r="F839" s="20" t="str">
        <f>IFERROR(VLOOKUP(C839,'[1]Sofie''s Loppet'!$BM$3:$BP$100,4,FALSE),"")</f>
        <v/>
      </c>
      <c r="G839" s="21">
        <f>IFERROR(VLOOKUP(C839,[1]Rocks!$BF$3:$BH$2000,3,FALSE),"")</f>
        <v>366.24484991171278</v>
      </c>
      <c r="H839" s="22" t="str">
        <f>IFERROR(VLOOKUP(C839,'[1]Walden Bike'!$CB$3:$CE$1000,4,FALSE),"")</f>
        <v/>
      </c>
      <c r="I839" s="23" t="str">
        <f>IFERROR(VLOOKUP(C839,'[1]Paddle Sport'!$BJ$2:$BL$100,3,FALSE),"")</f>
        <v/>
      </c>
      <c r="J839" s="24" t="str">
        <f>IFERROR(VLOOKUP(C839,'[1]Island Swim'!$AX$5:$AZ$74,3,FALSE),"")</f>
        <v/>
      </c>
      <c r="K839" s="25" t="str">
        <f>IFERROR(VLOOKUP(C839,[1]Beaton!$A$4:$B$150,2,FALSE),"")</f>
        <v/>
      </c>
      <c r="L839" s="26" t="str">
        <f>IFERROR(VLOOKUP(C839,'[1]Turkey Gobbler'!$A$2:$B$500,2,FALSE),"")</f>
        <v/>
      </c>
      <c r="M839" s="27">
        <f t="shared" si="235"/>
        <v>366</v>
      </c>
      <c r="N839" s="28"/>
      <c r="R839" s="29" t="str" cm="1">
        <f t="array" ref="R839:S839">_xlfn.TEXTSPLIT(C839," ")</f>
        <v>Gingras</v>
      </c>
      <c r="S839" s="29" t="str">
        <v>Aline</v>
      </c>
      <c r="U839" s="29" t="str">
        <f t="shared" si="228"/>
        <v>Aline</v>
      </c>
      <c r="V839" s="29" t="str">
        <f t="shared" si="229"/>
        <v>G</v>
      </c>
      <c r="W839" s="29" t="str">
        <f t="shared" si="230"/>
        <v>AlineGF60-69</v>
      </c>
      <c r="X839" s="29" t="str">
        <f t="shared" si="231"/>
        <v>AlineG</v>
      </c>
    </row>
    <row r="840" spans="1:33" ht="18.600000000000001" customHeight="1" x14ac:dyDescent="0.3">
      <c r="A840" s="16">
        <f t="shared" si="232"/>
        <v>839</v>
      </c>
      <c r="B840" s="17">
        <f t="shared" si="233"/>
        <v>221</v>
      </c>
      <c r="C840" s="18" t="s">
        <v>866</v>
      </c>
      <c r="D840" s="19" t="s">
        <v>36</v>
      </c>
      <c r="E840" s="19" t="str">
        <f t="shared" si="234"/>
        <v>F</v>
      </c>
      <c r="F840" s="20" t="str">
        <f>IFERROR(VLOOKUP(C840,'[1]Sofie''s Loppet'!$BM$3:$BP$100,4,FALSE),"")</f>
        <v/>
      </c>
      <c r="G840" s="21">
        <f>IFERROR(VLOOKUP(C840,[1]Rocks!$BF$3:$BH$2000,3,FALSE),"")</f>
        <v>364.93506493506493</v>
      </c>
      <c r="H840" s="22" t="str">
        <f>IFERROR(VLOOKUP(C840,'[1]Walden Bike'!$CB$3:$CE$1000,4,FALSE),"")</f>
        <v/>
      </c>
      <c r="I840" s="23" t="str">
        <f>IFERROR(VLOOKUP(C840,'[1]Paddle Sport'!$BJ$2:$BL$100,3,FALSE),"")</f>
        <v/>
      </c>
      <c r="J840" s="24" t="str">
        <f>IFERROR(VLOOKUP(C840,'[1]Island Swim'!$AX$5:$AZ$74,3,FALSE),"")</f>
        <v/>
      </c>
      <c r="K840" s="25" t="str">
        <f>IFERROR(VLOOKUP(C840,[1]Beaton!$A$4:$B$150,2,FALSE),"")</f>
        <v/>
      </c>
      <c r="L840" s="26" t="str">
        <f>IFERROR(VLOOKUP(C840,'[1]Turkey Gobbler'!$A$2:$B$500,2,FALSE),"")</f>
        <v/>
      </c>
      <c r="M840" s="27">
        <f t="shared" si="235"/>
        <v>365</v>
      </c>
      <c r="N840" s="28"/>
      <c r="R840" s="29" t="str" cm="1">
        <f t="array" ref="R840:S840">_xlfn.TEXTSPLIT(C840," ")</f>
        <v>Belanger</v>
      </c>
      <c r="S840" s="29" t="str">
        <v>Miranda</v>
      </c>
      <c r="U840" s="29" t="str">
        <f t="shared" si="228"/>
        <v>Miranda</v>
      </c>
      <c r="V840" s="29" t="str">
        <f t="shared" si="229"/>
        <v>B</v>
      </c>
      <c r="W840" s="29" t="str">
        <f t="shared" si="230"/>
        <v>MirandaBF30-39</v>
      </c>
      <c r="X840" s="29" t="str">
        <f t="shared" si="231"/>
        <v>MirandaB</v>
      </c>
    </row>
    <row r="841" spans="1:33" ht="18.600000000000001" customHeight="1" x14ac:dyDescent="0.3">
      <c r="A841" s="16">
        <f t="shared" si="232"/>
        <v>839</v>
      </c>
      <c r="B841" s="17">
        <f t="shared" si="233"/>
        <v>221</v>
      </c>
      <c r="C841" s="18" t="s">
        <v>867</v>
      </c>
      <c r="D841" s="19" t="s">
        <v>36</v>
      </c>
      <c r="E841" s="19" t="str">
        <f t="shared" si="234"/>
        <v>F</v>
      </c>
      <c r="F841" s="20" t="str">
        <f>IFERROR(VLOOKUP(C841,'[1]Sofie''s Loppet'!$BM$3:$BP$100,4,FALSE),"")</f>
        <v/>
      </c>
      <c r="G841" s="21">
        <f>IFERROR(VLOOKUP(C841,[1]Rocks!$BF$3:$BH$2000,3,FALSE),"")</f>
        <v>364.93506493506493</v>
      </c>
      <c r="H841" s="22" t="str">
        <f>IFERROR(VLOOKUP(C841,'[1]Walden Bike'!$CB$3:$CE$1000,4,FALSE),"")</f>
        <v/>
      </c>
      <c r="I841" s="23" t="str">
        <f>IFERROR(VLOOKUP(C841,'[1]Paddle Sport'!$BJ$2:$BL$100,3,FALSE),"")</f>
        <v/>
      </c>
      <c r="J841" s="24" t="str">
        <f>IFERROR(VLOOKUP(C841,'[1]Island Swim'!$AX$5:$AZ$74,3,FALSE),"")</f>
        <v/>
      </c>
      <c r="K841" s="25" t="str">
        <f>IFERROR(VLOOKUP(C841,[1]Beaton!$A$4:$B$150,2,FALSE),"")</f>
        <v/>
      </c>
      <c r="L841" s="26" t="str">
        <f>IFERROR(VLOOKUP(C841,'[1]Turkey Gobbler'!$A$2:$B$500,2,FALSE),"")</f>
        <v/>
      </c>
      <c r="M841" s="27">
        <f t="shared" si="235"/>
        <v>365</v>
      </c>
      <c r="N841" s="28"/>
    </row>
    <row r="842" spans="1:33" ht="18.600000000000001" customHeight="1" x14ac:dyDescent="0.3">
      <c r="A842" s="16">
        <f t="shared" si="232"/>
        <v>841</v>
      </c>
      <c r="B842" s="17">
        <f t="shared" si="233"/>
        <v>50</v>
      </c>
      <c r="C842" s="18" t="s">
        <v>868</v>
      </c>
      <c r="D842" s="19" t="s">
        <v>38</v>
      </c>
      <c r="E842" s="19" t="str">
        <f t="shared" si="234"/>
        <v>F</v>
      </c>
      <c r="F842" s="20" t="str">
        <f>IFERROR(VLOOKUP(C842,'[1]Sofie''s Loppet'!$BM$3:$BP$100,4,FALSE),"")</f>
        <v/>
      </c>
      <c r="G842" s="21">
        <f>IFERROR(VLOOKUP(C842,[1]Rocks!$BF$3:$BH$2000,3,FALSE),"")</f>
        <v>362.73666092943199</v>
      </c>
      <c r="H842" s="22" t="str">
        <f>IFERROR(VLOOKUP(C842,'[1]Walden Bike'!$CB$3:$CE$1000,4,FALSE),"")</f>
        <v/>
      </c>
      <c r="I842" s="23" t="str">
        <f>IFERROR(VLOOKUP(C842,'[1]Paddle Sport'!$BJ$2:$BL$100,3,FALSE),"")</f>
        <v/>
      </c>
      <c r="J842" s="24" t="str">
        <f>IFERROR(VLOOKUP(C842,'[1]Island Swim'!$AX$5:$AZ$74,3,FALSE),"")</f>
        <v/>
      </c>
      <c r="K842" s="25" t="str">
        <f>IFERROR(VLOOKUP(C842,[1]Beaton!$A$4:$B$150,2,FALSE),"")</f>
        <v/>
      </c>
      <c r="L842" s="26" t="str">
        <f>IFERROR(VLOOKUP(C842,'[1]Turkey Gobbler'!$A$2:$B$500,2,FALSE),"")</f>
        <v/>
      </c>
      <c r="M842" s="27">
        <f t="shared" si="235"/>
        <v>363</v>
      </c>
      <c r="N842" s="28"/>
      <c r="R842" s="29" t="str" cm="1">
        <f t="array" ref="R842:S842">_xlfn.TEXTSPLIT(C842," ")</f>
        <v>Mills</v>
      </c>
      <c r="S842" s="29" t="str">
        <v>Peyton</v>
      </c>
      <c r="U842" s="29" t="str">
        <f t="shared" ref="U842:U855" si="236">IF(T842="",S842,T842)</f>
        <v>Peyton</v>
      </c>
      <c r="V842" s="29" t="str">
        <f t="shared" ref="V842:V855" si="237">LEFT(R842,1)</f>
        <v>M</v>
      </c>
      <c r="W842" s="29" t="str">
        <f t="shared" ref="W842:W855" si="238">CONCATENATE(U842,V842,D842)</f>
        <v>PeytonMF12 Under</v>
      </c>
      <c r="X842" s="29" t="str">
        <f t="shared" ref="X842:X855" si="239">CONCATENATE(U842,V842)</f>
        <v>PeytonM</v>
      </c>
      <c r="AC842" s="13"/>
      <c r="AE842" s="13"/>
      <c r="AG842" s="13"/>
    </row>
    <row r="843" spans="1:33" ht="18.600000000000001" customHeight="1" x14ac:dyDescent="0.3">
      <c r="A843" s="16">
        <f t="shared" si="232"/>
        <v>841</v>
      </c>
      <c r="B843" s="17">
        <f t="shared" si="233"/>
        <v>86</v>
      </c>
      <c r="C843" s="18" t="s">
        <v>869</v>
      </c>
      <c r="D843" s="19" t="s">
        <v>21</v>
      </c>
      <c r="E843" s="19" t="str">
        <f t="shared" si="234"/>
        <v>F</v>
      </c>
      <c r="F843" s="20" t="str">
        <f>IFERROR(VLOOKUP(C843,'[1]Sofie''s Loppet'!$BM$3:$BP$100,4,FALSE),"")</f>
        <v/>
      </c>
      <c r="G843" s="21">
        <f>IFERROR(VLOOKUP(C843,[1]Rocks!$BF$3:$BH$2000,3,FALSE),"")</f>
        <v>362.58064516129036</v>
      </c>
      <c r="H843" s="22" t="str">
        <f>IFERROR(VLOOKUP(C843,'[1]Walden Bike'!$CB$3:$CE$1000,4,FALSE),"")</f>
        <v/>
      </c>
      <c r="I843" s="23" t="str">
        <f>IFERROR(VLOOKUP(C843,'[1]Paddle Sport'!$BJ$2:$BL$100,3,FALSE),"")</f>
        <v/>
      </c>
      <c r="J843" s="24" t="str">
        <f>IFERROR(VLOOKUP(C843,'[1]Island Swim'!$AX$5:$AZ$74,3,FALSE),"")</f>
        <v/>
      </c>
      <c r="K843" s="25" t="str">
        <f>IFERROR(VLOOKUP(C843,[1]Beaton!$A$4:$B$150,2,FALSE),"")</f>
        <v/>
      </c>
      <c r="L843" s="26" t="str">
        <f>IFERROR(VLOOKUP(C843,'[1]Turkey Gobbler'!$A$2:$B$500,2,FALSE),"")</f>
        <v/>
      </c>
      <c r="M843" s="27">
        <f t="shared" si="235"/>
        <v>363</v>
      </c>
      <c r="N843" s="28"/>
      <c r="R843" s="29" t="str" cm="1">
        <f t="array" ref="R843:S843">_xlfn.TEXTSPLIT(C843," ")</f>
        <v>Waugh</v>
      </c>
      <c r="S843" s="29" t="str">
        <v>Daniella</v>
      </c>
      <c r="U843" s="29" t="str">
        <f t="shared" si="236"/>
        <v>Daniella</v>
      </c>
      <c r="V843" s="29" t="str">
        <f t="shared" si="237"/>
        <v>W</v>
      </c>
      <c r="W843" s="29" t="str">
        <f t="shared" si="238"/>
        <v>DaniellaWF13-19</v>
      </c>
      <c r="X843" s="29" t="str">
        <f t="shared" si="239"/>
        <v>DaniellaW</v>
      </c>
    </row>
    <row r="844" spans="1:33" ht="18.600000000000001" customHeight="1" x14ac:dyDescent="0.3">
      <c r="A844" s="16">
        <f t="shared" si="232"/>
        <v>841</v>
      </c>
      <c r="B844" s="17">
        <f t="shared" si="233"/>
        <v>147</v>
      </c>
      <c r="C844" s="18" t="s">
        <v>870</v>
      </c>
      <c r="D844" s="19" t="s">
        <v>23</v>
      </c>
      <c r="E844" s="19" t="str">
        <f t="shared" si="234"/>
        <v>F</v>
      </c>
      <c r="F844" s="20" t="str">
        <f>IFERROR(VLOOKUP(C844,'[1]Sofie''s Loppet'!$BM$3:$BP$100,4,FALSE),"")</f>
        <v/>
      </c>
      <c r="G844" s="21">
        <f>IFERROR(VLOOKUP(C844,[1]Rocks!$BF$3:$BH$2000,3,FALSE),"")</f>
        <v>363.20551486428263</v>
      </c>
      <c r="H844" s="22" t="str">
        <f>IFERROR(VLOOKUP(C844,'[1]Walden Bike'!$CB$3:$CE$1000,4,FALSE),"")</f>
        <v/>
      </c>
      <c r="I844" s="23" t="str">
        <f>IFERROR(VLOOKUP(C844,'[1]Paddle Sport'!$BJ$2:$BL$100,3,FALSE),"")</f>
        <v/>
      </c>
      <c r="J844" s="24" t="str">
        <f>IFERROR(VLOOKUP(C844,'[1]Island Swim'!$AX$5:$AZ$74,3,FALSE),"")</f>
        <v/>
      </c>
      <c r="K844" s="25" t="str">
        <f>IFERROR(VLOOKUP(C844,[1]Beaton!$A$4:$B$150,2,FALSE),"")</f>
        <v/>
      </c>
      <c r="L844" s="26" t="str">
        <f>IFERROR(VLOOKUP(C844,'[1]Turkey Gobbler'!$A$2:$B$500,2,FALSE),"")</f>
        <v/>
      </c>
      <c r="M844" s="27">
        <f t="shared" si="235"/>
        <v>363</v>
      </c>
      <c r="N844" s="28"/>
      <c r="R844" s="29" t="str" cm="1">
        <f t="array" ref="R844:S844">_xlfn.TEXTSPLIT(C844," ")</f>
        <v>Walkling</v>
      </c>
      <c r="S844" s="29" t="str">
        <v>Kristina</v>
      </c>
      <c r="U844" s="29" t="str">
        <f t="shared" si="236"/>
        <v>Kristina</v>
      </c>
      <c r="V844" s="29" t="str">
        <f t="shared" si="237"/>
        <v>W</v>
      </c>
      <c r="W844" s="29" t="str">
        <f t="shared" si="238"/>
        <v>KristinaWF40-49</v>
      </c>
      <c r="X844" s="29" t="str">
        <f t="shared" si="239"/>
        <v>KristinaW</v>
      </c>
    </row>
    <row r="845" spans="1:33" ht="18.600000000000001" customHeight="1" x14ac:dyDescent="0.3">
      <c r="A845" s="16">
        <f t="shared" si="232"/>
        <v>844</v>
      </c>
      <c r="B845" s="17">
        <f t="shared" si="233"/>
        <v>51</v>
      </c>
      <c r="C845" s="18" t="s">
        <v>871</v>
      </c>
      <c r="D845" s="19" t="s">
        <v>38</v>
      </c>
      <c r="E845" s="19" t="str">
        <f t="shared" si="234"/>
        <v>F</v>
      </c>
      <c r="F845" s="20" t="str">
        <f>IFERROR(VLOOKUP(C845,'[1]Sofie''s Loppet'!$BM$3:$BP$100,4,FALSE),"")</f>
        <v/>
      </c>
      <c r="G845" s="21">
        <f>IFERROR(VLOOKUP(C845,[1]Rocks!$BF$3:$BH$2000,3,FALSE),"")</f>
        <v>361.02783725910069</v>
      </c>
      <c r="H845" s="22" t="str">
        <f>IFERROR(VLOOKUP(C845,'[1]Walden Bike'!$CB$3:$CE$1000,4,FALSE),"")</f>
        <v/>
      </c>
      <c r="I845" s="23" t="str">
        <f>IFERROR(VLOOKUP(C845,'[1]Paddle Sport'!$BJ$2:$BL$100,3,FALSE),"")</f>
        <v/>
      </c>
      <c r="J845" s="24" t="str">
        <f>IFERROR(VLOOKUP(C845,'[1]Island Swim'!$AX$5:$AZ$74,3,FALSE),"")</f>
        <v/>
      </c>
      <c r="K845" s="25" t="str">
        <f>IFERROR(VLOOKUP(C845,[1]Beaton!$A$4:$B$150,2,FALSE),"")</f>
        <v/>
      </c>
      <c r="L845" s="26" t="str">
        <f>IFERROR(VLOOKUP(C845,'[1]Turkey Gobbler'!$A$2:$B$500,2,FALSE),"")</f>
        <v/>
      </c>
      <c r="M845" s="27">
        <f t="shared" si="235"/>
        <v>361</v>
      </c>
      <c r="N845" s="28"/>
      <c r="R845" s="29" t="str" cm="1">
        <f t="array" ref="R845:S845">_xlfn.TEXTSPLIT(C845," ")</f>
        <v>Linford</v>
      </c>
      <c r="S845" s="29" t="str">
        <v>Adelie</v>
      </c>
      <c r="U845" s="29" t="str">
        <f t="shared" si="236"/>
        <v>Adelie</v>
      </c>
      <c r="V845" s="29" t="str">
        <f t="shared" si="237"/>
        <v>L</v>
      </c>
      <c r="W845" s="29" t="str">
        <f t="shared" si="238"/>
        <v>AdelieLF12 Under</v>
      </c>
      <c r="X845" s="29" t="str">
        <f t="shared" si="239"/>
        <v>AdelieL</v>
      </c>
      <c r="AC845" s="13"/>
      <c r="AE845" s="13"/>
      <c r="AG845" s="13"/>
    </row>
    <row r="846" spans="1:33" ht="18.600000000000001" customHeight="1" x14ac:dyDescent="0.3">
      <c r="A846" s="16">
        <f t="shared" si="232"/>
        <v>844</v>
      </c>
      <c r="B846" s="17">
        <f t="shared" si="233"/>
        <v>223</v>
      </c>
      <c r="C846" s="18" t="s">
        <v>872</v>
      </c>
      <c r="D846" s="19" t="s">
        <v>36</v>
      </c>
      <c r="E846" s="19" t="str">
        <f t="shared" si="234"/>
        <v>F</v>
      </c>
      <c r="F846" s="20" t="str">
        <f>IFERROR(VLOOKUP(C846,'[1]Sofie''s Loppet'!$BM$3:$BP$100,4,FALSE),"")</f>
        <v/>
      </c>
      <c r="G846" s="21">
        <f>IFERROR(VLOOKUP(C846,[1]Rocks!$BF$3:$BH$2000,3,FALSE),"")</f>
        <v>360.8732876712329</v>
      </c>
      <c r="H846" s="22" t="str">
        <f>IFERROR(VLOOKUP(C846,'[1]Walden Bike'!$CB$3:$CE$1000,4,FALSE),"")</f>
        <v/>
      </c>
      <c r="I846" s="23" t="str">
        <f>IFERROR(VLOOKUP(C846,'[1]Paddle Sport'!$BJ$2:$BL$100,3,FALSE),"")</f>
        <v/>
      </c>
      <c r="J846" s="24" t="str">
        <f>IFERROR(VLOOKUP(C846,'[1]Island Swim'!$AX$5:$AZ$74,3,FALSE),"")</f>
        <v/>
      </c>
      <c r="K846" s="25" t="str">
        <f>IFERROR(VLOOKUP(C846,[1]Beaton!$A$4:$B$150,2,FALSE),"")</f>
        <v/>
      </c>
      <c r="L846" s="26" t="str">
        <f>IFERROR(VLOOKUP(C846,'[1]Turkey Gobbler'!$A$2:$B$500,2,FALSE),"")</f>
        <v/>
      </c>
      <c r="M846" s="27">
        <f t="shared" si="235"/>
        <v>361</v>
      </c>
      <c r="N846" s="28"/>
      <c r="R846" s="29" t="str" cm="1">
        <f t="array" ref="R846:S846">_xlfn.TEXTSPLIT(C846," ")</f>
        <v>Contin</v>
      </c>
      <c r="S846" s="29" t="str">
        <v>Natascha</v>
      </c>
      <c r="U846" s="29" t="str">
        <f t="shared" si="236"/>
        <v>Natascha</v>
      </c>
      <c r="V846" s="29" t="str">
        <f t="shared" si="237"/>
        <v>C</v>
      </c>
      <c r="W846" s="29" t="str">
        <f t="shared" si="238"/>
        <v>NataschaCF30-39</v>
      </c>
      <c r="X846" s="29" t="str">
        <f t="shared" si="239"/>
        <v>NataschaC</v>
      </c>
    </row>
    <row r="847" spans="1:33" ht="18.600000000000001" customHeight="1" x14ac:dyDescent="0.3">
      <c r="A847" s="16">
        <f t="shared" si="232"/>
        <v>844</v>
      </c>
      <c r="B847" s="17">
        <f t="shared" si="233"/>
        <v>223</v>
      </c>
      <c r="C847" s="18" t="s">
        <v>873</v>
      </c>
      <c r="D847" s="19" t="s">
        <v>36</v>
      </c>
      <c r="E847" s="19" t="str">
        <f t="shared" si="234"/>
        <v>F</v>
      </c>
      <c r="F847" s="20" t="str">
        <f>IFERROR(VLOOKUP(C847,'[1]Sofie''s Loppet'!$BM$3:$BP$100,4,FALSE),"")</f>
        <v/>
      </c>
      <c r="G847" s="21">
        <f>IFERROR(VLOOKUP(C847,[1]Rocks!$BF$3:$BH$2000,3,FALSE),"")</f>
        <v>361.02783725910069</v>
      </c>
      <c r="H847" s="22" t="str">
        <f>IFERROR(VLOOKUP(C847,'[1]Walden Bike'!$CB$3:$CE$1000,4,FALSE),"")</f>
        <v/>
      </c>
      <c r="I847" s="23" t="str">
        <f>IFERROR(VLOOKUP(C847,'[1]Paddle Sport'!$BJ$2:$BL$100,3,FALSE),"")</f>
        <v/>
      </c>
      <c r="J847" s="24" t="str">
        <f>IFERROR(VLOOKUP(C847,'[1]Island Swim'!$AX$5:$AZ$74,3,FALSE),"")</f>
        <v/>
      </c>
      <c r="K847" s="25" t="str">
        <f>IFERROR(VLOOKUP(C847,[1]Beaton!$A$4:$B$150,2,FALSE),"")</f>
        <v/>
      </c>
      <c r="L847" s="26" t="str">
        <f>IFERROR(VLOOKUP(C847,'[1]Turkey Gobbler'!$A$2:$B$500,2,FALSE),"")</f>
        <v/>
      </c>
      <c r="M847" s="27">
        <f t="shared" si="235"/>
        <v>361</v>
      </c>
      <c r="N847" s="28"/>
      <c r="R847" s="29" t="str" cm="1">
        <f t="array" ref="R847:S847">_xlfn.TEXTSPLIT(C847," ")</f>
        <v>Santos</v>
      </c>
      <c r="S847" s="29" t="str">
        <v>Katherine</v>
      </c>
      <c r="U847" s="29" t="str">
        <f t="shared" si="236"/>
        <v>Katherine</v>
      </c>
      <c r="V847" s="29" t="str">
        <f t="shared" si="237"/>
        <v>S</v>
      </c>
      <c r="W847" s="29" t="str">
        <f t="shared" si="238"/>
        <v>KatherineSF30-39</v>
      </c>
      <c r="X847" s="29" t="str">
        <f t="shared" si="239"/>
        <v>KatherineS</v>
      </c>
    </row>
    <row r="848" spans="1:33" ht="18.600000000000001" customHeight="1" x14ac:dyDescent="0.3">
      <c r="A848" s="16">
        <f t="shared" si="232"/>
        <v>844</v>
      </c>
      <c r="B848" s="17">
        <f t="shared" si="233"/>
        <v>148</v>
      </c>
      <c r="C848" s="18" t="s">
        <v>874</v>
      </c>
      <c r="D848" s="19" t="s">
        <v>23</v>
      </c>
      <c r="E848" s="19" t="str">
        <f t="shared" si="234"/>
        <v>F</v>
      </c>
      <c r="F848" s="20" t="str">
        <f>IFERROR(VLOOKUP(C848,'[1]Sofie''s Loppet'!$BM$3:$BP$100,4,FALSE),"")</f>
        <v/>
      </c>
      <c r="G848" s="21">
        <f>IFERROR(VLOOKUP(C848,[1]Rocks!$BF$3:$BH$2000,3,FALSE),"")</f>
        <v>360.71887034659818</v>
      </c>
      <c r="H848" s="22" t="str">
        <f>IFERROR(VLOOKUP(C848,'[1]Walden Bike'!$CB$3:$CE$1000,4,FALSE),"")</f>
        <v/>
      </c>
      <c r="I848" s="23" t="str">
        <f>IFERROR(VLOOKUP(C848,'[1]Paddle Sport'!$BJ$2:$BL$100,3,FALSE),"")</f>
        <v/>
      </c>
      <c r="J848" s="24" t="str">
        <f>IFERROR(VLOOKUP(C848,'[1]Island Swim'!$AX$5:$AZ$74,3,FALSE),"")</f>
        <v/>
      </c>
      <c r="K848" s="25" t="str">
        <f>IFERROR(VLOOKUP(C848,[1]Beaton!$A$4:$B$150,2,FALSE),"")</f>
        <v/>
      </c>
      <c r="L848" s="26" t="str">
        <f>IFERROR(VLOOKUP(C848,'[1]Turkey Gobbler'!$A$2:$B$500,2,FALSE),"")</f>
        <v/>
      </c>
      <c r="M848" s="27">
        <f t="shared" si="235"/>
        <v>361</v>
      </c>
      <c r="N848" s="28"/>
      <c r="R848" s="29" t="str" cm="1">
        <f t="array" ref="R848:S848">_xlfn.TEXTSPLIT(C848," ")</f>
        <v>Vargas</v>
      </c>
      <c r="S848" s="29" t="str">
        <v>Nancy</v>
      </c>
      <c r="U848" s="29" t="str">
        <f t="shared" si="236"/>
        <v>Nancy</v>
      </c>
      <c r="V848" s="29" t="str">
        <f t="shared" si="237"/>
        <v>V</v>
      </c>
      <c r="W848" s="29" t="str">
        <f t="shared" si="238"/>
        <v>NancyVF40-49</v>
      </c>
      <c r="X848" s="29" t="str">
        <f t="shared" si="239"/>
        <v>NancyV</v>
      </c>
    </row>
    <row r="849" spans="1:33" ht="18.600000000000001" customHeight="1" x14ac:dyDescent="0.3">
      <c r="A849" s="16">
        <f t="shared" si="232"/>
        <v>848</v>
      </c>
      <c r="B849" s="17">
        <f t="shared" si="233"/>
        <v>149</v>
      </c>
      <c r="C849" s="18" t="s">
        <v>875</v>
      </c>
      <c r="D849" s="19" t="s">
        <v>23</v>
      </c>
      <c r="E849" s="19" t="str">
        <f t="shared" si="234"/>
        <v>F</v>
      </c>
      <c r="F849" s="20" t="str">
        <f>IFERROR(VLOOKUP(C849,'[1]Sofie''s Loppet'!$BM$3:$BP$100,4,FALSE),"")</f>
        <v/>
      </c>
      <c r="G849" s="21">
        <f>IFERROR(VLOOKUP(C849,[1]Rocks!$BF$3:$BH$2000,3,FALSE),"")</f>
        <v>359.79513444302177</v>
      </c>
      <c r="H849" s="22" t="str">
        <f>IFERROR(VLOOKUP(C849,'[1]Walden Bike'!$CB$3:$CE$1000,4,FALSE),"")</f>
        <v/>
      </c>
      <c r="I849" s="23" t="str">
        <f>IFERROR(VLOOKUP(C849,'[1]Paddle Sport'!$BJ$2:$BL$100,3,FALSE),"")</f>
        <v/>
      </c>
      <c r="J849" s="24" t="str">
        <f>IFERROR(VLOOKUP(C849,'[1]Island Swim'!$AX$5:$AZ$74,3,FALSE),"")</f>
        <v/>
      </c>
      <c r="K849" s="25" t="str">
        <f>IFERROR(VLOOKUP(C849,[1]Beaton!$A$4:$B$150,2,FALSE),"")</f>
        <v/>
      </c>
      <c r="L849" s="26" t="str">
        <f>IFERROR(VLOOKUP(C849,'[1]Turkey Gobbler'!$A$2:$B$500,2,FALSE),"")</f>
        <v/>
      </c>
      <c r="M849" s="27">
        <f t="shared" si="235"/>
        <v>360</v>
      </c>
      <c r="N849" s="28"/>
      <c r="R849" s="29" t="str" cm="1">
        <f t="array" ref="R849:S849">_xlfn.TEXTSPLIT(C849," ")</f>
        <v>Lai</v>
      </c>
      <c r="S849" s="29" t="str">
        <v>Diane</v>
      </c>
      <c r="U849" s="29" t="str">
        <f t="shared" si="236"/>
        <v>Diane</v>
      </c>
      <c r="V849" s="29" t="str">
        <f t="shared" si="237"/>
        <v>L</v>
      </c>
      <c r="W849" s="29" t="str">
        <f t="shared" si="238"/>
        <v>DianeLF40-49</v>
      </c>
      <c r="X849" s="29" t="str">
        <f t="shared" si="239"/>
        <v>DianeL</v>
      </c>
    </row>
    <row r="850" spans="1:33" ht="18.600000000000001" customHeight="1" x14ac:dyDescent="0.3">
      <c r="A850" s="16">
        <f t="shared" si="232"/>
        <v>849</v>
      </c>
      <c r="B850" s="17">
        <f t="shared" si="233"/>
        <v>87</v>
      </c>
      <c r="C850" s="18" t="s">
        <v>876</v>
      </c>
      <c r="D850" s="19" t="s">
        <v>21</v>
      </c>
      <c r="E850" s="19" t="str">
        <f t="shared" si="234"/>
        <v>F</v>
      </c>
      <c r="F850" s="20" t="str">
        <f>IFERROR(VLOOKUP(C850,'[1]Sofie''s Loppet'!$BM$3:$BP$100,4,FALSE),"")</f>
        <v/>
      </c>
      <c r="G850" s="21">
        <f>IFERROR(VLOOKUP(C850,[1]Rocks!$BF$3:$BH$2000,3,FALSE),"")</f>
        <v>359.48827292110877</v>
      </c>
      <c r="H850" s="22" t="str">
        <f>IFERROR(VLOOKUP(C850,'[1]Walden Bike'!$CB$3:$CE$1000,4,FALSE),"")</f>
        <v/>
      </c>
      <c r="I850" s="23" t="str">
        <f>IFERROR(VLOOKUP(C850,'[1]Paddle Sport'!$BJ$2:$BL$100,3,FALSE),"")</f>
        <v/>
      </c>
      <c r="J850" s="24" t="str">
        <f>IFERROR(VLOOKUP(C850,'[1]Island Swim'!$AX$5:$AZ$74,3,FALSE),"")</f>
        <v/>
      </c>
      <c r="K850" s="25" t="str">
        <f>IFERROR(VLOOKUP(C850,[1]Beaton!$A$4:$B$150,2,FALSE),"")</f>
        <v/>
      </c>
      <c r="L850" s="26" t="str">
        <f>IFERROR(VLOOKUP(C850,'[1]Turkey Gobbler'!$A$2:$B$500,2,FALSE),"")</f>
        <v/>
      </c>
      <c r="M850" s="27">
        <f t="shared" si="235"/>
        <v>359</v>
      </c>
      <c r="N850" s="28"/>
      <c r="R850" s="29" t="str" cm="1">
        <f t="array" ref="R850:S850">_xlfn.TEXTSPLIT(C850," ")</f>
        <v>Rajotte</v>
      </c>
      <c r="S850" s="29" t="str">
        <v>Kylie</v>
      </c>
      <c r="U850" s="29" t="str">
        <f t="shared" si="236"/>
        <v>Kylie</v>
      </c>
      <c r="V850" s="29" t="str">
        <f t="shared" si="237"/>
        <v>R</v>
      </c>
      <c r="W850" s="29" t="str">
        <f t="shared" si="238"/>
        <v>KylieRF13-19</v>
      </c>
      <c r="X850" s="29" t="str">
        <f t="shared" si="239"/>
        <v>KylieR</v>
      </c>
    </row>
    <row r="851" spans="1:33" ht="18.600000000000001" customHeight="1" x14ac:dyDescent="0.3">
      <c r="A851" s="16">
        <f t="shared" si="232"/>
        <v>849</v>
      </c>
      <c r="B851" s="17">
        <f t="shared" si="233"/>
        <v>225</v>
      </c>
      <c r="C851" s="18" t="s">
        <v>877</v>
      </c>
      <c r="D851" s="19" t="s">
        <v>36</v>
      </c>
      <c r="E851" s="19" t="str">
        <f t="shared" si="234"/>
        <v>F</v>
      </c>
      <c r="F851" s="20"/>
      <c r="G851" s="21">
        <f>IFERROR(VLOOKUP(C851,[1]Rocks!$BF$3:$BH$2000,3,FALSE),"")</f>
        <v>358.570820927265</v>
      </c>
      <c r="H851" s="22"/>
      <c r="I851" s="23" t="str">
        <f>IFERROR(VLOOKUP(C851,'[1]Paddle Sport'!$BJ$2:$BL$100,3,FALSE),"")</f>
        <v/>
      </c>
      <c r="J851" s="24" t="str">
        <f>IFERROR(VLOOKUP(C851,'[1]Island Swim'!$AX$5:$AZ$74,3,FALSE),"")</f>
        <v/>
      </c>
      <c r="K851" s="25" t="str">
        <f>IFERROR(VLOOKUP(C851,[1]Beaton!$A$4:$B$150,2,FALSE),"")</f>
        <v/>
      </c>
      <c r="L851" s="26" t="str">
        <f>IFERROR(VLOOKUP(C851,'[1]Turkey Gobbler'!$A$2:$B$500,2,FALSE),"")</f>
        <v/>
      </c>
      <c r="M851" s="27">
        <f t="shared" si="235"/>
        <v>359</v>
      </c>
      <c r="N851" s="28"/>
      <c r="R851" s="29" t="str" cm="1">
        <f t="array" ref="R851:S851">_xlfn.TEXTSPLIT(C851," ")</f>
        <v>Boisvert</v>
      </c>
      <c r="S851" s="29" t="str">
        <v>Meaghan</v>
      </c>
      <c r="U851" s="29" t="str">
        <f t="shared" si="236"/>
        <v>Meaghan</v>
      </c>
      <c r="V851" s="29" t="str">
        <f t="shared" si="237"/>
        <v>B</v>
      </c>
      <c r="W851" s="29" t="str">
        <f t="shared" si="238"/>
        <v>MeaghanBF30-39</v>
      </c>
      <c r="X851" s="29" t="str">
        <f t="shared" si="239"/>
        <v>MeaghanB</v>
      </c>
    </row>
    <row r="852" spans="1:33" ht="18.600000000000001" customHeight="1" x14ac:dyDescent="0.3">
      <c r="A852" s="16">
        <f t="shared" si="232"/>
        <v>849</v>
      </c>
      <c r="B852" s="17">
        <f t="shared" si="233"/>
        <v>225</v>
      </c>
      <c r="C852" s="18" t="s">
        <v>878</v>
      </c>
      <c r="D852" s="19" t="s">
        <v>36</v>
      </c>
      <c r="E852" s="19" t="str">
        <f t="shared" si="234"/>
        <v>F</v>
      </c>
      <c r="F852" s="20" t="str">
        <f>IFERROR(VLOOKUP(C852,'[1]Sofie''s Loppet'!$BM$3:$BP$100,4,FALSE),"")</f>
        <v/>
      </c>
      <c r="G852" s="21">
        <f>IFERROR(VLOOKUP(C852,[1]Rocks!$BF$3:$BH$2000,3,FALSE),"")</f>
        <v>359.18193438432041</v>
      </c>
      <c r="H852" s="22" t="str">
        <f>IFERROR(VLOOKUP(C852,'[1]Walden Bike'!$CB$3:$CE$1000,4,FALSE),"")</f>
        <v/>
      </c>
      <c r="I852" s="23" t="str">
        <f>IFERROR(VLOOKUP(C852,'[1]Paddle Sport'!$BJ$2:$BL$100,3,FALSE),"")</f>
        <v/>
      </c>
      <c r="J852" s="24" t="str">
        <f>IFERROR(VLOOKUP(C852,'[1]Island Swim'!$AX$5:$AZ$74,3,FALSE),"")</f>
        <v/>
      </c>
      <c r="K852" s="25" t="str">
        <f>IFERROR(VLOOKUP(C852,[1]Beaton!$A$4:$B$150,2,FALSE),"")</f>
        <v/>
      </c>
      <c r="L852" s="26" t="str">
        <f>IFERROR(VLOOKUP(C852,'[1]Turkey Gobbler'!$A$2:$B$500,2,FALSE),"")</f>
        <v/>
      </c>
      <c r="M852" s="27">
        <f t="shared" si="235"/>
        <v>359</v>
      </c>
      <c r="N852" s="28"/>
      <c r="R852" s="29" t="str" cm="1">
        <f t="array" ref="R852:S852">_xlfn.TEXTSPLIT(C852," ")</f>
        <v>Booth</v>
      </c>
      <c r="S852" s="29" t="str">
        <v>Lauren</v>
      </c>
      <c r="U852" s="29" t="str">
        <f t="shared" si="236"/>
        <v>Lauren</v>
      </c>
      <c r="V852" s="29" t="str">
        <f t="shared" si="237"/>
        <v>B</v>
      </c>
      <c r="W852" s="29" t="str">
        <f t="shared" si="238"/>
        <v>LaurenBF30-39</v>
      </c>
      <c r="X852" s="29" t="str">
        <f t="shared" si="239"/>
        <v>LaurenB</v>
      </c>
    </row>
    <row r="853" spans="1:33" ht="18.600000000000001" customHeight="1" x14ac:dyDescent="0.3">
      <c r="A853" s="16">
        <f t="shared" si="232"/>
        <v>849</v>
      </c>
      <c r="B853" s="17">
        <f t="shared" si="233"/>
        <v>150</v>
      </c>
      <c r="C853" s="18" t="s">
        <v>879</v>
      </c>
      <c r="D853" s="19" t="s">
        <v>23</v>
      </c>
      <c r="E853" s="19" t="str">
        <f t="shared" si="234"/>
        <v>F</v>
      </c>
      <c r="F853" s="20" t="str">
        <f>IFERROR(VLOOKUP(C853,'[1]Sofie''s Loppet'!$BM$3:$BP$100,4,FALSE),"")</f>
        <v/>
      </c>
      <c r="G853" s="21">
        <f>IFERROR(VLOOKUP(C853,[1]Rocks!$BF$3:$BH$2000,3,FALSE),"")</f>
        <v>358.72340425531911</v>
      </c>
      <c r="H853" s="22" t="str">
        <f>IFERROR(VLOOKUP(C853,'[1]Walden Bike'!$CB$3:$CE$1000,4,FALSE),"")</f>
        <v/>
      </c>
      <c r="I853" s="23" t="str">
        <f>IFERROR(VLOOKUP(C853,'[1]Paddle Sport'!$BJ$2:$BL$100,3,FALSE),"")</f>
        <v/>
      </c>
      <c r="J853" s="24" t="str">
        <f>IFERROR(VLOOKUP(C853,'[1]Island Swim'!$AX$5:$AZ$74,3,FALSE),"")</f>
        <v/>
      </c>
      <c r="K853" s="25" t="str">
        <f>IFERROR(VLOOKUP(C853,[1]Beaton!$A$4:$B$150,2,FALSE),"")</f>
        <v/>
      </c>
      <c r="L853" s="26" t="str">
        <f>IFERROR(VLOOKUP(C853,'[1]Turkey Gobbler'!$A$2:$B$500,2,FALSE),"")</f>
        <v/>
      </c>
      <c r="M853" s="27">
        <f t="shared" si="235"/>
        <v>359</v>
      </c>
      <c r="N853" s="28"/>
      <c r="R853" s="29" t="str" cm="1">
        <f t="array" ref="R853:S853">_xlfn.TEXTSPLIT(C853," ")</f>
        <v>Laverdiere</v>
      </c>
      <c r="S853" s="29" t="str">
        <v>Danielle</v>
      </c>
      <c r="U853" s="29" t="str">
        <f t="shared" si="236"/>
        <v>Danielle</v>
      </c>
      <c r="V853" s="29" t="str">
        <f t="shared" si="237"/>
        <v>L</v>
      </c>
      <c r="W853" s="29" t="str">
        <f t="shared" si="238"/>
        <v>DanielleLF40-49</v>
      </c>
      <c r="X853" s="29" t="str">
        <f t="shared" si="239"/>
        <v>DanielleL</v>
      </c>
    </row>
    <row r="854" spans="1:33" ht="18.600000000000001" customHeight="1" x14ac:dyDescent="0.3">
      <c r="A854" s="16">
        <f t="shared" si="232"/>
        <v>849</v>
      </c>
      <c r="B854" s="17">
        <f t="shared" si="233"/>
        <v>29</v>
      </c>
      <c r="C854" s="18" t="s">
        <v>880</v>
      </c>
      <c r="D854" s="19" t="s">
        <v>19</v>
      </c>
      <c r="E854" s="19" t="str">
        <f t="shared" si="234"/>
        <v>F</v>
      </c>
      <c r="F854" s="20" t="str">
        <f>IFERROR(VLOOKUP(C854,'[1]Sofie''s Loppet'!$BM$3:$BP$100,4,FALSE),"")</f>
        <v/>
      </c>
      <c r="G854" s="21">
        <f>IFERROR(VLOOKUP(C854,[1]Rocks!$BF$3:$BH$2000,3,FALSE),"")</f>
        <v>359.33503836317135</v>
      </c>
      <c r="H854" s="22" t="str">
        <f>IFERROR(VLOOKUP(C854,'[1]Walden Bike'!$CB$3:$CE$1000,4,FALSE),"")</f>
        <v/>
      </c>
      <c r="I854" s="23" t="str">
        <f>IFERROR(VLOOKUP(C854,'[1]Paddle Sport'!$BJ$2:$BL$100,3,FALSE),"")</f>
        <v/>
      </c>
      <c r="J854" s="24" t="str">
        <f>IFERROR(VLOOKUP(C854,'[1]Island Swim'!$AX$5:$AZ$74,3,FALSE),"")</f>
        <v/>
      </c>
      <c r="K854" s="25" t="str">
        <f>IFERROR(VLOOKUP(C854,[1]Beaton!$A$4:$B$150,2,FALSE),"")</f>
        <v/>
      </c>
      <c r="L854" s="26" t="str">
        <f>IFERROR(VLOOKUP(C854,'[1]Turkey Gobbler'!$A$2:$B$500,2,FALSE),"")</f>
        <v/>
      </c>
      <c r="M854" s="27">
        <f t="shared" si="235"/>
        <v>359</v>
      </c>
      <c r="N854" s="28"/>
      <c r="R854" s="29" t="str" cm="1">
        <f t="array" ref="R854:S854">_xlfn.TEXTSPLIT(C854," ")</f>
        <v>Perkins</v>
      </c>
      <c r="S854" s="29" t="str">
        <v>Sharon</v>
      </c>
      <c r="U854" s="29" t="str">
        <f t="shared" si="236"/>
        <v>Sharon</v>
      </c>
      <c r="V854" s="29" t="str">
        <f t="shared" si="237"/>
        <v>P</v>
      </c>
      <c r="W854" s="29" t="str">
        <f t="shared" si="238"/>
        <v>SharonPF60-69</v>
      </c>
      <c r="X854" s="29" t="str">
        <f t="shared" si="239"/>
        <v>SharonP</v>
      </c>
    </row>
    <row r="855" spans="1:33" ht="18.600000000000001" customHeight="1" x14ac:dyDescent="0.3">
      <c r="A855" s="16">
        <f t="shared" si="232"/>
        <v>854</v>
      </c>
      <c r="B855" s="17">
        <f t="shared" si="233"/>
        <v>52</v>
      </c>
      <c r="C855" s="18" t="s">
        <v>881</v>
      </c>
      <c r="D855" s="19" t="s">
        <v>38</v>
      </c>
      <c r="E855" s="19" t="str">
        <f t="shared" si="234"/>
        <v>F</v>
      </c>
      <c r="F855" s="20" t="str">
        <f>IFERROR(VLOOKUP(C855,'[1]Sofie''s Loppet'!$BM$3:$BP$100,4,FALSE),"")</f>
        <v/>
      </c>
      <c r="G855" s="21">
        <f>IFERROR(VLOOKUP(C855,[1]Rocks!$BF$3:$BH$2000,3,FALSE),"")</f>
        <v>357.96178343949049</v>
      </c>
      <c r="H855" s="22" t="str">
        <f>IFERROR(VLOOKUP(C855,'[1]Walden Bike'!$CB$3:$CE$1000,4,FALSE),"")</f>
        <v/>
      </c>
      <c r="I855" s="23" t="str">
        <f>IFERROR(VLOOKUP(C855,'[1]Paddle Sport'!$BJ$2:$BL$100,3,FALSE),"")</f>
        <v/>
      </c>
      <c r="J855" s="24" t="str">
        <f>IFERROR(VLOOKUP(C855,'[1]Island Swim'!$AX$5:$AZ$74,3,FALSE),"")</f>
        <v/>
      </c>
      <c r="K855" s="25" t="str">
        <f>IFERROR(VLOOKUP(C855,[1]Beaton!$A$4:$B$150,2,FALSE),"")</f>
        <v/>
      </c>
      <c r="L855" s="26" t="str">
        <f>IFERROR(VLOOKUP(C855,'[1]Turkey Gobbler'!$A$2:$B$500,2,FALSE),"")</f>
        <v/>
      </c>
      <c r="M855" s="27">
        <f t="shared" si="235"/>
        <v>358</v>
      </c>
      <c r="N855" s="28"/>
      <c r="R855" s="29" t="str" cm="1">
        <f t="array" ref="R855:S855">_xlfn.TEXTSPLIT(C855," ")</f>
        <v>Gagnon</v>
      </c>
      <c r="S855" s="29" t="str">
        <v>Chloe</v>
      </c>
      <c r="U855" s="29" t="str">
        <f t="shared" si="236"/>
        <v>Chloe</v>
      </c>
      <c r="V855" s="29" t="str">
        <f t="shared" si="237"/>
        <v>G</v>
      </c>
      <c r="W855" s="29" t="str">
        <f t="shared" si="238"/>
        <v>ChloeGF12 Under</v>
      </c>
      <c r="X855" s="29" t="str">
        <f t="shared" si="239"/>
        <v>ChloeG</v>
      </c>
    </row>
    <row r="856" spans="1:33" ht="18.600000000000001" customHeight="1" x14ac:dyDescent="0.3">
      <c r="A856" s="16">
        <f t="shared" si="232"/>
        <v>854</v>
      </c>
      <c r="B856" s="17">
        <f t="shared" si="233"/>
        <v>57</v>
      </c>
      <c r="C856" s="18" t="s">
        <v>882</v>
      </c>
      <c r="D856" s="19" t="s">
        <v>15</v>
      </c>
      <c r="E856" s="19" t="str">
        <f t="shared" si="234"/>
        <v>F</v>
      </c>
      <c r="F856" s="20" t="str">
        <f>IFERROR(VLOOKUP(C856,'[1]Sofie''s Loppet'!$BM$3:$BP$100,4,FALSE),"")</f>
        <v/>
      </c>
      <c r="G856" s="21">
        <f>IFERROR(VLOOKUP(C856,[1]Rocks!$BF$3:$BH$2000,3,FALSE),"")</f>
        <v>357.96178343949049</v>
      </c>
      <c r="H856" s="22" t="str">
        <f>IFERROR(VLOOKUP(C856,'[1]Walden Bike'!$CB$3:$CE$1000,4,FALSE),"")</f>
        <v/>
      </c>
      <c r="I856" s="23" t="str">
        <f>IFERROR(VLOOKUP(C856,'[1]Paddle Sport'!$BJ$2:$BL$100,3,FALSE),"")</f>
        <v/>
      </c>
      <c r="J856" s="24" t="str">
        <f>IFERROR(VLOOKUP(C856,'[1]Island Swim'!$AX$5:$AZ$74,3,FALSE),"")</f>
        <v/>
      </c>
      <c r="K856" s="25" t="str">
        <f>IFERROR(VLOOKUP(C856,[1]Beaton!$A$4:$B$150,2,FALSE),"")</f>
        <v/>
      </c>
      <c r="L856" s="26" t="str">
        <f>IFERROR(VLOOKUP(C856,'[1]Turkey Gobbler'!$A$2:$B$500,2,FALSE),"")</f>
        <v/>
      </c>
      <c r="M856" s="27">
        <f t="shared" si="235"/>
        <v>358</v>
      </c>
      <c r="N856" s="28"/>
    </row>
    <row r="857" spans="1:33" ht="18.600000000000001" customHeight="1" x14ac:dyDescent="0.3">
      <c r="A857" s="16">
        <f t="shared" si="232"/>
        <v>856</v>
      </c>
      <c r="B857" s="17">
        <f t="shared" si="233"/>
        <v>58</v>
      </c>
      <c r="C857" s="18" t="s">
        <v>883</v>
      </c>
      <c r="D857" s="19" t="s">
        <v>15</v>
      </c>
      <c r="E857" s="19" t="str">
        <f t="shared" si="234"/>
        <v>F</v>
      </c>
      <c r="F857" s="20" t="str">
        <f>IFERROR(VLOOKUP(C857,'[1]Sofie''s Loppet'!$BM$3:$BP$100,4,FALSE),"")</f>
        <v/>
      </c>
      <c r="G857" s="21">
        <f>IFERROR(VLOOKUP(C857,[1]Rocks!$BF$3:$BH$2000,3,FALSE),"")</f>
        <v>355.39629005059021</v>
      </c>
      <c r="H857" s="22" t="str">
        <f>IFERROR(VLOOKUP(C857,'[1]Walden Bike'!$CB$3:$CE$1000,4,FALSE),"")</f>
        <v/>
      </c>
      <c r="I857" s="23" t="str">
        <f>IFERROR(VLOOKUP(C857,'[1]Paddle Sport'!$BJ$2:$BL$100,3,FALSE),"")</f>
        <v/>
      </c>
      <c r="J857" s="24" t="str">
        <f>IFERROR(VLOOKUP(C857,'[1]Island Swim'!$AX$5:$AZ$74,3,FALSE),"")</f>
        <v/>
      </c>
      <c r="K857" s="25" t="str">
        <f>IFERROR(VLOOKUP(C857,[1]Beaton!$A$4:$B$150,2,FALSE),"")</f>
        <v/>
      </c>
      <c r="L857" s="26" t="str">
        <f>IFERROR(VLOOKUP(C857,'[1]Turkey Gobbler'!$A$2:$B$500,2,FALSE),"")</f>
        <v/>
      </c>
      <c r="M857" s="27">
        <f t="shared" si="235"/>
        <v>355</v>
      </c>
      <c r="N857" s="28"/>
    </row>
    <row r="858" spans="1:33" ht="18.600000000000001" customHeight="1" x14ac:dyDescent="0.3">
      <c r="A858" s="16">
        <f t="shared" si="232"/>
        <v>856</v>
      </c>
      <c r="B858" s="17">
        <f t="shared" si="233"/>
        <v>58</v>
      </c>
      <c r="C858" s="18" t="s">
        <v>884</v>
      </c>
      <c r="D858" s="19" t="s">
        <v>15</v>
      </c>
      <c r="E858" s="19" t="str">
        <f t="shared" si="234"/>
        <v>F</v>
      </c>
      <c r="F858" s="20" t="str">
        <f>IFERROR(VLOOKUP(C858,'[1]Sofie''s Loppet'!$BM$3:$BP$100,4,FALSE),"")</f>
        <v/>
      </c>
      <c r="G858" s="21">
        <f>IFERROR(VLOOKUP(C858,[1]Rocks!$BF$3:$BH$2000,3,FALSE),"")</f>
        <v>354.96292070735882</v>
      </c>
      <c r="H858" s="22" t="str">
        <f>IFERROR(VLOOKUP(C858,'[1]Walden Bike'!$CB$3:$CE$1000,4,FALSE),"")</f>
        <v/>
      </c>
      <c r="I858" s="23" t="str">
        <f>IFERROR(VLOOKUP(C858,'[1]Paddle Sport'!$BJ$2:$BL$100,3,FALSE),"")</f>
        <v/>
      </c>
      <c r="J858" s="24" t="str">
        <f>IFERROR(VLOOKUP(C858,'[1]Island Swim'!$AX$5:$AZ$74,3,FALSE),"")</f>
        <v/>
      </c>
      <c r="K858" s="25" t="str">
        <f>IFERROR(VLOOKUP(C858,[1]Beaton!$A$4:$B$150,2,FALSE),"")</f>
        <v/>
      </c>
      <c r="L858" s="26" t="str">
        <f>IFERROR(VLOOKUP(C858,'[1]Turkey Gobbler'!$A$2:$B$500,2,FALSE),"")</f>
        <v/>
      </c>
      <c r="M858" s="27">
        <f t="shared" si="235"/>
        <v>355</v>
      </c>
      <c r="N858" s="28"/>
      <c r="R858" s="29" t="str" cm="1">
        <f t="array" ref="R858:S858">_xlfn.TEXTSPLIT(C858," ")</f>
        <v>Schmidt</v>
      </c>
      <c r="S858" s="29" t="str">
        <v>Nicole</v>
      </c>
      <c r="U858" s="29" t="str">
        <f>IF(T858="",S858,T858)</f>
        <v>Nicole</v>
      </c>
      <c r="V858" s="29" t="str">
        <f>LEFT(R858,1)</f>
        <v>S</v>
      </c>
      <c r="W858" s="29" t="str">
        <f>CONCATENATE(U858,V858,D858)</f>
        <v>NicoleSF50-59</v>
      </c>
      <c r="X858" s="29" t="str">
        <f>CONCATENATE(U858,V858)</f>
        <v>NicoleS</v>
      </c>
    </row>
    <row r="859" spans="1:33" ht="18.600000000000001" customHeight="1" x14ac:dyDescent="0.3">
      <c r="A859" s="16">
        <f t="shared" si="232"/>
        <v>856</v>
      </c>
      <c r="B859" s="17">
        <f t="shared" si="233"/>
        <v>30</v>
      </c>
      <c r="C859" s="18" t="s">
        <v>885</v>
      </c>
      <c r="D859" s="19" t="s">
        <v>19</v>
      </c>
      <c r="E859" s="19" t="str">
        <f t="shared" si="234"/>
        <v>F</v>
      </c>
      <c r="F859" s="20" t="str">
        <f>IFERROR(VLOOKUP(C859,'[1]Sofie''s Loppet'!$BM$3:$BP$100,4,FALSE),"")</f>
        <v/>
      </c>
      <c r="G859" s="21">
        <f>IFERROR(VLOOKUP(C859,[1]Rocks!$BF$3:$BH$2000,3,FALSE),"")</f>
        <v>354.6594471359362</v>
      </c>
      <c r="H859" s="22" t="str">
        <f>IFERROR(VLOOKUP(C859,'[1]Walden Bike'!$CB$3:$CE$1000,4,FALSE),"")</f>
        <v/>
      </c>
      <c r="I859" s="23" t="str">
        <f>IFERROR(VLOOKUP(C859,'[1]Paddle Sport'!$BJ$2:$BL$100,3,FALSE),"")</f>
        <v/>
      </c>
      <c r="J859" s="24" t="str">
        <f>IFERROR(VLOOKUP(C859,'[1]Island Swim'!$AX$5:$AZ$74,3,FALSE),"")</f>
        <v/>
      </c>
      <c r="K859" s="25" t="str">
        <f>IFERROR(VLOOKUP(C859,[1]Beaton!$A$4:$B$150,2,FALSE),"")</f>
        <v/>
      </c>
      <c r="L859" s="26" t="str">
        <f>IFERROR(VLOOKUP(C859,'[1]Turkey Gobbler'!$A$2:$B$500,2,FALSE),"")</f>
        <v/>
      </c>
      <c r="M859" s="27">
        <f t="shared" si="235"/>
        <v>355</v>
      </c>
      <c r="N859" s="28"/>
    </row>
    <row r="860" spans="1:33" ht="18.600000000000001" customHeight="1" x14ac:dyDescent="0.3">
      <c r="A860" s="16">
        <f t="shared" si="232"/>
        <v>856</v>
      </c>
      <c r="B860" s="17">
        <f t="shared" si="233"/>
        <v>30</v>
      </c>
      <c r="C860" s="18" t="s">
        <v>886</v>
      </c>
      <c r="D860" s="19" t="s">
        <v>19</v>
      </c>
      <c r="E860" s="19" t="str">
        <f t="shared" si="234"/>
        <v>F</v>
      </c>
      <c r="F860" s="20" t="str">
        <f>IFERROR(VLOOKUP(C860,'[1]Sofie''s Loppet'!$BM$3:$BP$100,4,FALSE),"")</f>
        <v/>
      </c>
      <c r="G860" s="21">
        <f>IFERROR(VLOOKUP(C860,[1]Rocks!$BF$3:$BH$2000,3,FALSE),"")</f>
        <v>354.64871687000419</v>
      </c>
      <c r="H860" s="22" t="str">
        <f>IFERROR(VLOOKUP(C860,'[1]Walden Bike'!$CB$3:$CE$1000,4,FALSE),"")</f>
        <v/>
      </c>
      <c r="I860" s="23" t="str">
        <f>IFERROR(VLOOKUP(C860,'[1]Paddle Sport'!$BJ$2:$BL$100,3,FALSE),"")</f>
        <v/>
      </c>
      <c r="J860" s="24" t="str">
        <f>IFERROR(VLOOKUP(C860,'[1]Island Swim'!$AX$5:$AZ$74,3,FALSE),"")</f>
        <v/>
      </c>
      <c r="K860" s="25" t="str">
        <f>IFERROR(VLOOKUP(C860,[1]Beaton!$A$4:$B$150,2,FALSE),"")</f>
        <v/>
      </c>
      <c r="L860" s="26" t="str">
        <f>IFERROR(VLOOKUP(C860,'[1]Turkey Gobbler'!$A$2:$B$500,2,FALSE),"")</f>
        <v/>
      </c>
      <c r="M860" s="27">
        <f t="shared" si="235"/>
        <v>355</v>
      </c>
      <c r="N860" s="28"/>
    </row>
    <row r="861" spans="1:33" ht="18.600000000000001" customHeight="1" x14ac:dyDescent="0.3">
      <c r="A861" s="16">
        <f t="shared" si="232"/>
        <v>860</v>
      </c>
      <c r="B861" s="17">
        <f t="shared" si="233"/>
        <v>88</v>
      </c>
      <c r="C861" s="18" t="s">
        <v>887</v>
      </c>
      <c r="D861" s="19" t="s">
        <v>21</v>
      </c>
      <c r="E861" s="19" t="str">
        <f t="shared" si="234"/>
        <v>F</v>
      </c>
      <c r="F861" s="20" t="str">
        <f>IFERROR(VLOOKUP(C861,'[1]Sofie''s Loppet'!$BM$3:$BP$100,4,FALSE),"")</f>
        <v/>
      </c>
      <c r="G861" s="21">
        <f>IFERROR(VLOOKUP(C861,[1]Rocks!$BF$3:$BH$2000,3,FALSE),"")</f>
        <v>352.57214554579673</v>
      </c>
      <c r="H861" s="22" t="str">
        <f>IFERROR(VLOOKUP(C861,'[1]Walden Bike'!$CB$3:$CE$1000,4,FALSE),"")</f>
        <v/>
      </c>
      <c r="I861" s="23" t="str">
        <f>IFERROR(VLOOKUP(C861,'[1]Paddle Sport'!$BJ$2:$BL$100,3,FALSE),"")</f>
        <v/>
      </c>
      <c r="J861" s="24" t="str">
        <f>IFERROR(VLOOKUP(C861,'[1]Island Swim'!$AX$5:$AZ$74,3,FALSE),"")</f>
        <v/>
      </c>
      <c r="K861" s="25" t="str">
        <f>IFERROR(VLOOKUP(C861,[1]Beaton!$A$4:$B$150,2,FALSE),"")</f>
        <v/>
      </c>
      <c r="L861" s="26" t="str">
        <f>IFERROR(VLOOKUP(C861,'[1]Turkey Gobbler'!$A$2:$B$500,2,FALSE),"")</f>
        <v/>
      </c>
      <c r="M861" s="27">
        <f t="shared" si="235"/>
        <v>353</v>
      </c>
      <c r="N861" s="28"/>
      <c r="R861" s="29" t="str" cm="1">
        <f t="array" ref="R861:S861">_xlfn.TEXTSPLIT(C861," ")</f>
        <v>Gladman</v>
      </c>
      <c r="S861" s="29" t="str">
        <v>Georgia</v>
      </c>
      <c r="U861" s="29" t="str">
        <f>IF(T861="",S861,T861)</f>
        <v>Georgia</v>
      </c>
      <c r="V861" s="29" t="str">
        <f>LEFT(R861,1)</f>
        <v>G</v>
      </c>
      <c r="W861" s="29" t="str">
        <f>CONCATENATE(U861,V861,D861)</f>
        <v>GeorgiaGF13-19</v>
      </c>
      <c r="X861" s="29" t="str">
        <f>CONCATENATE(U861,V861)</f>
        <v>GeorgiaG</v>
      </c>
      <c r="AC861" s="13"/>
      <c r="AE861" s="13"/>
      <c r="AG861" s="13"/>
    </row>
    <row r="862" spans="1:33" ht="18.600000000000001" customHeight="1" x14ac:dyDescent="0.3">
      <c r="A862" s="16">
        <f t="shared" si="232"/>
        <v>860</v>
      </c>
      <c r="B862" s="17">
        <f t="shared" si="233"/>
        <v>227</v>
      </c>
      <c r="C862" s="18" t="s">
        <v>888</v>
      </c>
      <c r="D862" s="19" t="s">
        <v>36</v>
      </c>
      <c r="E862" s="19" t="str">
        <f t="shared" si="234"/>
        <v>F</v>
      </c>
      <c r="F862" s="20" t="str">
        <f>IFERROR(VLOOKUP(C862,'[1]Sofie''s Loppet'!$BM$3:$BP$100,4,FALSE),"")</f>
        <v/>
      </c>
      <c r="G862" s="21">
        <f>IFERROR(VLOOKUP(C862,[1]Rocks!$BF$3:$BH$2000,3,FALSE),"")</f>
        <v>352.86730849727917</v>
      </c>
      <c r="H862" s="22" t="str">
        <f>IFERROR(VLOOKUP(C862,'[1]Walden Bike'!$CB$3:$CE$1000,4,FALSE),"")</f>
        <v/>
      </c>
      <c r="I862" s="23" t="str">
        <f>IFERROR(VLOOKUP(C862,'[1]Paddle Sport'!$BJ$2:$BL$100,3,FALSE),"")</f>
        <v/>
      </c>
      <c r="J862" s="24" t="str">
        <f>IFERROR(VLOOKUP(C862,'[1]Island Swim'!$AX$5:$AZ$74,3,FALSE),"")</f>
        <v/>
      </c>
      <c r="K862" s="25" t="str">
        <f>IFERROR(VLOOKUP(C862,[1]Beaton!$A$4:$B$150,2,FALSE),"")</f>
        <v/>
      </c>
      <c r="L862" s="26" t="str">
        <f>IFERROR(VLOOKUP(C862,'[1]Turkey Gobbler'!$A$2:$B$500,2,FALSE),"")</f>
        <v/>
      </c>
      <c r="M862" s="27">
        <f t="shared" si="235"/>
        <v>353</v>
      </c>
      <c r="N862" s="28"/>
      <c r="R862" s="29" t="str" cm="1">
        <f t="array" ref="R862:S862">_xlfn.TEXTSPLIT(C862," ")</f>
        <v>Kozlowski</v>
      </c>
      <c r="S862" s="29" t="str">
        <v>Rikki</v>
      </c>
      <c r="U862" s="29" t="str">
        <f>IF(T862="",S862,T862)</f>
        <v>Rikki</v>
      </c>
      <c r="V862" s="29" t="str">
        <f>LEFT(R862,1)</f>
        <v>K</v>
      </c>
      <c r="W862" s="29" t="str">
        <f>CONCATENATE(U862,V862,D862)</f>
        <v>RikkiKF30-39</v>
      </c>
      <c r="X862" s="29" t="str">
        <f>CONCATENATE(U862,V862)</f>
        <v>RikkiK</v>
      </c>
    </row>
    <row r="863" spans="1:33" ht="18.600000000000001" customHeight="1" x14ac:dyDescent="0.3">
      <c r="A863" s="16">
        <f t="shared" si="232"/>
        <v>860</v>
      </c>
      <c r="B863" s="17">
        <f t="shared" si="233"/>
        <v>151</v>
      </c>
      <c r="C863" s="18" t="s">
        <v>889</v>
      </c>
      <c r="D863" s="19" t="s">
        <v>23</v>
      </c>
      <c r="E863" s="19" t="str">
        <f t="shared" si="234"/>
        <v>F</v>
      </c>
      <c r="F863" s="20" t="str">
        <f>IFERROR(VLOOKUP(C863,'[1]Sofie''s Loppet'!$BM$3:$BP$100,4,FALSE),"")</f>
        <v/>
      </c>
      <c r="G863" s="21">
        <f>IFERROR(VLOOKUP(C863,[1]Rocks!$BF$3:$BH$2000,3,FALSE),"")</f>
        <v>353.01507537688445</v>
      </c>
      <c r="H863" s="22" t="str">
        <f>IFERROR(VLOOKUP(C863,'[1]Walden Bike'!$CB$3:$CE$1000,4,FALSE),"")</f>
        <v/>
      </c>
      <c r="I863" s="23" t="str">
        <f>IFERROR(VLOOKUP(C863,'[1]Paddle Sport'!$BJ$2:$BL$100,3,FALSE),"")</f>
        <v/>
      </c>
      <c r="J863" s="24" t="str">
        <f>IFERROR(VLOOKUP(C863,'[1]Island Swim'!$AX$5:$AZ$74,3,FALSE),"")</f>
        <v/>
      </c>
      <c r="K863" s="25" t="str">
        <f>IFERROR(VLOOKUP(C863,[1]Beaton!$A$4:$B$150,2,FALSE),"")</f>
        <v/>
      </c>
      <c r="L863" s="26" t="str">
        <f>IFERROR(VLOOKUP(C863,'[1]Turkey Gobbler'!$A$2:$B$500,2,FALSE),"")</f>
        <v/>
      </c>
      <c r="M863" s="27">
        <f t="shared" si="235"/>
        <v>353</v>
      </c>
      <c r="N863" s="28"/>
      <c r="R863" s="29" t="str" cm="1">
        <f t="array" ref="R863:S863">_xlfn.TEXTSPLIT(C863," ")</f>
        <v>Grewal</v>
      </c>
      <c r="S863" s="29" t="str">
        <v>Parneet</v>
      </c>
      <c r="U863" s="29" t="str">
        <f>IF(T863="",S863,T863)</f>
        <v>Parneet</v>
      </c>
      <c r="V863" s="29" t="str">
        <f>LEFT(R863,1)</f>
        <v>G</v>
      </c>
      <c r="W863" s="29" t="str">
        <f>CONCATENATE(U863,V863,D863)</f>
        <v>ParneetGF40-49</v>
      </c>
      <c r="X863" s="29" t="str">
        <f>CONCATENATE(U863,V863)</f>
        <v>ParneetG</v>
      </c>
    </row>
    <row r="864" spans="1:33" ht="18.600000000000001" customHeight="1" x14ac:dyDescent="0.3">
      <c r="A864" s="16">
        <f t="shared" si="232"/>
        <v>860</v>
      </c>
      <c r="B864" s="17">
        <f t="shared" si="233"/>
        <v>60</v>
      </c>
      <c r="C864" s="18" t="s">
        <v>890</v>
      </c>
      <c r="D864" s="19" t="s">
        <v>15</v>
      </c>
      <c r="E864" s="19" t="str">
        <f t="shared" si="234"/>
        <v>F</v>
      </c>
      <c r="F864" s="20" t="str">
        <f>IFERROR(VLOOKUP(C864,'[1]Sofie''s Loppet'!$BM$3:$BP$100,4,FALSE),"")</f>
        <v/>
      </c>
      <c r="G864" s="21">
        <f>IFERROR(VLOOKUP(C864,[1]Rocks!$BF$3:$BH$2000,3,FALSE),"")</f>
        <v>353.45911949685535</v>
      </c>
      <c r="H864" s="22" t="str">
        <f>IFERROR(VLOOKUP(C864,'[1]Walden Bike'!$CB$3:$CE$1000,4,FALSE),"")</f>
        <v/>
      </c>
      <c r="I864" s="23" t="str">
        <f>IFERROR(VLOOKUP(C864,'[1]Paddle Sport'!$BJ$2:$BL$100,3,FALSE),"")</f>
        <v/>
      </c>
      <c r="J864" s="24" t="str">
        <f>IFERROR(VLOOKUP(C864,'[1]Island Swim'!$AX$5:$AZ$74,3,FALSE),"")</f>
        <v/>
      </c>
      <c r="K864" s="25" t="str">
        <f>IFERROR(VLOOKUP(C864,[1]Beaton!$A$4:$B$150,2,FALSE),"")</f>
        <v/>
      </c>
      <c r="L864" s="26" t="str">
        <f>IFERROR(VLOOKUP(C864,'[1]Turkey Gobbler'!$A$2:$B$500,2,FALSE),"")</f>
        <v/>
      </c>
      <c r="M864" s="27">
        <f t="shared" si="235"/>
        <v>353</v>
      </c>
      <c r="N864" s="28"/>
    </row>
    <row r="865" spans="1:24" ht="18.600000000000001" customHeight="1" x14ac:dyDescent="0.3">
      <c r="A865" s="16">
        <f t="shared" si="232"/>
        <v>864</v>
      </c>
      <c r="B865" s="17">
        <f t="shared" si="233"/>
        <v>53</v>
      </c>
      <c r="C865" s="18" t="s">
        <v>891</v>
      </c>
      <c r="D865" s="19" t="s">
        <v>38</v>
      </c>
      <c r="E865" s="19" t="str">
        <f t="shared" si="234"/>
        <v>F</v>
      </c>
      <c r="F865" s="20" t="str">
        <f>IFERROR(VLOOKUP(C865,'[1]Sofie''s Loppet'!$BM$3:$BP$100,4,FALSE),"")</f>
        <v/>
      </c>
      <c r="G865" s="21">
        <f>IFERROR(VLOOKUP(C865,[1]Rocks!$BF$3:$BH$2000,3,FALSE),"")</f>
        <v>351.68961201501878</v>
      </c>
      <c r="H865" s="22" t="str">
        <f>IFERROR(VLOOKUP(C865,'[1]Walden Bike'!$CB$3:$CE$1000,4,FALSE),"")</f>
        <v/>
      </c>
      <c r="I865" s="23" t="str">
        <f>IFERROR(VLOOKUP(C865,'[1]Paddle Sport'!$BJ$2:$BL$100,3,FALSE),"")</f>
        <v/>
      </c>
      <c r="J865" s="24" t="str">
        <f>IFERROR(VLOOKUP(C865,'[1]Island Swim'!$AX$5:$AZ$74,3,FALSE),"")</f>
        <v/>
      </c>
      <c r="K865" s="25" t="str">
        <f>IFERROR(VLOOKUP(C865,[1]Beaton!$A$4:$B$150,2,FALSE),"")</f>
        <v/>
      </c>
      <c r="L865" s="26" t="str">
        <f>IFERROR(VLOOKUP(C865,'[1]Turkey Gobbler'!$A$2:$B$500,2,FALSE),"")</f>
        <v/>
      </c>
      <c r="M865" s="27">
        <f t="shared" si="235"/>
        <v>352</v>
      </c>
      <c r="N865" s="28"/>
      <c r="R865" s="29" t="str" cm="1">
        <f t="array" ref="R865:S865">_xlfn.TEXTSPLIT(C865," ")</f>
        <v>Lebreton</v>
      </c>
      <c r="S865" s="29" t="str">
        <v>Stella</v>
      </c>
      <c r="U865" s="29" t="str">
        <f>IF(T865="",S865,T865)</f>
        <v>Stella</v>
      </c>
      <c r="V865" s="29" t="str">
        <f>LEFT(R865,1)</f>
        <v>L</v>
      </c>
      <c r="W865" s="29" t="str">
        <f>CONCATENATE(U865,V865,D865)</f>
        <v>StellaLF12 Under</v>
      </c>
      <c r="X865" s="29" t="str">
        <f>CONCATENATE(U865,V865)</f>
        <v>StellaL</v>
      </c>
    </row>
    <row r="866" spans="1:24" ht="18.600000000000001" customHeight="1" x14ac:dyDescent="0.3">
      <c r="A866" s="16">
        <f t="shared" si="232"/>
        <v>864</v>
      </c>
      <c r="B866" s="17">
        <f t="shared" si="233"/>
        <v>224</v>
      </c>
      <c r="C866" s="18" t="s">
        <v>892</v>
      </c>
      <c r="D866" s="19" t="s">
        <v>17</v>
      </c>
      <c r="E866" s="19" t="str">
        <f t="shared" si="234"/>
        <v>F</v>
      </c>
      <c r="F866" s="20" t="str">
        <f>IFERROR(VLOOKUP(C866,'[1]Sofie''s Loppet'!$BM$3:$BP$100,4,FALSE),"")</f>
        <v/>
      </c>
      <c r="G866" s="21">
        <f>IFERROR(VLOOKUP(C866,[1]Rocks!$BF$3:$BH$2000,3,FALSE),"")</f>
        <v>351.98329853862214</v>
      </c>
      <c r="H866" s="22" t="str">
        <f>IFERROR(VLOOKUP(C866,'[1]Walden Bike'!$CB$3:$CE$1000,4,FALSE),"")</f>
        <v/>
      </c>
      <c r="I866" s="23" t="str">
        <f>IFERROR(VLOOKUP(C866,'[1]Paddle Sport'!$BJ$2:$BL$100,3,FALSE),"")</f>
        <v/>
      </c>
      <c r="J866" s="24" t="str">
        <f>IFERROR(VLOOKUP(C866,'[1]Island Swim'!$AX$5:$AZ$74,3,FALSE),"")</f>
        <v/>
      </c>
      <c r="K866" s="25" t="str">
        <f>IFERROR(VLOOKUP(C866,[1]Beaton!$A$4:$B$150,2,FALSE),"")</f>
        <v/>
      </c>
      <c r="L866" s="26" t="str">
        <f>IFERROR(VLOOKUP(C866,'[1]Turkey Gobbler'!$A$2:$B$500,2,FALSE),"")</f>
        <v/>
      </c>
      <c r="M866" s="27">
        <f t="shared" si="235"/>
        <v>352</v>
      </c>
      <c r="N866" s="28"/>
      <c r="R866" s="29" t="str" cm="1">
        <f t="array" ref="R866:S866">_xlfn.TEXTSPLIT(C866," ")</f>
        <v>Hookimawillillene</v>
      </c>
      <c r="S866" s="29" t="str">
        <v>Twylah</v>
      </c>
      <c r="U866" s="29" t="str">
        <f>IF(T866="",S866,T866)</f>
        <v>Twylah</v>
      </c>
      <c r="V866" s="29" t="str">
        <f>LEFT(R866,1)</f>
        <v>H</v>
      </c>
      <c r="W866" s="29" t="str">
        <f>CONCATENATE(U866,V866,D866)</f>
        <v>TwylahHF20-29</v>
      </c>
      <c r="X866" s="29" t="str">
        <f>CONCATENATE(U866,V866)</f>
        <v>TwylahH</v>
      </c>
    </row>
    <row r="867" spans="1:24" ht="18.600000000000001" customHeight="1" x14ac:dyDescent="0.3">
      <c r="A867" s="16">
        <f t="shared" si="232"/>
        <v>864</v>
      </c>
      <c r="B867" s="17">
        <f t="shared" si="233"/>
        <v>228</v>
      </c>
      <c r="C867" s="18" t="s">
        <v>893</v>
      </c>
      <c r="D867" s="19" t="s">
        <v>36</v>
      </c>
      <c r="E867" s="19" t="str">
        <f t="shared" si="234"/>
        <v>F</v>
      </c>
      <c r="F867" s="20" t="str">
        <f>IFERROR(VLOOKUP(C867,'[1]Sofie''s Loppet'!$BM$3:$BP$100,4,FALSE),"")</f>
        <v/>
      </c>
      <c r="G867" s="21">
        <f>IFERROR(VLOOKUP(C867,[1]Rocks!$BF$3:$BH$2000,3,FALSE),"")</f>
        <v>351.7026988837078</v>
      </c>
      <c r="H867" s="22" t="str">
        <f>IFERROR(VLOOKUP(C867,'[1]Walden Bike'!$CB$3:$CE$1000,4,FALSE),"")</f>
        <v/>
      </c>
      <c r="I867" s="23" t="str">
        <f>IFERROR(VLOOKUP(C867,'[1]Paddle Sport'!$BJ$2:$BL$100,3,FALSE),"")</f>
        <v/>
      </c>
      <c r="J867" s="24" t="str">
        <f>IFERROR(VLOOKUP(C867,'[1]Island Swim'!$AX$5:$AZ$74,3,FALSE),"")</f>
        <v/>
      </c>
      <c r="K867" s="25" t="str">
        <f>IFERROR(VLOOKUP(C867,[1]Beaton!$A$4:$B$150,2,FALSE),"")</f>
        <v/>
      </c>
      <c r="L867" s="26" t="str">
        <f>IFERROR(VLOOKUP(C867,'[1]Turkey Gobbler'!$A$2:$B$500,2,FALSE),"")</f>
        <v/>
      </c>
      <c r="M867" s="27">
        <f t="shared" si="235"/>
        <v>352</v>
      </c>
      <c r="N867" s="28"/>
    </row>
    <row r="868" spans="1:24" ht="18.600000000000001" customHeight="1" x14ac:dyDescent="0.3">
      <c r="A868" s="16">
        <f t="shared" si="232"/>
        <v>864</v>
      </c>
      <c r="B868" s="17">
        <f t="shared" si="233"/>
        <v>152</v>
      </c>
      <c r="C868" s="18" t="s">
        <v>894</v>
      </c>
      <c r="D868" s="19" t="s">
        <v>23</v>
      </c>
      <c r="E868" s="19" t="str">
        <f t="shared" si="234"/>
        <v>F</v>
      </c>
      <c r="F868" s="20" t="str">
        <f>IFERROR(VLOOKUP(C868,'[1]Sofie''s Loppet'!$BM$3:$BP$100,4,FALSE),"")</f>
        <v/>
      </c>
      <c r="G868" s="21">
        <f>IFERROR(VLOOKUP(C868,[1]Rocks!$BF$3:$BH$2000,3,FALSE),"")</f>
        <v>351.50402485524643</v>
      </c>
      <c r="H868" s="22" t="str">
        <f>IFERROR(VLOOKUP(C868,'[1]Walden Bike'!$CB$3:$CE$1000,4,FALSE),"")</f>
        <v/>
      </c>
      <c r="I868" s="23" t="str">
        <f>IFERROR(VLOOKUP(C868,'[1]Paddle Sport'!$BJ$2:$BL$100,3,FALSE),"")</f>
        <v/>
      </c>
      <c r="J868" s="24" t="str">
        <f>IFERROR(VLOOKUP(C868,'[1]Island Swim'!$AX$5:$AZ$74,3,FALSE),"")</f>
        <v/>
      </c>
      <c r="K868" s="25" t="str">
        <f>IFERROR(VLOOKUP(C868,[1]Beaton!$A$4:$B$150,2,FALSE),"")</f>
        <v/>
      </c>
      <c r="L868" s="26" t="str">
        <f>IFERROR(VLOOKUP(C868,'[1]Turkey Gobbler'!$A$2:$B$500,2,FALSE),"")</f>
        <v/>
      </c>
      <c r="M868" s="27">
        <f t="shared" si="235"/>
        <v>352</v>
      </c>
      <c r="N868" s="28"/>
      <c r="R868" s="29" t="str" cm="1">
        <f t="array" ref="R868:S868">_xlfn.TEXTSPLIT(C868," ")</f>
        <v>Corbeil</v>
      </c>
      <c r="S868" s="29" t="str">
        <v>Jessica</v>
      </c>
      <c r="U868" s="29" t="str">
        <f>IF(T868="",S868,T868)</f>
        <v>Jessica</v>
      </c>
      <c r="V868" s="29" t="str">
        <f>LEFT(R868,1)</f>
        <v>C</v>
      </c>
      <c r="W868" s="29" t="str">
        <f>CONCATENATE(U868,V868,D868)</f>
        <v>JessicaCF40-49</v>
      </c>
      <c r="X868" s="29" t="str">
        <f>CONCATENATE(U868,V868)</f>
        <v>JessicaC</v>
      </c>
    </row>
    <row r="869" spans="1:24" ht="18.600000000000001" customHeight="1" x14ac:dyDescent="0.3">
      <c r="A869" s="16">
        <f t="shared" si="232"/>
        <v>868</v>
      </c>
      <c r="B869" s="17">
        <f t="shared" si="233"/>
        <v>229</v>
      </c>
      <c r="C869" s="18" t="s">
        <v>895</v>
      </c>
      <c r="D869" s="19" t="s">
        <v>36</v>
      </c>
      <c r="E869" s="19" t="str">
        <f t="shared" si="234"/>
        <v>F</v>
      </c>
      <c r="F869" s="20" t="str">
        <f>IFERROR(VLOOKUP(C869,'[1]Sofie''s Loppet'!$BM$3:$BP$100,4,FALSE),"")</f>
        <v/>
      </c>
      <c r="G869" s="21">
        <f>IFERROR(VLOOKUP(C869,[1]Rocks!$BF$3:$BH$2000,3,FALSE),"")</f>
        <v>350.37406483790522</v>
      </c>
      <c r="H869" s="22" t="str">
        <f>IFERROR(VLOOKUP(C869,'[1]Walden Bike'!$CB$3:$CE$1000,4,FALSE),"")</f>
        <v/>
      </c>
      <c r="I869" s="23" t="str">
        <f>IFERROR(VLOOKUP(C869,'[1]Paddle Sport'!$BJ$2:$BL$100,3,FALSE),"")</f>
        <v/>
      </c>
      <c r="J869" s="24" t="str">
        <f>IFERROR(VLOOKUP(C869,'[1]Island Swim'!$AX$5:$AZ$74,3,FALSE),"")</f>
        <v/>
      </c>
      <c r="K869" s="25" t="str">
        <f>IFERROR(VLOOKUP(C869,[1]Beaton!$A$4:$B$150,2,FALSE),"")</f>
        <v/>
      </c>
      <c r="L869" s="26" t="str">
        <f>IFERROR(VLOOKUP(C869,'[1]Turkey Gobbler'!$A$2:$B$500,2,FALSE),"")</f>
        <v/>
      </c>
      <c r="M869" s="27">
        <f t="shared" si="235"/>
        <v>350</v>
      </c>
      <c r="N869" s="28"/>
    </row>
    <row r="870" spans="1:24" ht="18.600000000000001" customHeight="1" x14ac:dyDescent="0.3">
      <c r="A870" s="16">
        <f t="shared" si="232"/>
        <v>868</v>
      </c>
      <c r="B870" s="17">
        <f t="shared" si="233"/>
        <v>153</v>
      </c>
      <c r="C870" s="18" t="s">
        <v>896</v>
      </c>
      <c r="D870" s="19" t="s">
        <v>23</v>
      </c>
      <c r="E870" s="19" t="str">
        <f t="shared" si="234"/>
        <v>F</v>
      </c>
      <c r="F870" s="20" t="str">
        <f>IFERROR(VLOOKUP(C870,'[1]Sofie''s Loppet'!$BM$3:$BP$100,4,FALSE),"")</f>
        <v/>
      </c>
      <c r="G870" s="21">
        <f>IFERROR(VLOOKUP(C870,[1]Rocks!$BF$3:$BH$2000,3,FALSE),"")</f>
        <v>349.50248756218906</v>
      </c>
      <c r="H870" s="22" t="str">
        <f>IFERROR(VLOOKUP(C870,'[1]Walden Bike'!$CB$3:$CE$1000,4,FALSE),"")</f>
        <v/>
      </c>
      <c r="I870" s="23" t="str">
        <f>IFERROR(VLOOKUP(C870,'[1]Paddle Sport'!$BJ$2:$BL$100,3,FALSE),"")</f>
        <v/>
      </c>
      <c r="J870" s="24" t="str">
        <f>IFERROR(VLOOKUP(C870,'[1]Island Swim'!$AX$5:$AZ$74,3,FALSE),"")</f>
        <v/>
      </c>
      <c r="K870" s="25" t="str">
        <f>IFERROR(VLOOKUP(C870,[1]Beaton!$A$4:$B$150,2,FALSE),"")</f>
        <v/>
      </c>
      <c r="L870" s="26" t="str">
        <f>IFERROR(VLOOKUP(C870,'[1]Turkey Gobbler'!$A$2:$B$500,2,FALSE),"")</f>
        <v/>
      </c>
      <c r="M870" s="27">
        <f t="shared" si="235"/>
        <v>350</v>
      </c>
      <c r="N870" s="28"/>
      <c r="R870" s="29" t="str" cm="1">
        <f t="array" ref="R870:S870">_xlfn.TEXTSPLIT(C870," ")</f>
        <v>Lebreton</v>
      </c>
      <c r="S870" s="29" t="str">
        <v>Sandra</v>
      </c>
      <c r="U870" s="29" t="str">
        <f t="shared" ref="U870:U881" si="240">IF(T870="",S870,T870)</f>
        <v>Sandra</v>
      </c>
      <c r="V870" s="29" t="str">
        <f t="shared" ref="V870:V881" si="241">LEFT(R870,1)</f>
        <v>L</v>
      </c>
      <c r="W870" s="29" t="str">
        <f t="shared" ref="W870:W881" si="242">CONCATENATE(U870,V870,D870)</f>
        <v>SandraLF40-49</v>
      </c>
      <c r="X870" s="29" t="str">
        <f t="shared" ref="X870:X881" si="243">CONCATENATE(U870,V870)</f>
        <v>SandraL</v>
      </c>
    </row>
    <row r="871" spans="1:24" ht="18.600000000000001" customHeight="1" x14ac:dyDescent="0.3">
      <c r="A871" s="16">
        <f t="shared" si="232"/>
        <v>868</v>
      </c>
      <c r="B871" s="17">
        <f t="shared" si="233"/>
        <v>61</v>
      </c>
      <c r="C871" s="18" t="s">
        <v>897</v>
      </c>
      <c r="D871" s="19" t="s">
        <v>15</v>
      </c>
      <c r="E871" s="19" t="str">
        <f t="shared" si="234"/>
        <v>F</v>
      </c>
      <c r="F871" s="20" t="str">
        <f>IFERROR(VLOOKUP(C871,'[1]Sofie''s Loppet'!$BM$3:$BP$100,4,FALSE),"")</f>
        <v/>
      </c>
      <c r="G871" s="21">
        <f>IFERROR(VLOOKUP(C871,[1]Rocks!$BF$3:$BH$2000,3,FALSE),"")</f>
        <v>349.64744919120699</v>
      </c>
      <c r="H871" s="22" t="str">
        <f>IFERROR(VLOOKUP(C871,'[1]Walden Bike'!$CB$3:$CE$1000,4,FALSE),"")</f>
        <v/>
      </c>
      <c r="I871" s="23" t="str">
        <f>IFERROR(VLOOKUP(C871,'[1]Paddle Sport'!$BJ$2:$BL$100,3,FALSE),"")</f>
        <v/>
      </c>
      <c r="J871" s="24" t="str">
        <f>IFERROR(VLOOKUP(C871,'[1]Island Swim'!$AX$5:$AZ$74,3,FALSE),"")</f>
        <v/>
      </c>
      <c r="K871" s="25" t="str">
        <f>IFERROR(VLOOKUP(C871,[1]Beaton!$A$4:$B$150,2,FALSE),"")</f>
        <v/>
      </c>
      <c r="L871" s="26" t="str">
        <f>IFERROR(VLOOKUP(C871,'[1]Turkey Gobbler'!$A$2:$B$500,2,FALSE),"")</f>
        <v/>
      </c>
      <c r="M871" s="27">
        <f t="shared" si="235"/>
        <v>350</v>
      </c>
      <c r="N871" s="28"/>
      <c r="R871" s="29" t="str" cm="1">
        <f t="array" ref="R871:S871">_xlfn.TEXTSPLIT(C871," ")</f>
        <v>Despres</v>
      </c>
      <c r="S871" s="29" t="str">
        <v>Pamela</v>
      </c>
      <c r="U871" s="29" t="str">
        <f t="shared" si="240"/>
        <v>Pamela</v>
      </c>
      <c r="V871" s="29" t="str">
        <f t="shared" si="241"/>
        <v>D</v>
      </c>
      <c r="W871" s="29" t="str">
        <f t="shared" si="242"/>
        <v>PamelaDF50-59</v>
      </c>
      <c r="X871" s="29" t="str">
        <f t="shared" si="243"/>
        <v>PamelaD</v>
      </c>
    </row>
    <row r="872" spans="1:24" ht="18.600000000000001" customHeight="1" x14ac:dyDescent="0.3">
      <c r="A872" s="16">
        <f t="shared" si="232"/>
        <v>868</v>
      </c>
      <c r="B872" s="17">
        <f t="shared" si="233"/>
        <v>32</v>
      </c>
      <c r="C872" s="18" t="s">
        <v>898</v>
      </c>
      <c r="D872" s="19" t="s">
        <v>19</v>
      </c>
      <c r="E872" s="19" t="str">
        <f t="shared" si="234"/>
        <v>F</v>
      </c>
      <c r="F872" s="20" t="str">
        <f>IFERROR(VLOOKUP(C872,'[1]Sofie''s Loppet'!$BM$3:$BP$100,4,FALSE),"")</f>
        <v/>
      </c>
      <c r="G872" s="21">
        <f>IFERROR(VLOOKUP(C872,[1]Rocks!$BF$3:$BH$2000,3,FALSE),"")</f>
        <v>349.57865168539325</v>
      </c>
      <c r="H872" s="22" t="str">
        <f>IFERROR(VLOOKUP(C872,'[1]Walden Bike'!$CB$3:$CE$1000,4,FALSE),"")</f>
        <v/>
      </c>
      <c r="I872" s="23" t="str">
        <f>IFERROR(VLOOKUP(C872,'[1]Paddle Sport'!$BJ$2:$BL$100,3,FALSE),"")</f>
        <v/>
      </c>
      <c r="J872" s="24" t="str">
        <f>IFERROR(VLOOKUP(C872,'[1]Island Swim'!$AX$5:$AZ$74,3,FALSE),"")</f>
        <v/>
      </c>
      <c r="K872" s="25" t="str">
        <f>IFERROR(VLOOKUP(C872,[1]Beaton!$A$4:$B$150,2,FALSE),"")</f>
        <v/>
      </c>
      <c r="L872" s="26" t="str">
        <f>IFERROR(VLOOKUP(C872,'[1]Turkey Gobbler'!$A$2:$B$500,2,FALSE),"")</f>
        <v/>
      </c>
      <c r="M872" s="27">
        <f t="shared" si="235"/>
        <v>350</v>
      </c>
      <c r="N872" s="28"/>
      <c r="R872" s="29" t="str" cm="1">
        <f t="array" ref="R872:S872">_xlfn.TEXTSPLIT(C872," ")</f>
        <v>Dowdall</v>
      </c>
      <c r="S872" s="29" t="str">
        <v>Shelley</v>
      </c>
      <c r="U872" s="29" t="str">
        <f t="shared" si="240"/>
        <v>Shelley</v>
      </c>
      <c r="V872" s="29" t="str">
        <f t="shared" si="241"/>
        <v>D</v>
      </c>
      <c r="W872" s="29" t="str">
        <f t="shared" si="242"/>
        <v>ShelleyDF60-69</v>
      </c>
      <c r="X872" s="29" t="str">
        <f t="shared" si="243"/>
        <v>ShelleyD</v>
      </c>
    </row>
    <row r="873" spans="1:24" ht="18.600000000000001" customHeight="1" x14ac:dyDescent="0.3">
      <c r="A873" s="16">
        <f t="shared" si="232"/>
        <v>872</v>
      </c>
      <c r="B873" s="17">
        <f t="shared" si="233"/>
        <v>33</v>
      </c>
      <c r="C873" s="18" t="s">
        <v>899</v>
      </c>
      <c r="D873" s="19" t="s">
        <v>19</v>
      </c>
      <c r="E873" s="19" t="str">
        <f t="shared" si="234"/>
        <v>F</v>
      </c>
      <c r="F873" s="20" t="str">
        <f>IFERROR(VLOOKUP(C873,'[1]Sofie''s Loppet'!$BM$3:$BP$100,4,FALSE),"")</f>
        <v/>
      </c>
      <c r="G873" s="21">
        <f>IFERROR(VLOOKUP(C873,[1]Rocks!$BF$3:$BH$2000,3,FALSE),"")</f>
        <v>349.38236945536215</v>
      </c>
      <c r="H873" s="22" t="str">
        <f>IFERROR(VLOOKUP(C873,'[1]Walden Bike'!$CB$3:$CE$1000,4,FALSE),"")</f>
        <v/>
      </c>
      <c r="I873" s="23" t="str">
        <f>IFERROR(VLOOKUP(C873,'[1]Paddle Sport'!$BJ$2:$BL$100,3,FALSE),"")</f>
        <v/>
      </c>
      <c r="J873" s="24" t="str">
        <f>IFERROR(VLOOKUP(C873,'[1]Island Swim'!$AX$5:$AZ$74,3,FALSE),"")</f>
        <v/>
      </c>
      <c r="K873" s="25" t="str">
        <f>IFERROR(VLOOKUP(C873,[1]Beaton!$A$4:$B$150,2,FALSE),"")</f>
        <v/>
      </c>
      <c r="L873" s="26" t="str">
        <f>IFERROR(VLOOKUP(C873,'[1]Turkey Gobbler'!$A$2:$B$500,2,FALSE),"")</f>
        <v/>
      </c>
      <c r="M873" s="27">
        <f t="shared" si="235"/>
        <v>349</v>
      </c>
      <c r="N873" s="28"/>
      <c r="R873" s="29" t="str" cm="1">
        <f t="array" ref="R873:S873">_xlfn.TEXTSPLIT(C873," ")</f>
        <v>Calvano</v>
      </c>
      <c r="S873" s="29" t="str">
        <v>Carrie</v>
      </c>
      <c r="U873" s="29" t="str">
        <f t="shared" si="240"/>
        <v>Carrie</v>
      </c>
      <c r="V873" s="29" t="str">
        <f t="shared" si="241"/>
        <v>C</v>
      </c>
      <c r="W873" s="29" t="str">
        <f t="shared" si="242"/>
        <v>CarrieCF60-69</v>
      </c>
      <c r="X873" s="29" t="str">
        <f t="shared" si="243"/>
        <v>CarrieC</v>
      </c>
    </row>
    <row r="874" spans="1:24" ht="18.600000000000001" customHeight="1" x14ac:dyDescent="0.3">
      <c r="A874" s="16">
        <f t="shared" si="232"/>
        <v>872</v>
      </c>
      <c r="B874" s="17">
        <f t="shared" si="233"/>
        <v>11</v>
      </c>
      <c r="C874" s="18" t="s">
        <v>900</v>
      </c>
      <c r="D874" s="19" t="s">
        <v>311</v>
      </c>
      <c r="E874" s="19" t="str">
        <f t="shared" si="234"/>
        <v>F</v>
      </c>
      <c r="F874" s="20" t="str">
        <f>IFERROR(VLOOKUP(C874,'[1]Sofie''s Loppet'!$BM$3:$BP$100,4,FALSE),"")</f>
        <v/>
      </c>
      <c r="G874" s="21">
        <f>IFERROR(VLOOKUP(C874,[1]Rocks!$BF$3:$BH$2000,3,FALSE),"")</f>
        <v>348.77947869259413</v>
      </c>
      <c r="H874" s="22" t="str">
        <f>IFERROR(VLOOKUP(C874,'[1]Walden Bike'!$CB$3:$CE$1000,4,FALSE),"")</f>
        <v/>
      </c>
      <c r="I874" s="23" t="str">
        <f>IFERROR(VLOOKUP(C874,'[1]Paddle Sport'!$BJ$2:$BL$100,3,FALSE),"")</f>
        <v/>
      </c>
      <c r="J874" s="24" t="str">
        <f>IFERROR(VLOOKUP(C874,'[1]Island Swim'!$AX$5:$AZ$74,3,FALSE),"")</f>
        <v/>
      </c>
      <c r="K874" s="25" t="str">
        <f>IFERROR(VLOOKUP(C874,[1]Beaton!$A$4:$B$150,2,FALSE),"")</f>
        <v/>
      </c>
      <c r="L874" s="26" t="str">
        <f>IFERROR(VLOOKUP(C874,'[1]Turkey Gobbler'!$A$2:$B$500,2,FALSE),"")</f>
        <v/>
      </c>
      <c r="M874" s="27">
        <f t="shared" si="235"/>
        <v>349</v>
      </c>
      <c r="N874" s="28"/>
      <c r="R874" s="29" t="str" cm="1">
        <f t="array" ref="R874:S874">_xlfn.TEXTSPLIT(C874," ")</f>
        <v>Larochelle</v>
      </c>
      <c r="S874" s="29" t="str">
        <v>Lise</v>
      </c>
      <c r="U874" s="29" t="str">
        <f t="shared" si="240"/>
        <v>Lise</v>
      </c>
      <c r="V874" s="29" t="str">
        <f t="shared" si="241"/>
        <v>L</v>
      </c>
      <c r="W874" s="29" t="str">
        <f t="shared" si="242"/>
        <v>LiseLF70+</v>
      </c>
      <c r="X874" s="29" t="str">
        <f t="shared" si="243"/>
        <v>LiseL</v>
      </c>
    </row>
    <row r="875" spans="1:24" ht="18.600000000000001" customHeight="1" x14ac:dyDescent="0.3">
      <c r="A875" s="16">
        <f t="shared" si="232"/>
        <v>874</v>
      </c>
      <c r="B875" s="17">
        <f t="shared" si="233"/>
        <v>230</v>
      </c>
      <c r="C875" s="18" t="s">
        <v>901</v>
      </c>
      <c r="D875" s="19" t="s">
        <v>36</v>
      </c>
      <c r="E875" s="19" t="str">
        <f t="shared" si="234"/>
        <v>F</v>
      </c>
      <c r="F875" s="20" t="str">
        <f>IFERROR(VLOOKUP(C875,'[1]Sofie''s Loppet'!$BM$3:$BP$100,4,FALSE),"")</f>
        <v/>
      </c>
      <c r="G875" s="21">
        <f>IFERROR(VLOOKUP(C875,[1]Rocks!$BF$3:$BH$2000,3,FALSE),"")</f>
        <v>348.20928931169556</v>
      </c>
      <c r="H875" s="22" t="str">
        <f>IFERROR(VLOOKUP(C875,'[1]Walden Bike'!$CB$3:$CE$1000,4,FALSE),"")</f>
        <v/>
      </c>
      <c r="I875" s="23" t="str">
        <f>IFERROR(VLOOKUP(C875,'[1]Paddle Sport'!$BJ$2:$BL$100,3,FALSE),"")</f>
        <v/>
      </c>
      <c r="J875" s="24" t="str">
        <f>IFERROR(VLOOKUP(C875,'[1]Island Swim'!$AX$5:$AZ$74,3,FALSE),"")</f>
        <v/>
      </c>
      <c r="K875" s="25" t="str">
        <f>IFERROR(VLOOKUP(C875,[1]Beaton!$A$4:$B$150,2,FALSE),"")</f>
        <v/>
      </c>
      <c r="L875" s="26" t="str">
        <f>IFERROR(VLOOKUP(C875,'[1]Turkey Gobbler'!$A$2:$B$500,2,FALSE),"")</f>
        <v/>
      </c>
      <c r="M875" s="27">
        <f t="shared" si="235"/>
        <v>348</v>
      </c>
      <c r="N875" s="28"/>
      <c r="R875" s="29" t="str" cm="1">
        <f t="array" ref="R875:S875">_xlfn.TEXTSPLIT(C875," ")</f>
        <v>Belzile</v>
      </c>
      <c r="S875" s="29" t="str">
        <v>Jessica</v>
      </c>
      <c r="U875" s="29" t="str">
        <f t="shared" si="240"/>
        <v>Jessica</v>
      </c>
      <c r="V875" s="29" t="str">
        <f t="shared" si="241"/>
        <v>B</v>
      </c>
      <c r="W875" s="29" t="str">
        <f t="shared" si="242"/>
        <v>JessicaBF30-39</v>
      </c>
      <c r="X875" s="29" t="str">
        <f t="shared" si="243"/>
        <v>JessicaB</v>
      </c>
    </row>
    <row r="876" spans="1:24" ht="18.600000000000001" customHeight="1" x14ac:dyDescent="0.3">
      <c r="A876" s="16">
        <f t="shared" si="232"/>
        <v>875</v>
      </c>
      <c r="B876" s="17">
        <f t="shared" si="233"/>
        <v>54</v>
      </c>
      <c r="C876" s="18" t="s">
        <v>902</v>
      </c>
      <c r="D876" s="19" t="s">
        <v>38</v>
      </c>
      <c r="E876" s="19" t="str">
        <f t="shared" si="234"/>
        <v>F</v>
      </c>
      <c r="F876" s="20" t="str">
        <f>IFERROR(VLOOKUP(C876,'[1]Sofie''s Loppet'!$BM$3:$BP$100,4,FALSE),"")</f>
        <v/>
      </c>
      <c r="G876" s="21">
        <f>IFERROR(VLOOKUP(C876,[1]Rocks!$BF$3:$BH$2000,3,FALSE),"")</f>
        <v>346.62828947368416</v>
      </c>
      <c r="H876" s="22" t="str">
        <f>IFERROR(VLOOKUP(C876,'[1]Walden Bike'!$CB$3:$CE$1000,4,FALSE),"")</f>
        <v/>
      </c>
      <c r="I876" s="23" t="str">
        <f>IFERROR(VLOOKUP(C876,'[1]Paddle Sport'!$BJ$2:$BL$100,3,FALSE),"")</f>
        <v/>
      </c>
      <c r="J876" s="24" t="str">
        <f>IFERROR(VLOOKUP(C876,'[1]Island Swim'!$AX$5:$AZ$74,3,FALSE),"")</f>
        <v/>
      </c>
      <c r="K876" s="25" t="str">
        <f>IFERROR(VLOOKUP(C876,[1]Beaton!$A$4:$B$150,2,FALSE),"")</f>
        <v/>
      </c>
      <c r="L876" s="26" t="str">
        <f>IFERROR(VLOOKUP(C876,'[1]Turkey Gobbler'!$A$2:$B$500,2,FALSE),"")</f>
        <v/>
      </c>
      <c r="M876" s="27">
        <f t="shared" si="235"/>
        <v>347</v>
      </c>
      <c r="N876" s="28"/>
      <c r="R876" s="29" t="str" cm="1">
        <f t="array" ref="R876:S876">_xlfn.TEXTSPLIT(C876," ")</f>
        <v>Bélanger</v>
      </c>
      <c r="S876" s="29" t="str">
        <v>Abbiegail</v>
      </c>
      <c r="U876" s="29" t="str">
        <f t="shared" si="240"/>
        <v>Abbiegail</v>
      </c>
      <c r="V876" s="29" t="str">
        <f t="shared" si="241"/>
        <v>B</v>
      </c>
      <c r="W876" s="29" t="str">
        <f t="shared" si="242"/>
        <v>AbbiegailBF12 Under</v>
      </c>
      <c r="X876" s="29" t="str">
        <f t="shared" si="243"/>
        <v>AbbiegailB</v>
      </c>
    </row>
    <row r="877" spans="1:24" ht="18.600000000000001" customHeight="1" x14ac:dyDescent="0.3">
      <c r="A877" s="16">
        <f t="shared" si="232"/>
        <v>875</v>
      </c>
      <c r="B877" s="17">
        <f t="shared" si="233"/>
        <v>154</v>
      </c>
      <c r="C877" s="18" t="s">
        <v>903</v>
      </c>
      <c r="D877" s="19" t="s">
        <v>23</v>
      </c>
      <c r="E877" s="19" t="str">
        <f t="shared" si="234"/>
        <v>F</v>
      </c>
      <c r="F877" s="20" t="str">
        <f>IFERROR(VLOOKUP(C877,'[1]Sofie''s Loppet'!$BM$3:$BP$100,4,FALSE),"")</f>
        <v/>
      </c>
      <c r="G877" s="21">
        <f>IFERROR(VLOOKUP(C877,[1]Rocks!$BF$3:$BH$2000,3,FALSE),"")</f>
        <v>346.62828947368416</v>
      </c>
      <c r="H877" s="22" t="str">
        <f>IFERROR(VLOOKUP(C877,'[1]Walden Bike'!$CB$3:$CE$1000,4,FALSE),"")</f>
        <v/>
      </c>
      <c r="I877" s="23" t="str">
        <f>IFERROR(VLOOKUP(C877,'[1]Paddle Sport'!$BJ$2:$BL$100,3,FALSE),"")</f>
        <v/>
      </c>
      <c r="J877" s="24" t="str">
        <f>IFERROR(VLOOKUP(C877,'[1]Island Swim'!$AX$5:$AZ$74,3,FALSE),"")</f>
        <v/>
      </c>
      <c r="K877" s="25" t="str">
        <f>IFERROR(VLOOKUP(C877,[1]Beaton!$A$4:$B$150,2,FALSE),"")</f>
        <v/>
      </c>
      <c r="L877" s="26" t="str">
        <f>IFERROR(VLOOKUP(C877,'[1]Turkey Gobbler'!$A$2:$B$500,2,FALSE),"")</f>
        <v/>
      </c>
      <c r="M877" s="27">
        <f t="shared" si="235"/>
        <v>347</v>
      </c>
      <c r="N877" s="28"/>
      <c r="R877" s="29" t="str" cm="1">
        <f t="array" ref="R877:S877">_xlfn.TEXTSPLIT(C877," ")</f>
        <v>Mayer</v>
      </c>
      <c r="S877" s="29" t="str">
        <v>Angel</v>
      </c>
      <c r="U877" s="29" t="str">
        <f t="shared" si="240"/>
        <v>Angel</v>
      </c>
      <c r="V877" s="29" t="str">
        <f t="shared" si="241"/>
        <v>M</v>
      </c>
      <c r="W877" s="29" t="str">
        <f t="shared" si="242"/>
        <v>AngelMF40-49</v>
      </c>
      <c r="X877" s="29" t="str">
        <f t="shared" si="243"/>
        <v>AngelM</v>
      </c>
    </row>
    <row r="878" spans="1:24" ht="18.600000000000001" customHeight="1" x14ac:dyDescent="0.3">
      <c r="A878" s="16">
        <f t="shared" si="232"/>
        <v>877</v>
      </c>
      <c r="B878" s="17">
        <f t="shared" si="233"/>
        <v>231</v>
      </c>
      <c r="C878" s="18" t="s">
        <v>904</v>
      </c>
      <c r="D878" s="19" t="s">
        <v>36</v>
      </c>
      <c r="E878" s="19" t="str">
        <f t="shared" si="234"/>
        <v>F</v>
      </c>
      <c r="F878" s="20" t="str">
        <f>IFERROR(VLOOKUP(C878,'[1]Sofie''s Loppet'!$BM$3:$BP$100,4,FALSE),"")</f>
        <v/>
      </c>
      <c r="G878" s="21">
        <f>IFERROR(VLOOKUP(C878,[1]Rocks!$BF$3:$BH$2000,3,FALSE),"")</f>
        <v>346.4858199753391</v>
      </c>
      <c r="H878" s="22" t="str">
        <f>IFERROR(VLOOKUP(C878,'[1]Walden Bike'!$CB$3:$CE$1000,4,FALSE),"")</f>
        <v/>
      </c>
      <c r="I878" s="23" t="str">
        <f>IFERROR(VLOOKUP(C878,'[1]Paddle Sport'!$BJ$2:$BL$100,3,FALSE),"")</f>
        <v/>
      </c>
      <c r="J878" s="24" t="str">
        <f>IFERROR(VLOOKUP(C878,'[1]Island Swim'!$AX$5:$AZ$74,3,FALSE),"")</f>
        <v/>
      </c>
      <c r="K878" s="25" t="str">
        <f>IFERROR(VLOOKUP(C878,[1]Beaton!$A$4:$B$150,2,FALSE),"")</f>
        <v/>
      </c>
      <c r="L878" s="26" t="str">
        <f>IFERROR(VLOOKUP(C878,'[1]Turkey Gobbler'!$A$2:$B$500,2,FALSE),"")</f>
        <v/>
      </c>
      <c r="M878" s="27">
        <f t="shared" si="235"/>
        <v>346</v>
      </c>
      <c r="N878" s="28"/>
      <c r="R878" s="29" t="str" cm="1">
        <f t="array" ref="R878:S878">_xlfn.TEXTSPLIT(C878," ")</f>
        <v>Beaulieu-Bélanger</v>
      </c>
      <c r="S878" s="29" t="str">
        <v>Jennifer</v>
      </c>
      <c r="U878" s="29" t="str">
        <f t="shared" si="240"/>
        <v>Jennifer</v>
      </c>
      <c r="V878" s="29" t="str">
        <f t="shared" si="241"/>
        <v>B</v>
      </c>
      <c r="W878" s="29" t="str">
        <f t="shared" si="242"/>
        <v>JenniferBF30-39</v>
      </c>
      <c r="X878" s="29" t="str">
        <f t="shared" si="243"/>
        <v>JenniferB</v>
      </c>
    </row>
    <row r="879" spans="1:24" ht="18.600000000000001" customHeight="1" x14ac:dyDescent="0.3">
      <c r="A879" s="16">
        <f t="shared" si="232"/>
        <v>878</v>
      </c>
      <c r="B879" s="17">
        <f t="shared" si="233"/>
        <v>55</v>
      </c>
      <c r="C879" s="18" t="s">
        <v>905</v>
      </c>
      <c r="D879" s="19" t="s">
        <v>38</v>
      </c>
      <c r="E879" s="19" t="str">
        <f t="shared" si="234"/>
        <v>F</v>
      </c>
      <c r="F879" s="20" t="str">
        <f>IFERROR(VLOOKUP(C879,'[1]Sofie''s Loppet'!$BM$3:$BP$100,4,FALSE),"")</f>
        <v/>
      </c>
      <c r="G879" s="21">
        <f>IFERROR(VLOOKUP(C879,[1]Rocks!$BF$3:$BH$2000,3,FALSE),"")</f>
        <v>344.6443172526574</v>
      </c>
      <c r="H879" s="22" t="str">
        <f>IFERROR(VLOOKUP(C879,'[1]Walden Bike'!$CB$3:$CE$1000,4,FALSE),"")</f>
        <v/>
      </c>
      <c r="I879" s="23" t="str">
        <f>IFERROR(VLOOKUP(C879,'[1]Paddle Sport'!$BJ$2:$BL$100,3,FALSE),"")</f>
        <v/>
      </c>
      <c r="J879" s="24" t="str">
        <f>IFERROR(VLOOKUP(C879,'[1]Island Swim'!$AX$5:$AZ$74,3,FALSE),"")</f>
        <v/>
      </c>
      <c r="K879" s="25" t="str">
        <f>IFERROR(VLOOKUP(C879,[1]Beaton!$A$4:$B$150,2,FALSE),"")</f>
        <v/>
      </c>
      <c r="L879" s="26">
        <f>IFERROR(VLOOKUP(C879,'[1]Turkey Gobbler'!$A$2:$B$500,2,FALSE),"")</f>
        <v>158.68263473053892</v>
      </c>
      <c r="M879" s="27">
        <f t="shared" si="235"/>
        <v>345</v>
      </c>
      <c r="N879" s="28"/>
      <c r="R879" s="29" t="str" cm="1">
        <f t="array" ref="R879:S879">_xlfn.TEXTSPLIT(C879," ")</f>
        <v>Gattoni</v>
      </c>
      <c r="S879" s="29" t="str">
        <v>Ayla</v>
      </c>
      <c r="U879" s="29" t="str">
        <f t="shared" si="240"/>
        <v>Ayla</v>
      </c>
      <c r="V879" s="29" t="str">
        <f t="shared" si="241"/>
        <v>G</v>
      </c>
      <c r="W879" s="29" t="str">
        <f t="shared" si="242"/>
        <v>AylaGF12 Under</v>
      </c>
      <c r="X879" s="29" t="str">
        <f t="shared" si="243"/>
        <v>AylaG</v>
      </c>
    </row>
    <row r="880" spans="1:24" ht="18.600000000000001" customHeight="1" x14ac:dyDescent="0.3">
      <c r="A880" s="16">
        <f t="shared" si="232"/>
        <v>878</v>
      </c>
      <c r="B880" s="17">
        <f t="shared" si="233"/>
        <v>232</v>
      </c>
      <c r="C880" s="18" t="s">
        <v>906</v>
      </c>
      <c r="D880" s="19" t="s">
        <v>36</v>
      </c>
      <c r="E880" s="19" t="str">
        <f t="shared" si="234"/>
        <v>F</v>
      </c>
      <c r="F880" s="20" t="str">
        <f>IFERROR(VLOOKUP(C880,'[1]Sofie''s Loppet'!$BM$3:$BP$100,4,FALSE),"")</f>
        <v/>
      </c>
      <c r="G880" s="21">
        <f>IFERROR(VLOOKUP(C880,[1]Rocks!$BF$3:$BH$2000,3,FALSE),"")</f>
        <v>345.49180327868856</v>
      </c>
      <c r="H880" s="22" t="str">
        <f>IFERROR(VLOOKUP(C880,'[1]Walden Bike'!$CB$3:$CE$1000,4,FALSE),"")</f>
        <v/>
      </c>
      <c r="I880" s="23" t="str">
        <f>IFERROR(VLOOKUP(C880,'[1]Paddle Sport'!$BJ$2:$BL$100,3,FALSE),"")</f>
        <v/>
      </c>
      <c r="J880" s="24" t="str">
        <f>IFERROR(VLOOKUP(C880,'[1]Island Swim'!$AX$5:$AZ$74,3,FALSE),"")</f>
        <v/>
      </c>
      <c r="K880" s="25" t="str">
        <f>IFERROR(VLOOKUP(C880,[1]Beaton!$A$4:$B$150,2,FALSE),"")</f>
        <v/>
      </c>
      <c r="L880" s="26" t="str">
        <f>IFERROR(VLOOKUP(C880,'[1]Turkey Gobbler'!$A$2:$B$500,2,FALSE),"")</f>
        <v/>
      </c>
      <c r="M880" s="27">
        <f t="shared" si="235"/>
        <v>345</v>
      </c>
      <c r="N880" s="28"/>
      <c r="R880" s="29" t="str" cm="1">
        <f t="array" ref="R880:S880">_xlfn.TEXTSPLIT(C880," ")</f>
        <v>Cimino</v>
      </c>
      <c r="S880" s="29" t="str">
        <v>Janet</v>
      </c>
      <c r="U880" s="29" t="str">
        <f t="shared" si="240"/>
        <v>Janet</v>
      </c>
      <c r="V880" s="29" t="str">
        <f t="shared" si="241"/>
        <v>C</v>
      </c>
      <c r="W880" s="29" t="str">
        <f t="shared" si="242"/>
        <v>JanetCF30-39</v>
      </c>
      <c r="X880" s="29" t="str">
        <f t="shared" si="243"/>
        <v>JanetC</v>
      </c>
    </row>
    <row r="881" spans="1:24" ht="18.600000000000001" customHeight="1" x14ac:dyDescent="0.3">
      <c r="A881" s="16">
        <f t="shared" si="232"/>
        <v>878</v>
      </c>
      <c r="B881" s="17">
        <f t="shared" si="233"/>
        <v>155</v>
      </c>
      <c r="C881" s="18" t="s">
        <v>907</v>
      </c>
      <c r="D881" s="19" t="s">
        <v>23</v>
      </c>
      <c r="E881" s="19" t="str">
        <f t="shared" si="234"/>
        <v>F</v>
      </c>
      <c r="F881" s="20" t="str">
        <f>IFERROR(VLOOKUP(C881,'[1]Sofie''s Loppet'!$BM$3:$BP$100,4,FALSE),"")</f>
        <v/>
      </c>
      <c r="G881" s="21">
        <f>IFERROR(VLOOKUP(C881,[1]Rocks!$BF$3:$BH$2000,3,FALSE),"")</f>
        <v>344.5034736411933</v>
      </c>
      <c r="H881" s="22" t="str">
        <f>IFERROR(VLOOKUP(C881,'[1]Walden Bike'!$CB$3:$CE$1000,4,FALSE),"")</f>
        <v/>
      </c>
      <c r="I881" s="23" t="str">
        <f>IFERROR(VLOOKUP(C881,'[1]Paddle Sport'!$BJ$2:$BL$100,3,FALSE),"")</f>
        <v/>
      </c>
      <c r="J881" s="24" t="str">
        <f>IFERROR(VLOOKUP(C881,'[1]Island Swim'!$AX$5:$AZ$74,3,FALSE),"")</f>
        <v/>
      </c>
      <c r="K881" s="25" t="str">
        <f>IFERROR(VLOOKUP(C881,[1]Beaton!$A$4:$B$150,2,FALSE),"")</f>
        <v/>
      </c>
      <c r="L881" s="26" t="str">
        <f>IFERROR(VLOOKUP(C881,'[1]Turkey Gobbler'!$A$2:$B$500,2,FALSE),"")</f>
        <v/>
      </c>
      <c r="M881" s="27">
        <f t="shared" si="235"/>
        <v>345</v>
      </c>
      <c r="N881" s="28"/>
      <c r="R881" s="29" t="str" cm="1">
        <f t="array" ref="R881:S881">_xlfn.TEXTSPLIT(C881," ")</f>
        <v>Cromarty</v>
      </c>
      <c r="S881" s="29" t="str">
        <v>Lisa</v>
      </c>
      <c r="U881" s="29" t="str">
        <f t="shared" si="240"/>
        <v>Lisa</v>
      </c>
      <c r="V881" s="29" t="str">
        <f t="shared" si="241"/>
        <v>C</v>
      </c>
      <c r="W881" s="29" t="str">
        <f t="shared" si="242"/>
        <v>LisaCF40-49</v>
      </c>
      <c r="X881" s="29" t="str">
        <f t="shared" si="243"/>
        <v>LisaC</v>
      </c>
    </row>
    <row r="882" spans="1:24" ht="18.600000000000001" customHeight="1" x14ac:dyDescent="0.3">
      <c r="A882" s="16">
        <f t="shared" si="232"/>
        <v>881</v>
      </c>
      <c r="B882" s="17">
        <f t="shared" si="233"/>
        <v>225</v>
      </c>
      <c r="C882" s="18" t="s">
        <v>908</v>
      </c>
      <c r="D882" s="19" t="s">
        <v>17</v>
      </c>
      <c r="E882" s="19" t="str">
        <f t="shared" si="234"/>
        <v>F</v>
      </c>
      <c r="F882" s="20" t="str">
        <f>IFERROR(VLOOKUP(C882,'[1]Sofie''s Loppet'!$BM$3:$BP$100,4,FALSE),"")</f>
        <v/>
      </c>
      <c r="G882" s="21">
        <f>IFERROR(VLOOKUP(C882,[1]Rocks!$BF$3:$BH$2000,3,FALSE),"")</f>
        <v>344.36274509803923</v>
      </c>
      <c r="H882" s="22" t="str">
        <f>IFERROR(VLOOKUP(C882,'[1]Walden Bike'!$CB$3:$CE$1000,4,FALSE),"")</f>
        <v/>
      </c>
      <c r="I882" s="23" t="str">
        <f>IFERROR(VLOOKUP(C882,'[1]Paddle Sport'!$BJ$2:$BL$100,3,FALSE),"")</f>
        <v/>
      </c>
      <c r="J882" s="24" t="str">
        <f>IFERROR(VLOOKUP(C882,'[1]Island Swim'!$AX$5:$AZ$74,3,FALSE),"")</f>
        <v/>
      </c>
      <c r="K882" s="25" t="str">
        <f>IFERROR(VLOOKUP(C882,[1]Beaton!$A$4:$B$150,2,FALSE),"")</f>
        <v/>
      </c>
      <c r="L882" s="26" t="str">
        <f>IFERROR(VLOOKUP(C882,'[1]Turkey Gobbler'!$A$2:$B$500,2,FALSE),"")</f>
        <v/>
      </c>
      <c r="M882" s="27">
        <f t="shared" si="235"/>
        <v>344</v>
      </c>
      <c r="N882" s="28"/>
    </row>
    <row r="883" spans="1:24" ht="18.600000000000001" customHeight="1" x14ac:dyDescent="0.3">
      <c r="A883" s="16">
        <f t="shared" si="232"/>
        <v>881</v>
      </c>
      <c r="B883" s="17">
        <f t="shared" si="233"/>
        <v>233</v>
      </c>
      <c r="C883" s="18" t="s">
        <v>909</v>
      </c>
      <c r="D883" s="19" t="s">
        <v>36</v>
      </c>
      <c r="E883" s="19" t="str">
        <f t="shared" si="234"/>
        <v>F</v>
      </c>
      <c r="F883" s="20" t="str">
        <f>IFERROR(VLOOKUP(C883,'[1]Sofie''s Loppet'!$BM$3:$BP$100,4,FALSE),"")</f>
        <v/>
      </c>
      <c r="G883" s="21">
        <f>IFERROR(VLOOKUP(C883,[1]Rocks!$BF$3:$BH$2000,3,FALSE),"")</f>
        <v>343.94124847001223</v>
      </c>
      <c r="H883" s="22" t="str">
        <f>IFERROR(VLOOKUP(C883,'[1]Walden Bike'!$CB$3:$CE$1000,4,FALSE),"")</f>
        <v/>
      </c>
      <c r="I883" s="23" t="str">
        <f>IFERROR(VLOOKUP(C883,'[1]Paddle Sport'!$BJ$2:$BL$100,3,FALSE),"")</f>
        <v/>
      </c>
      <c r="J883" s="24" t="str">
        <f>IFERROR(VLOOKUP(C883,'[1]Island Swim'!$AX$5:$AZ$74,3,FALSE),"")</f>
        <v/>
      </c>
      <c r="K883" s="25" t="str">
        <f>IFERROR(VLOOKUP(C883,[1]Beaton!$A$4:$B$150,2,FALSE),"")</f>
        <v/>
      </c>
      <c r="L883" s="26" t="str">
        <f>IFERROR(VLOOKUP(C883,'[1]Turkey Gobbler'!$A$2:$B$500,2,FALSE),"")</f>
        <v/>
      </c>
      <c r="M883" s="27">
        <f t="shared" si="235"/>
        <v>344</v>
      </c>
      <c r="N883" s="28"/>
      <c r="R883" s="29" t="str" cm="1">
        <f t="array" ref="R883:S883">_xlfn.TEXTSPLIT(C883," ")</f>
        <v>Bolt</v>
      </c>
      <c r="S883" s="29" t="str">
        <v>Juliana</v>
      </c>
      <c r="U883" s="29" t="str">
        <f t="shared" ref="U883:U891" si="244">IF(T883="",S883,T883)</f>
        <v>Juliana</v>
      </c>
      <c r="V883" s="29" t="str">
        <f t="shared" ref="V883:V891" si="245">LEFT(R883,1)</f>
        <v>B</v>
      </c>
      <c r="W883" s="29" t="str">
        <f t="shared" ref="W883:W891" si="246">CONCATENATE(U883,V883,D883)</f>
        <v>JulianaBF30-39</v>
      </c>
      <c r="X883" s="29" t="str">
        <f t="shared" ref="X883:X891" si="247">CONCATENATE(U883,V883)</f>
        <v>JulianaB</v>
      </c>
    </row>
    <row r="884" spans="1:24" ht="18.600000000000001" customHeight="1" x14ac:dyDescent="0.3">
      <c r="A884" s="16">
        <f t="shared" si="232"/>
        <v>883</v>
      </c>
      <c r="B884" s="17">
        <f t="shared" si="233"/>
        <v>89</v>
      </c>
      <c r="C884" s="18" t="s">
        <v>910</v>
      </c>
      <c r="D884" s="19" t="s">
        <v>21</v>
      </c>
      <c r="E884" s="19" t="str">
        <f t="shared" si="234"/>
        <v>F</v>
      </c>
      <c r="F884" s="20" t="str">
        <f>IFERROR(VLOOKUP(C884,'[1]Sofie''s Loppet'!$BM$3:$BP$100,4,FALSE),"")</f>
        <v/>
      </c>
      <c r="G884" s="21">
        <f>IFERROR(VLOOKUP(C884,[1]Rocks!$BF$3:$BH$2000,3,FALSE),"")</f>
        <v>343.38085539714865</v>
      </c>
      <c r="H884" s="22" t="str">
        <f>IFERROR(VLOOKUP(C884,'[1]Walden Bike'!$CB$3:$CE$1000,4,FALSE),"")</f>
        <v/>
      </c>
      <c r="I884" s="23" t="str">
        <f>IFERROR(VLOOKUP(C884,'[1]Paddle Sport'!$BJ$2:$BL$100,3,FALSE),"")</f>
        <v/>
      </c>
      <c r="J884" s="24" t="str">
        <f>IFERROR(VLOOKUP(C884,'[1]Island Swim'!$AX$5:$AZ$74,3,FALSE),"")</f>
        <v/>
      </c>
      <c r="K884" s="25" t="str">
        <f>IFERROR(VLOOKUP(C884,[1]Beaton!$A$4:$B$150,2,FALSE),"")</f>
        <v/>
      </c>
      <c r="L884" s="26" t="str">
        <f>IFERROR(VLOOKUP(C884,'[1]Turkey Gobbler'!$A$2:$B$500,2,FALSE),"")</f>
        <v/>
      </c>
      <c r="M884" s="27">
        <f t="shared" si="235"/>
        <v>343</v>
      </c>
      <c r="N884" s="28"/>
      <c r="R884" s="29" t="str" cm="1">
        <f t="array" ref="R884:S884">_xlfn.TEXTSPLIT(C884," ")</f>
        <v>Kabaroff-Scott</v>
      </c>
      <c r="S884" s="29" t="str">
        <v>Sabitha</v>
      </c>
      <c r="U884" s="29" t="str">
        <f t="shared" si="244"/>
        <v>Sabitha</v>
      </c>
      <c r="V884" s="29" t="str">
        <f t="shared" si="245"/>
        <v>K</v>
      </c>
      <c r="W884" s="29" t="str">
        <f t="shared" si="246"/>
        <v>SabithaKF13-19</v>
      </c>
      <c r="X884" s="29" t="str">
        <f t="shared" si="247"/>
        <v>SabithaK</v>
      </c>
    </row>
    <row r="885" spans="1:24" ht="18.600000000000001" customHeight="1" x14ac:dyDescent="0.3">
      <c r="A885" s="16">
        <f t="shared" si="232"/>
        <v>883</v>
      </c>
      <c r="B885" s="17">
        <f t="shared" si="233"/>
        <v>234</v>
      </c>
      <c r="C885" s="18" t="s">
        <v>911</v>
      </c>
      <c r="D885" s="19" t="s">
        <v>36</v>
      </c>
      <c r="E885" s="19" t="str">
        <f t="shared" si="234"/>
        <v>F</v>
      </c>
      <c r="F885" s="20" t="str">
        <f>IFERROR(VLOOKUP(C885,'[1]Sofie''s Loppet'!$BM$3:$BP$100,4,FALSE),"")</f>
        <v/>
      </c>
      <c r="G885" s="21">
        <f>IFERROR(VLOOKUP(C885,[1]Rocks!$BF$3:$BH$2000,3,FALSE),"")</f>
        <v>343.38085539714865</v>
      </c>
      <c r="H885" s="22" t="str">
        <f>IFERROR(VLOOKUP(C885,'[1]Walden Bike'!$CB$3:$CE$1000,4,FALSE),"")</f>
        <v/>
      </c>
      <c r="I885" s="23" t="str">
        <f>IFERROR(VLOOKUP(C885,'[1]Paddle Sport'!$BJ$2:$BL$100,3,FALSE),"")</f>
        <v/>
      </c>
      <c r="J885" s="24" t="str">
        <f>IFERROR(VLOOKUP(C885,'[1]Island Swim'!$AX$5:$AZ$74,3,FALSE),"")</f>
        <v/>
      </c>
      <c r="K885" s="25" t="str">
        <f>IFERROR(VLOOKUP(C885,[1]Beaton!$A$4:$B$150,2,FALSE),"")</f>
        <v/>
      </c>
      <c r="L885" s="26" t="str">
        <f>IFERROR(VLOOKUP(C885,'[1]Turkey Gobbler'!$A$2:$B$500,2,FALSE),"")</f>
        <v/>
      </c>
      <c r="M885" s="27">
        <f t="shared" si="235"/>
        <v>343</v>
      </c>
      <c r="N885" s="28"/>
      <c r="R885" s="29" t="str" cm="1">
        <f t="array" ref="R885:S885">_xlfn.TEXTSPLIT(C885," ")</f>
        <v>Spry</v>
      </c>
      <c r="S885" s="29" t="str">
        <v>Evan</v>
      </c>
      <c r="U885" s="29" t="str">
        <f t="shared" si="244"/>
        <v>Evan</v>
      </c>
      <c r="V885" s="29" t="str">
        <f t="shared" si="245"/>
        <v>S</v>
      </c>
      <c r="W885" s="29" t="str">
        <f t="shared" si="246"/>
        <v>EvanSF30-39</v>
      </c>
      <c r="X885" s="29" t="str">
        <f t="shared" si="247"/>
        <v>EvanS</v>
      </c>
    </row>
    <row r="886" spans="1:24" ht="18.600000000000001" customHeight="1" x14ac:dyDescent="0.3">
      <c r="A886" s="16">
        <f t="shared" si="232"/>
        <v>883</v>
      </c>
      <c r="B886" s="17">
        <f t="shared" si="233"/>
        <v>34</v>
      </c>
      <c r="C886" s="18" t="s">
        <v>912</v>
      </c>
      <c r="D886" s="19" t="s">
        <v>19</v>
      </c>
      <c r="E886" s="19" t="str">
        <f t="shared" si="234"/>
        <v>F</v>
      </c>
      <c r="F886" s="20" t="str">
        <f>IFERROR(VLOOKUP(C886,'[1]Sofie''s Loppet'!$BM$3:$BP$100,4,FALSE),"")</f>
        <v/>
      </c>
      <c r="G886" s="21">
        <f>IFERROR(VLOOKUP(C886,[1]Rocks!$BF$3:$BH$2000,3,FALSE),"")</f>
        <v>342.54368143031286</v>
      </c>
      <c r="H886" s="22" t="str">
        <f>IFERROR(VLOOKUP(C886,'[1]Walden Bike'!$CB$3:$CE$1000,4,FALSE),"")</f>
        <v/>
      </c>
      <c r="I886" s="23" t="str">
        <f>IFERROR(VLOOKUP(C886,'[1]Paddle Sport'!$BJ$2:$BL$100,3,FALSE),"")</f>
        <v/>
      </c>
      <c r="J886" s="24" t="str">
        <f>IFERROR(VLOOKUP(C886,'[1]Island Swim'!$AX$5:$AZ$74,3,FALSE),"")</f>
        <v/>
      </c>
      <c r="K886" s="25" t="str">
        <f>IFERROR(VLOOKUP(C886,[1]Beaton!$A$4:$B$150,2,FALSE),"")</f>
        <v/>
      </c>
      <c r="L886" s="26" t="str">
        <f>IFERROR(VLOOKUP(C886,'[1]Turkey Gobbler'!$A$2:$B$500,2,FALSE),"")</f>
        <v/>
      </c>
      <c r="M886" s="27">
        <f t="shared" si="235"/>
        <v>343</v>
      </c>
      <c r="N886" s="28"/>
      <c r="R886" s="29" t="str" cm="1">
        <f t="array" ref="R886:S886">_xlfn.TEXTSPLIT(C886," ")</f>
        <v>Bailey</v>
      </c>
      <c r="S886" s="29" t="str">
        <v>Caroline</v>
      </c>
      <c r="U886" s="29" t="str">
        <f t="shared" si="244"/>
        <v>Caroline</v>
      </c>
      <c r="V886" s="29" t="str">
        <f t="shared" si="245"/>
        <v>B</v>
      </c>
      <c r="W886" s="29" t="str">
        <f t="shared" si="246"/>
        <v>CarolineBF60-69</v>
      </c>
      <c r="X886" s="29" t="str">
        <f t="shared" si="247"/>
        <v>CarolineB</v>
      </c>
    </row>
    <row r="887" spans="1:24" ht="18.600000000000001" customHeight="1" x14ac:dyDescent="0.3">
      <c r="A887" s="16">
        <f t="shared" si="232"/>
        <v>886</v>
      </c>
      <c r="B887" s="17">
        <f t="shared" si="233"/>
        <v>90</v>
      </c>
      <c r="C887" s="18" t="s">
        <v>913</v>
      </c>
      <c r="D887" s="19" t="s">
        <v>21</v>
      </c>
      <c r="E887" s="19" t="str">
        <f t="shared" si="234"/>
        <v>F</v>
      </c>
      <c r="F887" s="20" t="str">
        <f>IFERROR(VLOOKUP(C887,'[1]Sofie''s Loppet'!$BM$3:$BP$100,4,FALSE),"")</f>
        <v/>
      </c>
      <c r="G887" s="21">
        <f>IFERROR(VLOOKUP(C887,[1]Rocks!$BF$3:$BH$2000,3,FALSE),"")</f>
        <v>339.91935483870969</v>
      </c>
      <c r="H887" s="22" t="str">
        <f>IFERROR(VLOOKUP(C887,'[1]Walden Bike'!$CB$3:$CE$1000,4,FALSE),"")</f>
        <v/>
      </c>
      <c r="I887" s="23" t="str">
        <f>IFERROR(VLOOKUP(C887,'[1]Paddle Sport'!$BJ$2:$BL$100,3,FALSE),"")</f>
        <v/>
      </c>
      <c r="J887" s="24" t="str">
        <f>IFERROR(VLOOKUP(C887,'[1]Island Swim'!$AX$5:$AZ$74,3,FALSE),"")</f>
        <v/>
      </c>
      <c r="K887" s="25" t="str">
        <f>IFERROR(VLOOKUP(C887,[1]Beaton!$A$4:$B$150,2,FALSE),"")</f>
        <v/>
      </c>
      <c r="L887" s="26" t="str">
        <f>IFERROR(VLOOKUP(C887,'[1]Turkey Gobbler'!$A$2:$B$500,2,FALSE),"")</f>
        <v/>
      </c>
      <c r="M887" s="27">
        <f t="shared" si="235"/>
        <v>340</v>
      </c>
      <c r="N887" s="28"/>
      <c r="R887" s="29" t="str" cm="1">
        <f t="array" ref="R887:S887">_xlfn.TEXTSPLIT(C887," ")</f>
        <v>Ahmed</v>
      </c>
      <c r="S887" s="29" t="str">
        <v>Hilal</v>
      </c>
      <c r="U887" s="29" t="str">
        <f t="shared" si="244"/>
        <v>Hilal</v>
      </c>
      <c r="V887" s="29" t="str">
        <f t="shared" si="245"/>
        <v>A</v>
      </c>
      <c r="W887" s="29" t="str">
        <f t="shared" si="246"/>
        <v>HilalAF13-19</v>
      </c>
      <c r="X887" s="29" t="str">
        <f t="shared" si="247"/>
        <v>HilalA</v>
      </c>
    </row>
    <row r="888" spans="1:24" ht="18.600000000000001" customHeight="1" x14ac:dyDescent="0.3">
      <c r="A888" s="16">
        <f t="shared" si="232"/>
        <v>886</v>
      </c>
      <c r="B888" s="17">
        <f t="shared" si="233"/>
        <v>62</v>
      </c>
      <c r="C888" s="18" t="s">
        <v>914</v>
      </c>
      <c r="D888" s="19" t="s">
        <v>15</v>
      </c>
      <c r="E888" s="19" t="str">
        <f t="shared" si="234"/>
        <v>F</v>
      </c>
      <c r="F888" s="20" t="str">
        <f>IFERROR(VLOOKUP(C888,'[1]Sofie''s Loppet'!$BM$3:$BP$100,4,FALSE),"")</f>
        <v/>
      </c>
      <c r="G888" s="21">
        <f>IFERROR(VLOOKUP(C888,[1]Rocks!$BF$3:$BH$2000,3,FALSE),"")</f>
        <v>340.4684975767367</v>
      </c>
      <c r="H888" s="22" t="str">
        <f>IFERROR(VLOOKUP(C888,'[1]Walden Bike'!$CB$3:$CE$1000,4,FALSE),"")</f>
        <v/>
      </c>
      <c r="I888" s="23" t="str">
        <f>IFERROR(VLOOKUP(C888,'[1]Paddle Sport'!$BJ$2:$BL$100,3,FALSE),"")</f>
        <v/>
      </c>
      <c r="J888" s="24" t="str">
        <f>IFERROR(VLOOKUP(C888,'[1]Island Swim'!$AX$5:$AZ$74,3,FALSE),"")</f>
        <v/>
      </c>
      <c r="K888" s="25" t="str">
        <f>IFERROR(VLOOKUP(C888,[1]Beaton!$A$4:$B$150,2,FALSE),"")</f>
        <v/>
      </c>
      <c r="L888" s="26" t="str">
        <f>IFERROR(VLOOKUP(C888,'[1]Turkey Gobbler'!$A$2:$B$500,2,FALSE),"")</f>
        <v/>
      </c>
      <c r="M888" s="27">
        <f t="shared" si="235"/>
        <v>340</v>
      </c>
      <c r="N888" s="28"/>
      <c r="R888" s="29" t="str" cm="1">
        <f t="array" ref="R888:S888">_xlfn.TEXTSPLIT(C888," ")</f>
        <v>Jones</v>
      </c>
      <c r="S888" s="29" t="str">
        <v>Jody</v>
      </c>
      <c r="U888" s="29" t="str">
        <f t="shared" si="244"/>
        <v>Jody</v>
      </c>
      <c r="V888" s="29" t="str">
        <f t="shared" si="245"/>
        <v>J</v>
      </c>
      <c r="W888" s="29" t="str">
        <f t="shared" si="246"/>
        <v>JodyJF50-59</v>
      </c>
      <c r="X888" s="29" t="str">
        <f t="shared" si="247"/>
        <v>JodyJ</v>
      </c>
    </row>
    <row r="889" spans="1:24" ht="18.600000000000001" customHeight="1" x14ac:dyDescent="0.3">
      <c r="A889" s="16">
        <f t="shared" si="232"/>
        <v>886</v>
      </c>
      <c r="B889" s="17">
        <f t="shared" si="233"/>
        <v>12</v>
      </c>
      <c r="C889" s="18" t="s">
        <v>915</v>
      </c>
      <c r="D889" s="19" t="s">
        <v>311</v>
      </c>
      <c r="E889" s="19" t="str">
        <f t="shared" si="234"/>
        <v>F</v>
      </c>
      <c r="F889" s="20" t="str">
        <f>IFERROR(VLOOKUP(C889,'[1]Sofie''s Loppet'!$BM$3:$BP$100,4,FALSE),"")</f>
        <v/>
      </c>
      <c r="G889" s="21">
        <f>IFERROR(VLOOKUP(C889,[1]Rocks!$BF$3:$BH$2000,3,FALSE),"")</f>
        <v>339.91935483870969</v>
      </c>
      <c r="H889" s="22" t="str">
        <f>IFERROR(VLOOKUP(C889,'[1]Walden Bike'!$CB$3:$CE$1000,4,FALSE),"")</f>
        <v/>
      </c>
      <c r="I889" s="23" t="str">
        <f>IFERROR(VLOOKUP(C889,'[1]Paddle Sport'!$BJ$2:$BL$100,3,FALSE),"")</f>
        <v/>
      </c>
      <c r="J889" s="24" t="str">
        <f>IFERROR(VLOOKUP(C889,'[1]Island Swim'!$AX$5:$AZ$74,3,FALSE),"")</f>
        <v/>
      </c>
      <c r="K889" s="25" t="str">
        <f>IFERROR(VLOOKUP(C889,[1]Beaton!$A$4:$B$150,2,FALSE),"")</f>
        <v/>
      </c>
      <c r="L889" s="26" t="str">
        <f>IFERROR(VLOOKUP(C889,'[1]Turkey Gobbler'!$A$2:$B$500,2,FALSE),"")</f>
        <v/>
      </c>
      <c r="M889" s="27">
        <f t="shared" si="235"/>
        <v>340</v>
      </c>
      <c r="N889" s="28"/>
      <c r="R889" s="29" t="str" cm="1">
        <f t="array" ref="R889:S889">_xlfn.TEXTSPLIT(C889," ")</f>
        <v>Noseworthy</v>
      </c>
      <c r="S889" s="29" t="str">
        <v>Barbara</v>
      </c>
      <c r="U889" s="29" t="str">
        <f t="shared" si="244"/>
        <v>Barbara</v>
      </c>
      <c r="V889" s="29" t="str">
        <f t="shared" si="245"/>
        <v>N</v>
      </c>
      <c r="W889" s="29" t="str">
        <f t="shared" si="246"/>
        <v>BarbaraNF70+</v>
      </c>
      <c r="X889" s="29" t="str">
        <f t="shared" si="247"/>
        <v>BarbaraN</v>
      </c>
    </row>
    <row r="890" spans="1:24" ht="18.600000000000001" customHeight="1" x14ac:dyDescent="0.3">
      <c r="A890" s="16">
        <f t="shared" si="232"/>
        <v>889</v>
      </c>
      <c r="B890" s="17">
        <f t="shared" si="233"/>
        <v>56</v>
      </c>
      <c r="C890" s="18" t="s">
        <v>916</v>
      </c>
      <c r="D890" s="19" t="s">
        <v>38</v>
      </c>
      <c r="E890" s="19" t="str">
        <f t="shared" si="234"/>
        <v>F</v>
      </c>
      <c r="F890" s="20" t="str">
        <f>IFERROR(VLOOKUP(C890,'[1]Sofie''s Loppet'!$BM$3:$BP$100,4,FALSE),"")</f>
        <v/>
      </c>
      <c r="G890" s="21">
        <f>IFERROR(VLOOKUP(C890,[1]Rocks!$BF$3:$BH$2000,3,FALSE),"")</f>
        <v>338.55421686746985</v>
      </c>
      <c r="H890" s="22" t="str">
        <f>IFERROR(VLOOKUP(C890,'[1]Walden Bike'!$CB$3:$CE$1000,4,FALSE),"")</f>
        <v/>
      </c>
      <c r="I890" s="23" t="str">
        <f>IFERROR(VLOOKUP(C890,'[1]Paddle Sport'!$BJ$2:$BL$100,3,FALSE),"")</f>
        <v/>
      </c>
      <c r="J890" s="24" t="str">
        <f>IFERROR(VLOOKUP(C890,'[1]Island Swim'!$AX$5:$AZ$74,3,FALSE),"")</f>
        <v/>
      </c>
      <c r="K890" s="25" t="str">
        <f>IFERROR(VLOOKUP(C890,[1]Beaton!$A$4:$B$150,2,FALSE),"")</f>
        <v/>
      </c>
      <c r="L890" s="26">
        <f>IFERROR(VLOOKUP(C890,'[1]Turkey Gobbler'!$A$2:$B$500,2,FALSE),"")</f>
        <v>133.38926174496643</v>
      </c>
      <c r="M890" s="27">
        <f t="shared" si="235"/>
        <v>339</v>
      </c>
      <c r="N890" s="28"/>
      <c r="R890" s="29" t="str" cm="1">
        <f t="array" ref="R890:S890">_xlfn.TEXTSPLIT(C890," ")</f>
        <v>Lafortune</v>
      </c>
      <c r="S890" s="29" t="str">
        <v>Cecily</v>
      </c>
      <c r="U890" s="29" t="str">
        <f t="shared" si="244"/>
        <v>Cecily</v>
      </c>
      <c r="V890" s="29" t="str">
        <f t="shared" si="245"/>
        <v>L</v>
      </c>
      <c r="W890" s="29" t="str">
        <f t="shared" si="246"/>
        <v>CecilyLF12 Under</v>
      </c>
      <c r="X890" s="29" t="str">
        <f t="shared" si="247"/>
        <v>CecilyL</v>
      </c>
    </row>
    <row r="891" spans="1:24" ht="18.600000000000001" customHeight="1" x14ac:dyDescent="0.3">
      <c r="A891" s="16">
        <f t="shared" si="232"/>
        <v>889</v>
      </c>
      <c r="B891" s="17">
        <f t="shared" si="233"/>
        <v>63</v>
      </c>
      <c r="C891" s="18" t="s">
        <v>917</v>
      </c>
      <c r="D891" s="19" t="s">
        <v>15</v>
      </c>
      <c r="E891" s="19" t="str">
        <f t="shared" si="234"/>
        <v>F</v>
      </c>
      <c r="F891" s="20" t="str">
        <f>IFERROR(VLOOKUP(C891,'[1]Sofie''s Loppet'!$BM$3:$BP$100,4,FALSE),"")</f>
        <v/>
      </c>
      <c r="G891" s="21">
        <f>IFERROR(VLOOKUP(C891,[1]Rocks!$BF$3:$BH$2000,3,FALSE),"")</f>
        <v>339.09895414320192</v>
      </c>
      <c r="H891" s="22" t="str">
        <f>IFERROR(VLOOKUP(C891,'[1]Walden Bike'!$CB$3:$CE$1000,4,FALSE),"")</f>
        <v/>
      </c>
      <c r="I891" s="23" t="str">
        <f>IFERROR(VLOOKUP(C891,'[1]Paddle Sport'!$BJ$2:$BL$100,3,FALSE),"")</f>
        <v/>
      </c>
      <c r="J891" s="24" t="str">
        <f>IFERROR(VLOOKUP(C891,'[1]Island Swim'!$AX$5:$AZ$74,3,FALSE),"")</f>
        <v/>
      </c>
      <c r="K891" s="25">
        <f>IFERROR(VLOOKUP(C891,[1]Beaton!$A$4:$B$150,2,FALSE),"")</f>
        <v>253.05535585909419</v>
      </c>
      <c r="L891" s="26" t="str">
        <f>IFERROR(VLOOKUP(C891,'[1]Turkey Gobbler'!$A$2:$B$500,2,FALSE),"")</f>
        <v/>
      </c>
      <c r="M891" s="27">
        <f t="shared" si="235"/>
        <v>339</v>
      </c>
      <c r="N891" s="28"/>
      <c r="R891" s="29" t="str" cm="1">
        <f t="array" ref="R891:S891">_xlfn.TEXTSPLIT(C891," ")</f>
        <v>Kabaroff</v>
      </c>
      <c r="S891" s="29" t="str">
        <v>Lynn</v>
      </c>
      <c r="U891" s="29" t="str">
        <f t="shared" si="244"/>
        <v>Lynn</v>
      </c>
      <c r="V891" s="29" t="str">
        <f t="shared" si="245"/>
        <v>K</v>
      </c>
      <c r="W891" s="29" t="str">
        <f t="shared" si="246"/>
        <v>LynnKF50-59</v>
      </c>
      <c r="X891" s="29" t="str">
        <f t="shared" si="247"/>
        <v>LynnK</v>
      </c>
    </row>
    <row r="892" spans="1:24" ht="18.600000000000001" customHeight="1" x14ac:dyDescent="0.3">
      <c r="A892" s="16">
        <f t="shared" si="232"/>
        <v>891</v>
      </c>
      <c r="B892" s="17">
        <f t="shared" si="233"/>
        <v>156</v>
      </c>
      <c r="C892" s="18" t="s">
        <v>918</v>
      </c>
      <c r="D892" s="19" t="s">
        <v>23</v>
      </c>
      <c r="E892" s="19" t="str">
        <f t="shared" si="234"/>
        <v>F</v>
      </c>
      <c r="F892" s="20" t="str">
        <f>IFERROR(VLOOKUP(C892,'[1]Sofie''s Loppet'!$BM$3:$BP$100,4,FALSE),"")</f>
        <v/>
      </c>
      <c r="G892" s="21">
        <f>IFERROR(VLOOKUP(C892,[1]Rocks!$BF$3:$BH$2000,3,FALSE),"")</f>
        <v>337.60512615138163</v>
      </c>
      <c r="H892" s="22" t="str">
        <f>IFERROR(VLOOKUP(C892,'[1]Walden Bike'!$CB$3:$CE$1000,4,FALSE),"")</f>
        <v/>
      </c>
      <c r="I892" s="23" t="str">
        <f>IFERROR(VLOOKUP(C892,'[1]Paddle Sport'!$BJ$2:$BL$100,3,FALSE),"")</f>
        <v/>
      </c>
      <c r="J892" s="24" t="str">
        <f>IFERROR(VLOOKUP(C892,'[1]Island Swim'!$AX$5:$AZ$74,3,FALSE),"")</f>
        <v/>
      </c>
      <c r="K892" s="25" t="str">
        <f>IFERROR(VLOOKUP(C892,[1]Beaton!$A$4:$B$150,2,FALSE),"")</f>
        <v/>
      </c>
      <c r="L892" s="26">
        <f>IFERROR(VLOOKUP(C892,'[1]Turkey Gobbler'!$A$2:$B$500,2,FALSE),"")</f>
        <v>172.5</v>
      </c>
      <c r="M892" s="27">
        <f t="shared" si="235"/>
        <v>338</v>
      </c>
      <c r="N892" s="28"/>
    </row>
    <row r="893" spans="1:24" ht="18.600000000000001" customHeight="1" x14ac:dyDescent="0.3">
      <c r="A893" s="16">
        <f t="shared" si="232"/>
        <v>891</v>
      </c>
      <c r="B893" s="17">
        <f t="shared" si="233"/>
        <v>156</v>
      </c>
      <c r="C893" s="18" t="s">
        <v>919</v>
      </c>
      <c r="D893" s="19" t="s">
        <v>23</v>
      </c>
      <c r="E893" s="19" t="str">
        <f t="shared" si="234"/>
        <v>F</v>
      </c>
      <c r="F893" s="20" t="str">
        <f>IFERROR(VLOOKUP(C893,'[1]Sofie''s Loppet'!$BM$3:$BP$100,4,FALSE),"")</f>
        <v/>
      </c>
      <c r="G893" s="21">
        <f>IFERROR(VLOOKUP(C893,[1]Rocks!$BF$3:$BH$2000,3,FALSE),"")</f>
        <v>338.28250401284112</v>
      </c>
      <c r="H893" s="22" t="str">
        <f>IFERROR(VLOOKUP(C893,'[1]Walden Bike'!$CB$3:$CE$1000,4,FALSE),"")</f>
        <v/>
      </c>
      <c r="I893" s="23" t="str">
        <f>IFERROR(VLOOKUP(C893,'[1]Paddle Sport'!$BJ$2:$BL$100,3,FALSE),"")</f>
        <v/>
      </c>
      <c r="J893" s="24" t="str">
        <f>IFERROR(VLOOKUP(C893,'[1]Island Swim'!$AX$5:$AZ$74,3,FALSE),"")</f>
        <v/>
      </c>
      <c r="K893" s="25" t="str">
        <f>IFERROR(VLOOKUP(C893,[1]Beaton!$A$4:$B$150,2,FALSE),"")</f>
        <v/>
      </c>
      <c r="L893" s="26">
        <f>IFERROR(VLOOKUP(C893,'[1]Turkey Gobbler'!$A$2:$B$500,2,FALSE),"")</f>
        <v>127.81350482315112</v>
      </c>
      <c r="M893" s="27">
        <f t="shared" si="235"/>
        <v>338</v>
      </c>
      <c r="N893" s="28"/>
    </row>
    <row r="894" spans="1:24" ht="18.600000000000001" customHeight="1" x14ac:dyDescent="0.3">
      <c r="A894" s="16">
        <f t="shared" si="232"/>
        <v>893</v>
      </c>
      <c r="B894" s="17">
        <f t="shared" si="233"/>
        <v>226</v>
      </c>
      <c r="C894" s="18" t="s">
        <v>920</v>
      </c>
      <c r="D894" s="19" t="s">
        <v>17</v>
      </c>
      <c r="E894" s="19" t="str">
        <f t="shared" si="234"/>
        <v>F</v>
      </c>
      <c r="F894" s="20" t="str">
        <f>IFERROR(VLOOKUP(C894,'[1]Sofie''s Loppet'!$BM$3:$BP$100,4,FALSE),"")</f>
        <v/>
      </c>
      <c r="G894" s="21">
        <f>IFERROR(VLOOKUP(C894,[1]Rocks!$BF$3:$BH$2000,3,FALSE),"")</f>
        <v>335.85657370517924</v>
      </c>
      <c r="H894" s="22" t="str">
        <f>IFERROR(VLOOKUP(C894,'[1]Walden Bike'!$CB$3:$CE$1000,4,FALSE),"")</f>
        <v/>
      </c>
      <c r="I894" s="23" t="str">
        <f>IFERROR(VLOOKUP(C894,'[1]Paddle Sport'!$BJ$2:$BL$100,3,FALSE),"")</f>
        <v/>
      </c>
      <c r="J894" s="24" t="str">
        <f>IFERROR(VLOOKUP(C894,'[1]Island Swim'!$AX$5:$AZ$74,3,FALSE),"")</f>
        <v/>
      </c>
      <c r="K894" s="25" t="str">
        <f>IFERROR(VLOOKUP(C894,[1]Beaton!$A$4:$B$150,2,FALSE),"")</f>
        <v/>
      </c>
      <c r="L894" s="26" t="str">
        <f>IFERROR(VLOOKUP(C894,'[1]Turkey Gobbler'!$A$2:$B$500,2,FALSE),"")</f>
        <v/>
      </c>
      <c r="M894" s="27">
        <f t="shared" si="235"/>
        <v>336</v>
      </c>
      <c r="N894" s="28"/>
      <c r="R894" s="29" t="str" cm="1">
        <f t="array" ref="R894:S894">_xlfn.TEXTSPLIT(C894," ")</f>
        <v>Montero</v>
      </c>
      <c r="S894" s="29" t="str">
        <v>Ines</v>
      </c>
      <c r="U894" s="29" t="str">
        <f t="shared" ref="U894:U904" si="248">IF(T894="",S894,T894)</f>
        <v>Ines</v>
      </c>
      <c r="V894" s="29" t="str">
        <f t="shared" ref="V894:V904" si="249">LEFT(R894,1)</f>
        <v>M</v>
      </c>
      <c r="W894" s="29" t="str">
        <f t="shared" ref="W894:W904" si="250">CONCATENATE(U894,V894,D894)</f>
        <v>InesMF20-29</v>
      </c>
      <c r="X894" s="29" t="str">
        <f t="shared" ref="X894:X904" si="251">CONCATENATE(U894,V894)</f>
        <v>InesM</v>
      </c>
    </row>
    <row r="895" spans="1:24" ht="18.600000000000001" customHeight="1" x14ac:dyDescent="0.3">
      <c r="A895" s="16">
        <f t="shared" si="232"/>
        <v>893</v>
      </c>
      <c r="B895" s="17">
        <f t="shared" si="233"/>
        <v>158</v>
      </c>
      <c r="C895" s="18" t="s">
        <v>921</v>
      </c>
      <c r="D895" s="19" t="s">
        <v>23</v>
      </c>
      <c r="E895" s="19" t="str">
        <f t="shared" si="234"/>
        <v>F</v>
      </c>
      <c r="F895" s="20" t="str">
        <f>IFERROR(VLOOKUP(C895,'[1]Sofie''s Loppet'!$BM$3:$BP$100,4,FALSE),"")</f>
        <v/>
      </c>
      <c r="G895" s="21">
        <f>IFERROR(VLOOKUP(C895,[1]Rocks!$BF$3:$BH$2000,3,FALSE),"")</f>
        <v>335.72281959378728</v>
      </c>
      <c r="H895" s="22" t="str">
        <f>IFERROR(VLOOKUP(C895,'[1]Walden Bike'!$CB$3:$CE$1000,4,FALSE),"")</f>
        <v/>
      </c>
      <c r="I895" s="23" t="str">
        <f>IFERROR(VLOOKUP(C895,'[1]Paddle Sport'!$BJ$2:$BL$100,3,FALSE),"")</f>
        <v/>
      </c>
      <c r="J895" s="24" t="str">
        <f>IFERROR(VLOOKUP(C895,'[1]Island Swim'!$AX$5:$AZ$74,3,FALSE),"")</f>
        <v/>
      </c>
      <c r="K895" s="25" t="str">
        <f>IFERROR(VLOOKUP(C895,[1]Beaton!$A$4:$B$150,2,FALSE),"")</f>
        <v/>
      </c>
      <c r="L895" s="26" t="str">
        <f>IFERROR(VLOOKUP(C895,'[1]Turkey Gobbler'!$A$2:$B$500,2,FALSE),"")</f>
        <v/>
      </c>
      <c r="M895" s="27">
        <f t="shared" si="235"/>
        <v>336</v>
      </c>
      <c r="N895" s="28"/>
      <c r="R895" s="29" t="str" cm="1">
        <f t="array" ref="R895:S895">_xlfn.TEXTSPLIT(C895," ")</f>
        <v>Johns</v>
      </c>
      <c r="S895" s="29" t="str">
        <v>Shannon</v>
      </c>
      <c r="U895" s="29" t="str">
        <f t="shared" si="248"/>
        <v>Shannon</v>
      </c>
      <c r="V895" s="29" t="str">
        <f t="shared" si="249"/>
        <v>J</v>
      </c>
      <c r="W895" s="29" t="str">
        <f t="shared" si="250"/>
        <v>ShannonJF40-49</v>
      </c>
      <c r="X895" s="29" t="str">
        <f t="shared" si="251"/>
        <v>ShannonJ</v>
      </c>
    </row>
    <row r="896" spans="1:24" ht="18.600000000000001" customHeight="1" x14ac:dyDescent="0.3">
      <c r="A896" s="16">
        <f t="shared" si="232"/>
        <v>893</v>
      </c>
      <c r="B896" s="17">
        <f t="shared" si="233"/>
        <v>158</v>
      </c>
      <c r="C896" s="18" t="s">
        <v>922</v>
      </c>
      <c r="D896" s="19" t="s">
        <v>23</v>
      </c>
      <c r="E896" s="19" t="str">
        <f t="shared" si="234"/>
        <v>F</v>
      </c>
      <c r="F896" s="20" t="str">
        <f>IFERROR(VLOOKUP(C896,'[1]Sofie''s Loppet'!$BM$3:$BP$100,4,FALSE),"")</f>
        <v/>
      </c>
      <c r="G896" s="21">
        <f>IFERROR(VLOOKUP(C896,[1]Rocks!$BF$3:$BH$2000,3,FALSE),"")</f>
        <v>335.85657370517924</v>
      </c>
      <c r="H896" s="22" t="str">
        <f>IFERROR(VLOOKUP(C896,'[1]Walden Bike'!$CB$3:$CE$1000,4,FALSE),"")</f>
        <v/>
      </c>
      <c r="I896" s="23" t="str">
        <f>IFERROR(VLOOKUP(C896,'[1]Paddle Sport'!$BJ$2:$BL$100,3,FALSE),"")</f>
        <v/>
      </c>
      <c r="J896" s="24" t="str">
        <f>IFERROR(VLOOKUP(C896,'[1]Island Swim'!$AX$5:$AZ$74,3,FALSE),"")</f>
        <v/>
      </c>
      <c r="K896" s="25" t="str">
        <f>IFERROR(VLOOKUP(C896,[1]Beaton!$A$4:$B$150,2,FALSE),"")</f>
        <v/>
      </c>
      <c r="L896" s="26" t="str">
        <f>IFERROR(VLOOKUP(C896,'[1]Turkey Gobbler'!$A$2:$B$500,2,FALSE),"")</f>
        <v/>
      </c>
      <c r="M896" s="27">
        <f t="shared" si="235"/>
        <v>336</v>
      </c>
      <c r="N896" s="28"/>
      <c r="R896" s="29" t="str" cm="1">
        <f t="array" ref="R896:S896">_xlfn.TEXTSPLIT(C896," ")</f>
        <v>Lumubos</v>
      </c>
      <c r="S896" s="29" t="str">
        <v>Edralyn</v>
      </c>
      <c r="U896" s="29" t="str">
        <f t="shared" si="248"/>
        <v>Edralyn</v>
      </c>
      <c r="V896" s="29" t="str">
        <f t="shared" si="249"/>
        <v>L</v>
      </c>
      <c r="W896" s="29" t="str">
        <f t="shared" si="250"/>
        <v>EdralynLF40-49</v>
      </c>
      <c r="X896" s="29" t="str">
        <f t="shared" si="251"/>
        <v>EdralynL</v>
      </c>
    </row>
    <row r="897" spans="1:33" ht="18.600000000000001" customHeight="1" x14ac:dyDescent="0.3">
      <c r="A897" s="16">
        <f t="shared" si="232"/>
        <v>896</v>
      </c>
      <c r="B897" s="17">
        <f t="shared" si="233"/>
        <v>227</v>
      </c>
      <c r="C897" s="18" t="s">
        <v>923</v>
      </c>
      <c r="D897" s="19" t="s">
        <v>17</v>
      </c>
      <c r="E897" s="19" t="str">
        <f t="shared" si="234"/>
        <v>F</v>
      </c>
      <c r="F897" s="20" t="str">
        <f>IFERROR(VLOOKUP(C897,'[1]Sofie''s Loppet'!$BM$3:$BP$100,4,FALSE),"")</f>
        <v/>
      </c>
      <c r="G897" s="21">
        <f>IFERROR(VLOOKUP(C897,[1]Rocks!$BF$3:$BH$2000,3,FALSE),"")</f>
        <v>334.39111463704882</v>
      </c>
      <c r="H897" s="22" t="str">
        <f>IFERROR(VLOOKUP(C897,'[1]Walden Bike'!$CB$3:$CE$1000,4,FALSE),"")</f>
        <v/>
      </c>
      <c r="I897" s="23" t="str">
        <f>IFERROR(VLOOKUP(C897,'[1]Paddle Sport'!$BJ$2:$BL$100,3,FALSE),"")</f>
        <v/>
      </c>
      <c r="J897" s="24" t="str">
        <f>IFERROR(VLOOKUP(C897,'[1]Island Swim'!$AX$5:$AZ$74,3,FALSE),"")</f>
        <v/>
      </c>
      <c r="K897" s="25" t="str">
        <f>IFERROR(VLOOKUP(C897,[1]Beaton!$A$4:$B$150,2,FALSE),"")</f>
        <v/>
      </c>
      <c r="L897" s="26" t="str">
        <f>IFERROR(VLOOKUP(C897,'[1]Turkey Gobbler'!$A$2:$B$500,2,FALSE),"")</f>
        <v/>
      </c>
      <c r="M897" s="27">
        <f t="shared" si="235"/>
        <v>334</v>
      </c>
      <c r="N897" s="28"/>
      <c r="R897" s="29" t="str" cm="1">
        <f t="array" ref="R897:S897">_xlfn.TEXTSPLIT(C897," ")</f>
        <v>Boyle</v>
      </c>
      <c r="S897" s="29" t="str">
        <v>Emma</v>
      </c>
      <c r="U897" s="29" t="str">
        <f t="shared" si="248"/>
        <v>Emma</v>
      </c>
      <c r="V897" s="29" t="str">
        <f t="shared" si="249"/>
        <v>B</v>
      </c>
      <c r="W897" s="29" t="str">
        <f t="shared" si="250"/>
        <v>EmmaBF20-29</v>
      </c>
      <c r="X897" s="29" t="str">
        <f t="shared" si="251"/>
        <v>EmmaB</v>
      </c>
    </row>
    <row r="898" spans="1:33" ht="18.600000000000001" customHeight="1" x14ac:dyDescent="0.3">
      <c r="A898" s="16">
        <f t="shared" ref="A898:A961" si="252">COUNTIFS($E$2:$E$1843,E898,$M$2:$M$1843,"&gt;"&amp;M898)+1</f>
        <v>897</v>
      </c>
      <c r="B898" s="17">
        <f t="shared" ref="B898:B961" si="253">COUNTIFS($D$2:$D$1843,D898,$M$2:$M$1843,"&gt;"&amp;M898)+1</f>
        <v>57</v>
      </c>
      <c r="C898" s="18" t="s">
        <v>924</v>
      </c>
      <c r="D898" s="19" t="s">
        <v>38</v>
      </c>
      <c r="E898" s="19" t="str">
        <f t="shared" ref="E898:E961" si="254">LEFT(D898,1)</f>
        <v>F</v>
      </c>
      <c r="F898" s="20" t="str">
        <f>IFERROR(VLOOKUP(C898,'[1]Sofie''s Loppet'!$BM$3:$BP$100,4,FALSE),"")</f>
        <v/>
      </c>
      <c r="G898" s="21">
        <f>IFERROR(VLOOKUP(C898,[1]Rocks!$BF$3:$BH$2000,3,FALSE),"")</f>
        <v>332.02048050413549</v>
      </c>
      <c r="H898" s="22" t="str">
        <f>IFERROR(VLOOKUP(C898,'[1]Walden Bike'!$CB$3:$CE$1000,4,FALSE),"")</f>
        <v/>
      </c>
      <c r="I898" s="23" t="str">
        <f>IFERROR(VLOOKUP(C898,'[1]Paddle Sport'!$BJ$2:$BL$100,3,FALSE),"")</f>
        <v/>
      </c>
      <c r="J898" s="24" t="str">
        <f>IFERROR(VLOOKUP(C898,'[1]Island Swim'!$AX$5:$AZ$74,3,FALSE),"")</f>
        <v/>
      </c>
      <c r="K898" s="25" t="str">
        <f>IFERROR(VLOOKUP(C898,[1]Beaton!$A$4:$B$150,2,FALSE),"")</f>
        <v/>
      </c>
      <c r="L898" s="26" t="str">
        <f>IFERROR(VLOOKUP(C898,'[1]Turkey Gobbler'!$A$2:$B$500,2,FALSE),"")</f>
        <v/>
      </c>
      <c r="M898" s="27">
        <f t="shared" ref="M898:M961" si="255">ROUND(SUM(F898:J898),0)</f>
        <v>332</v>
      </c>
      <c r="N898" s="28"/>
      <c r="R898" s="29" t="str" cm="1">
        <f t="array" ref="R898:S898">_xlfn.TEXTSPLIT(C898," ")</f>
        <v>Spry</v>
      </c>
      <c r="S898" s="29" t="str">
        <v>Abigail</v>
      </c>
      <c r="U898" s="29" t="str">
        <f t="shared" si="248"/>
        <v>Abigail</v>
      </c>
      <c r="V898" s="29" t="str">
        <f t="shared" si="249"/>
        <v>S</v>
      </c>
      <c r="W898" s="29" t="str">
        <f t="shared" si="250"/>
        <v>AbigailSF12 Under</v>
      </c>
      <c r="X898" s="29" t="str">
        <f t="shared" si="251"/>
        <v>AbigailS</v>
      </c>
    </row>
    <row r="899" spans="1:33" ht="18.600000000000001" customHeight="1" x14ac:dyDescent="0.3">
      <c r="A899" s="16">
        <f t="shared" si="252"/>
        <v>897</v>
      </c>
      <c r="B899" s="17">
        <f t="shared" si="253"/>
        <v>228</v>
      </c>
      <c r="C899" s="18" t="s">
        <v>925</v>
      </c>
      <c r="D899" s="19" t="s">
        <v>17</v>
      </c>
      <c r="E899" s="19" t="str">
        <f t="shared" si="254"/>
        <v>F</v>
      </c>
      <c r="F899" s="20" t="str">
        <f>IFERROR(VLOOKUP(C899,'[1]Sofie''s Loppet'!$BM$3:$BP$100,4,FALSE),"")</f>
        <v/>
      </c>
      <c r="G899" s="21">
        <f>IFERROR(VLOOKUP(C899,[1]Rocks!$BF$3:$BH$2000,3,FALSE),"")</f>
        <v>332.15130023640666</v>
      </c>
      <c r="H899" s="22" t="str">
        <f>IFERROR(VLOOKUP(C899,'[1]Walden Bike'!$CB$3:$CE$1000,4,FALSE),"")</f>
        <v/>
      </c>
      <c r="I899" s="23" t="str">
        <f>IFERROR(VLOOKUP(C899,'[1]Paddle Sport'!$BJ$2:$BL$100,3,FALSE),"")</f>
        <v/>
      </c>
      <c r="J899" s="24" t="str">
        <f>IFERROR(VLOOKUP(C899,'[1]Island Swim'!$AX$5:$AZ$74,3,FALSE),"")</f>
        <v/>
      </c>
      <c r="K899" s="25" t="str">
        <f>IFERROR(VLOOKUP(C899,[1]Beaton!$A$4:$B$150,2,FALSE),"")</f>
        <v/>
      </c>
      <c r="L899" s="26" t="str">
        <f>IFERROR(VLOOKUP(C899,'[1]Turkey Gobbler'!$A$2:$B$500,2,FALSE),"")</f>
        <v/>
      </c>
      <c r="M899" s="27">
        <f t="shared" si="255"/>
        <v>332</v>
      </c>
      <c r="N899" s="28"/>
      <c r="R899" s="29" t="str" cm="1">
        <f t="array" ref="R899:S899">_xlfn.TEXTSPLIT(C899," ")</f>
        <v>Spry</v>
      </c>
      <c r="S899" s="29" t="str">
        <v>Alyssa</v>
      </c>
      <c r="U899" s="29" t="str">
        <f t="shared" si="248"/>
        <v>Alyssa</v>
      </c>
      <c r="V899" s="29" t="str">
        <f t="shared" si="249"/>
        <v>S</v>
      </c>
      <c r="W899" s="29" t="str">
        <f t="shared" si="250"/>
        <v>AlyssaSF20-29</v>
      </c>
      <c r="X899" s="29" t="str">
        <f t="shared" si="251"/>
        <v>AlyssaS</v>
      </c>
    </row>
    <row r="900" spans="1:33" ht="18.600000000000001" customHeight="1" x14ac:dyDescent="0.3">
      <c r="A900" s="16">
        <f t="shared" si="252"/>
        <v>897</v>
      </c>
      <c r="B900" s="17">
        <f t="shared" si="253"/>
        <v>160</v>
      </c>
      <c r="C900" s="18" t="s">
        <v>926</v>
      </c>
      <c r="D900" s="19" t="s">
        <v>23</v>
      </c>
      <c r="E900" s="19" t="str">
        <f t="shared" si="254"/>
        <v>F</v>
      </c>
      <c r="F900" s="20" t="str">
        <f>IFERROR(VLOOKUP(C900,'[1]Sofie''s Loppet'!$BM$3:$BP$100,4,FALSE),"")</f>
        <v/>
      </c>
      <c r="G900" s="21">
        <f>IFERROR(VLOOKUP(C900,[1]Rocks!$BF$3:$BH$2000,3,FALSE),"")</f>
        <v>332.28222309814737</v>
      </c>
      <c r="H900" s="22" t="str">
        <f>IFERROR(VLOOKUP(C900,'[1]Walden Bike'!$CB$3:$CE$1000,4,FALSE),"")</f>
        <v/>
      </c>
      <c r="I900" s="23" t="str">
        <f>IFERROR(VLOOKUP(C900,'[1]Paddle Sport'!$BJ$2:$BL$100,3,FALSE),"")</f>
        <v/>
      </c>
      <c r="J900" s="24" t="str">
        <f>IFERROR(VLOOKUP(C900,'[1]Island Swim'!$AX$5:$AZ$74,3,FALSE),"")</f>
        <v/>
      </c>
      <c r="K900" s="25" t="str">
        <f>IFERROR(VLOOKUP(C900,[1]Beaton!$A$4:$B$150,2,FALSE),"")</f>
        <v/>
      </c>
      <c r="L900" s="26" t="str">
        <f>IFERROR(VLOOKUP(C900,'[1]Turkey Gobbler'!$A$2:$B$500,2,FALSE),"")</f>
        <v/>
      </c>
      <c r="M900" s="27">
        <f t="shared" si="255"/>
        <v>332</v>
      </c>
      <c r="N900" s="28"/>
      <c r="R900" s="29" t="str" cm="1">
        <f t="array" ref="R900:S900">_xlfn.TEXTSPLIT(C900," ")</f>
        <v>Pagnutti</v>
      </c>
      <c r="S900" s="29" t="str">
        <v>Shawna</v>
      </c>
      <c r="U900" s="29" t="str">
        <f t="shared" si="248"/>
        <v>Shawna</v>
      </c>
      <c r="V900" s="29" t="str">
        <f t="shared" si="249"/>
        <v>P</v>
      </c>
      <c r="W900" s="29" t="str">
        <f t="shared" si="250"/>
        <v>ShawnaPF40-49</v>
      </c>
      <c r="X900" s="29" t="str">
        <f t="shared" si="251"/>
        <v>ShawnaP</v>
      </c>
    </row>
    <row r="901" spans="1:33" ht="18.600000000000001" customHeight="1" x14ac:dyDescent="0.3">
      <c r="A901" s="16">
        <f t="shared" si="252"/>
        <v>900</v>
      </c>
      <c r="B901" s="17">
        <f t="shared" si="253"/>
        <v>91</v>
      </c>
      <c r="C901" s="18" t="s">
        <v>927</v>
      </c>
      <c r="D901" s="19" t="s">
        <v>21</v>
      </c>
      <c r="E901" s="19" t="str">
        <f t="shared" si="254"/>
        <v>F</v>
      </c>
      <c r="F901" s="20" t="str">
        <f>IFERROR(VLOOKUP(C901,'[1]Sofie''s Loppet'!$BM$3:$BP$100,4,FALSE),"")</f>
        <v/>
      </c>
      <c r="G901" s="21">
        <f>IFERROR(VLOOKUP(C901,[1]Rocks!$BF$3:$BH$2000,3,FALSE),"")</f>
        <v>330.71792859945077</v>
      </c>
      <c r="H901" s="22" t="str">
        <f>IFERROR(VLOOKUP(C901,'[1]Walden Bike'!$CB$3:$CE$1000,4,FALSE),"")</f>
        <v/>
      </c>
      <c r="I901" s="23" t="str">
        <f>IFERROR(VLOOKUP(C901,'[1]Paddle Sport'!$BJ$2:$BL$100,3,FALSE),"")</f>
        <v/>
      </c>
      <c r="J901" s="24" t="str">
        <f>IFERROR(VLOOKUP(C901,'[1]Island Swim'!$AX$5:$AZ$74,3,FALSE),"")</f>
        <v/>
      </c>
      <c r="K901" s="25" t="str">
        <f>IFERROR(VLOOKUP(C901,[1]Beaton!$A$4:$B$150,2,FALSE),"")</f>
        <v/>
      </c>
      <c r="L901" s="26" t="str">
        <f>IFERROR(VLOOKUP(C901,'[1]Turkey Gobbler'!$A$2:$B$500,2,FALSE),"")</f>
        <v/>
      </c>
      <c r="M901" s="27">
        <f t="shared" si="255"/>
        <v>331</v>
      </c>
      <c r="N901" s="28"/>
      <c r="R901" s="29" t="str" cm="1">
        <f t="array" ref="R901:S901">_xlfn.TEXTSPLIT(C901," ")</f>
        <v>Jessup</v>
      </c>
      <c r="S901" s="29" t="str">
        <v>Alice</v>
      </c>
      <c r="U901" s="29" t="str">
        <f t="shared" si="248"/>
        <v>Alice</v>
      </c>
      <c r="V901" s="29" t="str">
        <f t="shared" si="249"/>
        <v>J</v>
      </c>
      <c r="W901" s="29" t="str">
        <f t="shared" si="250"/>
        <v>AliceJF13-19</v>
      </c>
      <c r="X901" s="29" t="str">
        <f t="shared" si="251"/>
        <v>AliceJ</v>
      </c>
    </row>
    <row r="902" spans="1:33" ht="18.600000000000001" customHeight="1" x14ac:dyDescent="0.3">
      <c r="A902" s="16">
        <f t="shared" si="252"/>
        <v>901</v>
      </c>
      <c r="B902" s="17">
        <f t="shared" si="253"/>
        <v>235</v>
      </c>
      <c r="C902" s="18" t="s">
        <v>928</v>
      </c>
      <c r="D902" s="19" t="s">
        <v>36</v>
      </c>
      <c r="E902" s="19" t="str">
        <f t="shared" si="254"/>
        <v>F</v>
      </c>
      <c r="F902" s="20" t="str">
        <f>IFERROR(VLOOKUP(C902,'[1]Sofie''s Loppet'!$BM$3:$BP$100,4,FALSE),"")</f>
        <v/>
      </c>
      <c r="G902" s="21">
        <f>IFERROR(VLOOKUP(C902,[1]Rocks!$BF$3:$BH$2000,3,FALSE),"")</f>
        <v>330.32915360501568</v>
      </c>
      <c r="H902" s="22" t="str">
        <f>IFERROR(VLOOKUP(C902,'[1]Walden Bike'!$CB$3:$CE$1000,4,FALSE),"")</f>
        <v/>
      </c>
      <c r="I902" s="23" t="str">
        <f>IFERROR(VLOOKUP(C902,'[1]Paddle Sport'!$BJ$2:$BL$100,3,FALSE),"")</f>
        <v/>
      </c>
      <c r="J902" s="24" t="str">
        <f>IFERROR(VLOOKUP(C902,'[1]Island Swim'!$AX$5:$AZ$74,3,FALSE),"")</f>
        <v/>
      </c>
      <c r="K902" s="25" t="str">
        <f>IFERROR(VLOOKUP(C902,[1]Beaton!$A$4:$B$150,2,FALSE),"")</f>
        <v/>
      </c>
      <c r="L902" s="26" t="str">
        <f>IFERROR(VLOOKUP(C902,'[1]Turkey Gobbler'!$A$2:$B$500,2,FALSE),"")</f>
        <v/>
      </c>
      <c r="M902" s="27">
        <f t="shared" si="255"/>
        <v>330</v>
      </c>
      <c r="N902" s="28"/>
      <c r="R902" s="29" t="str" cm="1">
        <f t="array" ref="R902:S902">_xlfn.TEXTSPLIT(C902," ")</f>
        <v>Legault</v>
      </c>
      <c r="S902" s="29" t="str">
        <v>Leah</v>
      </c>
      <c r="U902" s="29" t="str">
        <f t="shared" si="248"/>
        <v>Leah</v>
      </c>
      <c r="V902" s="29" t="str">
        <f t="shared" si="249"/>
        <v>L</v>
      </c>
      <c r="W902" s="29" t="str">
        <f t="shared" si="250"/>
        <v>LeahLF30-39</v>
      </c>
      <c r="X902" s="29" t="str">
        <f t="shared" si="251"/>
        <v>LeahL</v>
      </c>
    </row>
    <row r="903" spans="1:33" ht="18.600000000000001" customHeight="1" x14ac:dyDescent="0.3">
      <c r="A903" s="16">
        <f t="shared" si="252"/>
        <v>902</v>
      </c>
      <c r="B903" s="17">
        <f t="shared" si="253"/>
        <v>92</v>
      </c>
      <c r="C903" s="18" t="s">
        <v>929</v>
      </c>
      <c r="D903" s="19" t="s">
        <v>21</v>
      </c>
      <c r="E903" s="19" t="str">
        <f t="shared" si="254"/>
        <v>F</v>
      </c>
      <c r="F903" s="20" t="str">
        <f>IFERROR(VLOOKUP(C903,'[1]Sofie''s Loppet'!$BM$3:$BP$100,4,FALSE),"")</f>
        <v/>
      </c>
      <c r="G903" s="21">
        <f>IFERROR(VLOOKUP(C903,[1]Rocks!$BF$3:$BH$2000,3,FALSE),"")</f>
        <v>328.52689010132502</v>
      </c>
      <c r="H903" s="22" t="str">
        <f>IFERROR(VLOOKUP(C903,'[1]Walden Bike'!$CB$3:$CE$1000,4,FALSE),"")</f>
        <v/>
      </c>
      <c r="I903" s="23" t="str">
        <f>IFERROR(VLOOKUP(C903,'[1]Paddle Sport'!$BJ$2:$BL$100,3,FALSE),"")</f>
        <v/>
      </c>
      <c r="J903" s="24" t="str">
        <f>IFERROR(VLOOKUP(C903,'[1]Island Swim'!$AX$5:$AZ$74,3,FALSE),"")</f>
        <v/>
      </c>
      <c r="K903" s="25" t="str">
        <f>IFERROR(VLOOKUP(C903,[1]Beaton!$A$4:$B$150,2,FALSE),"")</f>
        <v/>
      </c>
      <c r="L903" s="26" t="str">
        <f>IFERROR(VLOOKUP(C903,'[1]Turkey Gobbler'!$A$2:$B$500,2,FALSE),"")</f>
        <v/>
      </c>
      <c r="M903" s="27">
        <f t="shared" si="255"/>
        <v>329</v>
      </c>
      <c r="N903" s="28"/>
      <c r="R903" s="29" t="str" cm="1">
        <f t="array" ref="R903:S903">_xlfn.TEXTSPLIT(C903," ")</f>
        <v>Black</v>
      </c>
      <c r="S903" s="29" t="str">
        <v>Emily</v>
      </c>
      <c r="U903" s="29" t="str">
        <f t="shared" si="248"/>
        <v>Emily</v>
      </c>
      <c r="V903" s="29" t="str">
        <f t="shared" si="249"/>
        <v>B</v>
      </c>
      <c r="W903" s="29" t="str">
        <f t="shared" si="250"/>
        <v>EmilyBF13-19</v>
      </c>
      <c r="X903" s="29" t="str">
        <f t="shared" si="251"/>
        <v>EmilyB</v>
      </c>
    </row>
    <row r="904" spans="1:33" ht="18.600000000000001" customHeight="1" x14ac:dyDescent="0.3">
      <c r="A904" s="16">
        <f t="shared" si="252"/>
        <v>902</v>
      </c>
      <c r="B904" s="17">
        <f t="shared" si="253"/>
        <v>161</v>
      </c>
      <c r="C904" s="18" t="s">
        <v>930</v>
      </c>
      <c r="D904" s="19" t="s">
        <v>23</v>
      </c>
      <c r="E904" s="19" t="str">
        <f t="shared" si="254"/>
        <v>F</v>
      </c>
      <c r="F904" s="20" t="str">
        <f>IFERROR(VLOOKUP(C904,'[1]Sofie''s Loppet'!$BM$3:$BP$100,4,FALSE),"")</f>
        <v/>
      </c>
      <c r="G904" s="21">
        <f>IFERROR(VLOOKUP(C904,[1]Rocks!$BF$3:$BH$2000,3,FALSE),"")</f>
        <v>329.03981264637002</v>
      </c>
      <c r="H904" s="22" t="str">
        <f>IFERROR(VLOOKUP(C904,'[1]Walden Bike'!$CB$3:$CE$1000,4,FALSE),"")</f>
        <v/>
      </c>
      <c r="I904" s="23" t="str">
        <f>IFERROR(VLOOKUP(C904,'[1]Paddle Sport'!$BJ$2:$BL$100,3,FALSE),"")</f>
        <v/>
      </c>
      <c r="J904" s="24" t="str">
        <f>IFERROR(VLOOKUP(C904,'[1]Island Swim'!$AX$5:$AZ$74,3,FALSE),"")</f>
        <v/>
      </c>
      <c r="K904" s="25" t="str">
        <f>IFERROR(VLOOKUP(C904,[1]Beaton!$A$4:$B$150,2,FALSE),"")</f>
        <v/>
      </c>
      <c r="L904" s="26" t="str">
        <f>IFERROR(VLOOKUP(C904,'[1]Turkey Gobbler'!$A$2:$B$500,2,FALSE),"")</f>
        <v/>
      </c>
      <c r="M904" s="27">
        <f t="shared" si="255"/>
        <v>329</v>
      </c>
      <c r="N904" s="28"/>
      <c r="R904" s="29" t="str" cm="1">
        <f t="array" ref="R904:S904">_xlfn.TEXTSPLIT(C904," ")</f>
        <v>Jessup</v>
      </c>
      <c r="S904" s="29" t="str">
        <v>Emilie</v>
      </c>
      <c r="U904" s="29" t="str">
        <f t="shared" si="248"/>
        <v>Emilie</v>
      </c>
      <c r="V904" s="29" t="str">
        <f t="shared" si="249"/>
        <v>J</v>
      </c>
      <c r="W904" s="29" t="str">
        <f t="shared" si="250"/>
        <v>EmilieJF40-49</v>
      </c>
      <c r="X904" s="29" t="str">
        <f t="shared" si="251"/>
        <v>EmilieJ</v>
      </c>
    </row>
    <row r="905" spans="1:33" ht="18.600000000000001" customHeight="1" x14ac:dyDescent="0.3">
      <c r="A905" s="16">
        <f t="shared" si="252"/>
        <v>902</v>
      </c>
      <c r="B905" s="17">
        <f t="shared" si="253"/>
        <v>64</v>
      </c>
      <c r="C905" s="18" t="s">
        <v>931</v>
      </c>
      <c r="D905" s="19" t="s">
        <v>15</v>
      </c>
      <c r="E905" s="19" t="str">
        <f t="shared" si="254"/>
        <v>F</v>
      </c>
      <c r="F905" s="20" t="str">
        <f>IFERROR(VLOOKUP(C905,'[1]Sofie''s Loppet'!$BM$3:$BP$100,4,FALSE),"")</f>
        <v/>
      </c>
      <c r="G905" s="21">
        <f>IFERROR(VLOOKUP(C905,[1]Rocks!$BF$3:$BH$2000,3,FALSE),"")</f>
        <v>328.78315132605309</v>
      </c>
      <c r="H905" s="22" t="str">
        <f>IFERROR(VLOOKUP(C905,'[1]Walden Bike'!$CB$3:$CE$1000,4,FALSE),"")</f>
        <v/>
      </c>
      <c r="I905" s="23" t="str">
        <f>IFERROR(VLOOKUP(C905,'[1]Paddle Sport'!$BJ$2:$BL$100,3,FALSE),"")</f>
        <v/>
      </c>
      <c r="J905" s="24" t="str">
        <f>IFERROR(VLOOKUP(C905,'[1]Island Swim'!$AX$5:$AZ$74,3,FALSE),"")</f>
        <v/>
      </c>
      <c r="K905" s="25" t="str">
        <f>IFERROR(VLOOKUP(C905,[1]Beaton!$A$4:$B$150,2,FALSE),"")</f>
        <v/>
      </c>
      <c r="L905" s="26" t="str">
        <f>IFERROR(VLOOKUP(C905,'[1]Turkey Gobbler'!$A$2:$B$500,2,FALSE),"")</f>
        <v/>
      </c>
      <c r="M905" s="27">
        <f t="shared" si="255"/>
        <v>329</v>
      </c>
      <c r="N905" s="28"/>
    </row>
    <row r="906" spans="1:33" ht="18.600000000000001" customHeight="1" x14ac:dyDescent="0.3">
      <c r="A906" s="16">
        <f t="shared" si="252"/>
        <v>905</v>
      </c>
      <c r="B906" s="17">
        <f t="shared" si="253"/>
        <v>229</v>
      </c>
      <c r="C906" s="18" t="s">
        <v>932</v>
      </c>
      <c r="D906" s="19" t="s">
        <v>17</v>
      </c>
      <c r="E906" s="19" t="str">
        <f t="shared" si="254"/>
        <v>F</v>
      </c>
      <c r="F906" s="20" t="str">
        <f>IFERROR(VLOOKUP(C906,'[1]Sofie''s Loppet'!$BM$3:$BP$100,4,FALSE),"")</f>
        <v/>
      </c>
      <c r="G906" s="21">
        <f>IFERROR(VLOOKUP(C906,[1]Rocks!$BF$3:$BH$2000,3,FALSE),"")</f>
        <v>327.76049766718506</v>
      </c>
      <c r="H906" s="22" t="str">
        <f>IFERROR(VLOOKUP(C906,'[1]Walden Bike'!$CB$3:$CE$1000,4,FALSE),"")</f>
        <v/>
      </c>
      <c r="I906" s="23" t="str">
        <f>IFERROR(VLOOKUP(C906,'[1]Paddle Sport'!$BJ$2:$BL$100,3,FALSE),"")</f>
        <v/>
      </c>
      <c r="J906" s="24" t="str">
        <f>IFERROR(VLOOKUP(C906,'[1]Island Swim'!$AX$5:$AZ$74,3,FALSE),"")</f>
        <v/>
      </c>
      <c r="K906" s="25" t="str">
        <f>IFERROR(VLOOKUP(C906,[1]Beaton!$A$4:$B$150,2,FALSE),"")</f>
        <v/>
      </c>
      <c r="L906" s="26" t="str">
        <f>IFERROR(VLOOKUP(C906,'[1]Turkey Gobbler'!$A$2:$B$500,2,FALSE),"")</f>
        <v/>
      </c>
      <c r="M906" s="27">
        <f t="shared" si="255"/>
        <v>328</v>
      </c>
      <c r="N906" s="28"/>
      <c r="R906" s="29" t="str" cm="1">
        <f t="array" ref="R906:S906">_xlfn.TEXTSPLIT(C906," ")</f>
        <v>Visneskie</v>
      </c>
      <c r="S906" s="29" t="str">
        <v>Alyssa</v>
      </c>
      <c r="U906" s="29" t="str">
        <f t="shared" ref="U906:U918" si="256">IF(T906="",S906,T906)</f>
        <v>Alyssa</v>
      </c>
      <c r="V906" s="29" t="str">
        <f t="shared" ref="V906:V918" si="257">LEFT(R906,1)</f>
        <v>V</v>
      </c>
      <c r="W906" s="29" t="str">
        <f t="shared" ref="W906:W918" si="258">CONCATENATE(U906,V906,D906)</f>
        <v>AlyssaVF20-29</v>
      </c>
      <c r="X906" s="29" t="str">
        <f t="shared" ref="X906:X918" si="259">CONCATENATE(U906,V906)</f>
        <v>AlyssaV</v>
      </c>
    </row>
    <row r="907" spans="1:33" ht="18.600000000000001" customHeight="1" x14ac:dyDescent="0.3">
      <c r="A907" s="16">
        <f t="shared" si="252"/>
        <v>905</v>
      </c>
      <c r="B907" s="17">
        <f t="shared" si="253"/>
        <v>236</v>
      </c>
      <c r="C907" s="18" t="s">
        <v>933</v>
      </c>
      <c r="D907" s="19" t="s">
        <v>36</v>
      </c>
      <c r="E907" s="19" t="str">
        <f t="shared" si="254"/>
        <v>F</v>
      </c>
      <c r="F907" s="20" t="str">
        <f>IFERROR(VLOOKUP(C907,'[1]Sofie''s Loppet'!$BM$3:$BP$100,4,FALSE),"")</f>
        <v/>
      </c>
      <c r="G907" s="21">
        <f>IFERROR(VLOOKUP(C907,[1]Rocks!$BF$3:$BH$2000,3,FALSE),"")</f>
        <v>328.14324639937718</v>
      </c>
      <c r="H907" s="22" t="str">
        <f>IFERROR(VLOOKUP(C907,'[1]Walden Bike'!$CB$3:$CE$1000,4,FALSE),"")</f>
        <v/>
      </c>
      <c r="I907" s="23" t="str">
        <f>IFERROR(VLOOKUP(C907,'[1]Paddle Sport'!$BJ$2:$BL$100,3,FALSE),"")</f>
        <v/>
      </c>
      <c r="J907" s="24" t="str">
        <f>IFERROR(VLOOKUP(C907,'[1]Island Swim'!$AX$5:$AZ$74,3,FALSE),"")</f>
        <v/>
      </c>
      <c r="K907" s="25" t="str">
        <f>IFERROR(VLOOKUP(C907,[1]Beaton!$A$4:$B$150,2,FALSE),"")</f>
        <v/>
      </c>
      <c r="L907" s="26" t="str">
        <f>IFERROR(VLOOKUP(C907,'[1]Turkey Gobbler'!$A$2:$B$500,2,FALSE),"")</f>
        <v/>
      </c>
      <c r="M907" s="27">
        <f t="shared" si="255"/>
        <v>328</v>
      </c>
      <c r="N907" s="28"/>
      <c r="R907" s="29" t="str" cm="1">
        <f t="array" ref="R907:S907">_xlfn.TEXTSPLIT(C907," ")</f>
        <v>Fragomeni</v>
      </c>
      <c r="S907" s="29" t="str">
        <v>A</v>
      </c>
      <c r="U907" s="29" t="str">
        <f t="shared" si="256"/>
        <v>A</v>
      </c>
      <c r="V907" s="29" t="str">
        <f t="shared" si="257"/>
        <v>F</v>
      </c>
      <c r="W907" s="29" t="str">
        <f t="shared" si="258"/>
        <v>AFF30-39</v>
      </c>
      <c r="X907" s="29" t="str">
        <f t="shared" si="259"/>
        <v>AF</v>
      </c>
    </row>
    <row r="908" spans="1:33" ht="18.600000000000001" customHeight="1" x14ac:dyDescent="0.3">
      <c r="A908" s="16">
        <f t="shared" si="252"/>
        <v>905</v>
      </c>
      <c r="B908" s="17">
        <f t="shared" si="253"/>
        <v>35</v>
      </c>
      <c r="C908" s="18" t="s">
        <v>934</v>
      </c>
      <c r="D908" s="19" t="s">
        <v>19</v>
      </c>
      <c r="E908" s="19" t="str">
        <f t="shared" si="254"/>
        <v>F</v>
      </c>
      <c r="F908" s="20" t="str">
        <f>IFERROR(VLOOKUP(C908,'[1]Sofie''s Loppet'!$BM$3:$BP$100,4,FALSE),"")</f>
        <v/>
      </c>
      <c r="G908" s="21">
        <f>IFERROR(VLOOKUP(C908,[1]Rocks!$BF$3:$BH$2000,3,FALSE),"")</f>
        <v>328.01556420233464</v>
      </c>
      <c r="H908" s="22" t="str">
        <f>IFERROR(VLOOKUP(C908,'[1]Walden Bike'!$CB$3:$CE$1000,4,FALSE),"")</f>
        <v/>
      </c>
      <c r="I908" s="23" t="str">
        <f>IFERROR(VLOOKUP(C908,'[1]Paddle Sport'!$BJ$2:$BL$100,3,FALSE),"")</f>
        <v/>
      </c>
      <c r="J908" s="24" t="str">
        <f>IFERROR(VLOOKUP(C908,'[1]Island Swim'!$AX$5:$AZ$74,3,FALSE),"")</f>
        <v/>
      </c>
      <c r="K908" s="25" t="str">
        <f>IFERROR(VLOOKUP(C908,[1]Beaton!$A$4:$B$150,2,FALSE),"")</f>
        <v/>
      </c>
      <c r="L908" s="26" t="str">
        <f>IFERROR(VLOOKUP(C908,'[1]Turkey Gobbler'!$A$2:$B$500,2,FALSE),"")</f>
        <v/>
      </c>
      <c r="M908" s="27">
        <f t="shared" si="255"/>
        <v>328</v>
      </c>
      <c r="N908" s="28"/>
      <c r="R908" s="29" t="str" cm="1">
        <f t="array" ref="R908:S908">_xlfn.TEXTSPLIT(C908," ")</f>
        <v>MacDonald</v>
      </c>
      <c r="S908" s="29" t="str">
        <v>Jody</v>
      </c>
      <c r="U908" s="29" t="str">
        <f t="shared" si="256"/>
        <v>Jody</v>
      </c>
      <c r="V908" s="29" t="str">
        <f t="shared" si="257"/>
        <v>M</v>
      </c>
      <c r="W908" s="29" t="str">
        <f t="shared" si="258"/>
        <v>JodyMF60-69</v>
      </c>
      <c r="X908" s="29" t="str">
        <f t="shared" si="259"/>
        <v>JodyM</v>
      </c>
    </row>
    <row r="909" spans="1:33" ht="18.600000000000001" customHeight="1" x14ac:dyDescent="0.3">
      <c r="A909" s="16">
        <f t="shared" si="252"/>
        <v>908</v>
      </c>
      <c r="B909" s="17">
        <f t="shared" si="253"/>
        <v>58</v>
      </c>
      <c r="C909" s="18" t="s">
        <v>935</v>
      </c>
      <c r="D909" s="19" t="s">
        <v>38</v>
      </c>
      <c r="E909" s="19" t="str">
        <f t="shared" si="254"/>
        <v>F</v>
      </c>
      <c r="F909" s="20" t="str">
        <f>IFERROR(VLOOKUP(C909,'[1]Sofie''s Loppet'!$BM$3:$BP$100,4,FALSE),"")</f>
        <v/>
      </c>
      <c r="G909" s="21">
        <f>IFERROR(VLOOKUP(C909,[1]Rocks!$BF$3:$BH$2000,3,FALSE),"")</f>
        <v>326.9976726144298</v>
      </c>
      <c r="H909" s="22" t="str">
        <f>IFERROR(VLOOKUP(C909,'[1]Walden Bike'!$CB$3:$CE$1000,4,FALSE),"")</f>
        <v/>
      </c>
      <c r="I909" s="23" t="str">
        <f>IFERROR(VLOOKUP(C909,'[1]Paddle Sport'!$BJ$2:$BL$100,3,FALSE),"")</f>
        <v/>
      </c>
      <c r="J909" s="24" t="str">
        <f>IFERROR(VLOOKUP(C909,'[1]Island Swim'!$AX$5:$AZ$74,3,FALSE),"")</f>
        <v/>
      </c>
      <c r="K909" s="25" t="str">
        <f>IFERROR(VLOOKUP(C909,[1]Beaton!$A$4:$B$150,2,FALSE),"")</f>
        <v/>
      </c>
      <c r="L909" s="26" t="str">
        <f>IFERROR(VLOOKUP(C909,'[1]Turkey Gobbler'!$A$2:$B$500,2,FALSE),"")</f>
        <v/>
      </c>
      <c r="M909" s="27">
        <f t="shared" si="255"/>
        <v>327</v>
      </c>
      <c r="N909" s="28"/>
      <c r="R909" s="29" t="str" cm="1">
        <f t="array" ref="R909:S909">_xlfn.TEXTSPLIT(C909," ")</f>
        <v>Zazulak</v>
      </c>
      <c r="S909" s="29" t="str">
        <v>Charlotte</v>
      </c>
      <c r="U909" s="29" t="str">
        <f t="shared" si="256"/>
        <v>Charlotte</v>
      </c>
      <c r="V909" s="29" t="str">
        <f t="shared" si="257"/>
        <v>Z</v>
      </c>
      <c r="W909" s="29" t="str">
        <f t="shared" si="258"/>
        <v>CharlotteZF12 Under</v>
      </c>
      <c r="X909" s="29" t="str">
        <f t="shared" si="259"/>
        <v>CharlotteZ</v>
      </c>
      <c r="AC909" s="13"/>
      <c r="AE909" s="13"/>
      <c r="AG909" s="13"/>
    </row>
    <row r="910" spans="1:33" ht="18.600000000000001" customHeight="1" x14ac:dyDescent="0.3">
      <c r="A910" s="16">
        <f t="shared" si="252"/>
        <v>908</v>
      </c>
      <c r="B910" s="17">
        <f t="shared" si="253"/>
        <v>230</v>
      </c>
      <c r="C910" s="18" t="s">
        <v>936</v>
      </c>
      <c r="D910" s="19" t="s">
        <v>17</v>
      </c>
      <c r="E910" s="19" t="str">
        <f t="shared" si="254"/>
        <v>F</v>
      </c>
      <c r="F910" s="20" t="str">
        <f>IFERROR(VLOOKUP(C910,'[1]Sofie''s Loppet'!$BM$3:$BP$100,4,FALSE),"")</f>
        <v/>
      </c>
      <c r="G910" s="21">
        <f>IFERROR(VLOOKUP(C910,[1]Rocks!$BF$3:$BH$2000,3,FALSE),"")</f>
        <v>326.9976726144298</v>
      </c>
      <c r="H910" s="22" t="str">
        <f>IFERROR(VLOOKUP(C910,'[1]Walden Bike'!$CB$3:$CE$1000,4,FALSE),"")</f>
        <v/>
      </c>
      <c r="I910" s="23" t="str">
        <f>IFERROR(VLOOKUP(C910,'[1]Paddle Sport'!$BJ$2:$BL$100,3,FALSE),"")</f>
        <v/>
      </c>
      <c r="J910" s="24" t="str">
        <f>IFERROR(VLOOKUP(C910,'[1]Island Swim'!$AX$5:$AZ$74,3,FALSE),"")</f>
        <v/>
      </c>
      <c r="K910" s="25" t="str">
        <f>IFERROR(VLOOKUP(C910,[1]Beaton!$A$4:$B$150,2,FALSE),"")</f>
        <v/>
      </c>
      <c r="L910" s="26" t="str">
        <f>IFERROR(VLOOKUP(C910,'[1]Turkey Gobbler'!$A$2:$B$500,2,FALSE),"")</f>
        <v/>
      </c>
      <c r="M910" s="27">
        <f t="shared" si="255"/>
        <v>327</v>
      </c>
      <c r="N910" s="28"/>
      <c r="R910" s="29" t="str" cm="1">
        <f t="array" ref="R910:S910">_xlfn.TEXTSPLIT(C910," ")</f>
        <v>Anderson</v>
      </c>
      <c r="S910" s="29" t="str">
        <v>Katherine</v>
      </c>
      <c r="U910" s="29" t="str">
        <f t="shared" si="256"/>
        <v>Katherine</v>
      </c>
      <c r="V910" s="29" t="str">
        <f t="shared" si="257"/>
        <v>A</v>
      </c>
      <c r="W910" s="29" t="str">
        <f t="shared" si="258"/>
        <v>KatherineAF20-29</v>
      </c>
      <c r="X910" s="29" t="str">
        <f t="shared" si="259"/>
        <v>KatherineA</v>
      </c>
    </row>
    <row r="911" spans="1:33" ht="18.600000000000001" customHeight="1" x14ac:dyDescent="0.3">
      <c r="A911" s="16">
        <f t="shared" si="252"/>
        <v>908</v>
      </c>
      <c r="B911" s="17">
        <f t="shared" si="253"/>
        <v>230</v>
      </c>
      <c r="C911" s="18" t="s">
        <v>937</v>
      </c>
      <c r="D911" s="19" t="s">
        <v>17</v>
      </c>
      <c r="E911" s="19" t="str">
        <f t="shared" si="254"/>
        <v>F</v>
      </c>
      <c r="F911" s="20" t="str">
        <f>IFERROR(VLOOKUP(C911,'[1]Sofie''s Loppet'!$BM$3:$BP$100,4,FALSE),"")</f>
        <v/>
      </c>
      <c r="G911" s="21">
        <f>IFERROR(VLOOKUP(C911,[1]Rocks!$BF$3:$BH$2000,3,FALSE),"")</f>
        <v>326.6175900813638</v>
      </c>
      <c r="H911" s="22" t="str">
        <f>IFERROR(VLOOKUP(C911,'[1]Walden Bike'!$CB$3:$CE$1000,4,FALSE),"")</f>
        <v/>
      </c>
      <c r="I911" s="23" t="str">
        <f>IFERROR(VLOOKUP(C911,'[1]Paddle Sport'!$BJ$2:$BL$100,3,FALSE),"")</f>
        <v/>
      </c>
      <c r="J911" s="24" t="str">
        <f>IFERROR(VLOOKUP(C911,'[1]Island Swim'!$AX$5:$AZ$74,3,FALSE),"")</f>
        <v/>
      </c>
      <c r="K911" s="25" t="str">
        <f>IFERROR(VLOOKUP(C911,[1]Beaton!$A$4:$B$150,2,FALSE),"")</f>
        <v/>
      </c>
      <c r="L911" s="26" t="str">
        <f>IFERROR(VLOOKUP(C911,'[1]Turkey Gobbler'!$A$2:$B$500,2,FALSE),"")</f>
        <v/>
      </c>
      <c r="M911" s="27">
        <f t="shared" si="255"/>
        <v>327</v>
      </c>
      <c r="N911" s="28"/>
      <c r="R911" s="29" t="str" cm="1">
        <f t="array" ref="R911:S911">_xlfn.TEXTSPLIT(C911," ")</f>
        <v>Levesque</v>
      </c>
      <c r="S911" s="29" t="str">
        <v>Sarah</v>
      </c>
      <c r="U911" s="29" t="str">
        <f t="shared" si="256"/>
        <v>Sarah</v>
      </c>
      <c r="V911" s="29" t="str">
        <f t="shared" si="257"/>
        <v>L</v>
      </c>
      <c r="W911" s="29" t="str">
        <f t="shared" si="258"/>
        <v>SarahLF20-29</v>
      </c>
      <c r="X911" s="29" t="str">
        <f t="shared" si="259"/>
        <v>SarahL</v>
      </c>
    </row>
    <row r="912" spans="1:33" ht="18.600000000000001" customHeight="1" x14ac:dyDescent="0.3">
      <c r="A912" s="16">
        <f t="shared" si="252"/>
        <v>908</v>
      </c>
      <c r="B912" s="17">
        <f t="shared" si="253"/>
        <v>230</v>
      </c>
      <c r="C912" s="18" t="s">
        <v>938</v>
      </c>
      <c r="D912" s="19" t="s">
        <v>17</v>
      </c>
      <c r="E912" s="19" t="str">
        <f t="shared" si="254"/>
        <v>F</v>
      </c>
      <c r="F912" s="20" t="str">
        <f>IFERROR(VLOOKUP(C912,'[1]Sofie''s Loppet'!$BM$3:$BP$100,4,FALSE),"")</f>
        <v/>
      </c>
      <c r="G912" s="21">
        <f>IFERROR(VLOOKUP(C912,[1]Rocks!$BF$3:$BH$2000,3,FALSE),"")</f>
        <v>327.25155279503105</v>
      </c>
      <c r="H912" s="22" t="str">
        <f>IFERROR(VLOOKUP(C912,'[1]Walden Bike'!$CB$3:$CE$1000,4,FALSE),"")</f>
        <v/>
      </c>
      <c r="I912" s="23" t="str">
        <f>IFERROR(VLOOKUP(C912,'[1]Paddle Sport'!$BJ$2:$BL$100,3,FALSE),"")</f>
        <v/>
      </c>
      <c r="J912" s="24" t="str">
        <f>IFERROR(VLOOKUP(C912,'[1]Island Swim'!$AX$5:$AZ$74,3,FALSE),"")</f>
        <v/>
      </c>
      <c r="K912" s="25" t="str">
        <f>IFERROR(VLOOKUP(C912,[1]Beaton!$A$4:$B$150,2,FALSE),"")</f>
        <v/>
      </c>
      <c r="L912" s="26" t="str">
        <f>IFERROR(VLOOKUP(C912,'[1]Turkey Gobbler'!$A$2:$B$500,2,FALSE),"")</f>
        <v/>
      </c>
      <c r="M912" s="27">
        <f t="shared" si="255"/>
        <v>327</v>
      </c>
      <c r="N912" s="28"/>
      <c r="R912" s="29" t="str" cm="1">
        <f t="array" ref="R912:S912">_xlfn.TEXTSPLIT(C912," ")</f>
        <v>Pilon</v>
      </c>
      <c r="S912" s="29" t="str">
        <v>Katie</v>
      </c>
      <c r="U912" s="29" t="str">
        <f t="shared" si="256"/>
        <v>Katie</v>
      </c>
      <c r="V912" s="29" t="str">
        <f t="shared" si="257"/>
        <v>P</v>
      </c>
      <c r="W912" s="29" t="str">
        <f t="shared" si="258"/>
        <v>KatiePF20-29</v>
      </c>
      <c r="X912" s="29" t="str">
        <f t="shared" si="259"/>
        <v>KatieP</v>
      </c>
    </row>
    <row r="913" spans="1:24" ht="18.600000000000001" customHeight="1" x14ac:dyDescent="0.3">
      <c r="A913" s="16">
        <f t="shared" si="252"/>
        <v>908</v>
      </c>
      <c r="B913" s="17">
        <f t="shared" si="253"/>
        <v>162</v>
      </c>
      <c r="C913" s="18" t="s">
        <v>939</v>
      </c>
      <c r="D913" s="19" t="s">
        <v>23</v>
      </c>
      <c r="E913" s="19" t="str">
        <f t="shared" si="254"/>
        <v>F</v>
      </c>
      <c r="F913" s="20" t="str">
        <f>IFERROR(VLOOKUP(C913,'[1]Sofie''s Loppet'!$BM$3:$BP$100,4,FALSE),"")</f>
        <v/>
      </c>
      <c r="G913" s="21">
        <f>IFERROR(VLOOKUP(C913,[1]Rocks!$BF$3:$BH$2000,3,FALSE),"")</f>
        <v>327.25155279503105</v>
      </c>
      <c r="H913" s="22" t="str">
        <f>IFERROR(VLOOKUP(C913,'[1]Walden Bike'!$CB$3:$CE$1000,4,FALSE),"")</f>
        <v/>
      </c>
      <c r="I913" s="23" t="str">
        <f>IFERROR(VLOOKUP(C913,'[1]Paddle Sport'!$BJ$2:$BL$100,3,FALSE),"")</f>
        <v/>
      </c>
      <c r="J913" s="24" t="str">
        <f>IFERROR(VLOOKUP(C913,'[1]Island Swim'!$AX$5:$AZ$74,3,FALSE),"")</f>
        <v/>
      </c>
      <c r="K913" s="25" t="str">
        <f>IFERROR(VLOOKUP(C913,[1]Beaton!$A$4:$B$150,2,FALSE),"")</f>
        <v/>
      </c>
      <c r="L913" s="26" t="str">
        <f>IFERROR(VLOOKUP(C913,'[1]Turkey Gobbler'!$A$2:$B$500,2,FALSE),"")</f>
        <v/>
      </c>
      <c r="M913" s="27">
        <f t="shared" si="255"/>
        <v>327</v>
      </c>
      <c r="N913" s="28"/>
      <c r="R913" s="29" t="str" cm="1">
        <f t="array" ref="R913:S913">_xlfn.TEXTSPLIT(C913," ")</f>
        <v>Balasubramaniyan</v>
      </c>
      <c r="S913" s="29" t="str">
        <v>Premila</v>
      </c>
      <c r="U913" s="29" t="str">
        <f t="shared" si="256"/>
        <v>Premila</v>
      </c>
      <c r="V913" s="29" t="str">
        <f t="shared" si="257"/>
        <v>B</v>
      </c>
      <c r="W913" s="29" t="str">
        <f t="shared" si="258"/>
        <v>PremilaBF40-49</v>
      </c>
      <c r="X913" s="29" t="str">
        <f t="shared" si="259"/>
        <v>PremilaB</v>
      </c>
    </row>
    <row r="914" spans="1:24" ht="18.600000000000001" customHeight="1" x14ac:dyDescent="0.3">
      <c r="A914" s="16">
        <f t="shared" si="252"/>
        <v>908</v>
      </c>
      <c r="B914" s="17">
        <f t="shared" si="253"/>
        <v>65</v>
      </c>
      <c r="C914" s="18" t="s">
        <v>940</v>
      </c>
      <c r="D914" s="19" t="s">
        <v>15</v>
      </c>
      <c r="E914" s="19" t="str">
        <f t="shared" si="254"/>
        <v>F</v>
      </c>
      <c r="F914" s="20" t="str">
        <f>IFERROR(VLOOKUP(C914,'[1]Sofie''s Loppet'!$BM$3:$BP$100,4,FALSE),"")</f>
        <v/>
      </c>
      <c r="G914" s="21">
        <f>IFERROR(VLOOKUP(C914,[1]Rocks!$BF$3:$BH$2000,3,FALSE),"")</f>
        <v>327.1245634458673</v>
      </c>
      <c r="H914" s="22" t="str">
        <f>IFERROR(VLOOKUP(C914,'[1]Walden Bike'!$CB$3:$CE$1000,4,FALSE),"")</f>
        <v/>
      </c>
      <c r="I914" s="23" t="str">
        <f>IFERROR(VLOOKUP(C914,'[1]Paddle Sport'!$BJ$2:$BL$100,3,FALSE),"")</f>
        <v/>
      </c>
      <c r="J914" s="24" t="str">
        <f>IFERROR(VLOOKUP(C914,'[1]Island Swim'!$AX$5:$AZ$74,3,FALSE),"")</f>
        <v/>
      </c>
      <c r="K914" s="25" t="str">
        <f>IFERROR(VLOOKUP(C914,[1]Beaton!$A$4:$B$150,2,FALSE),"")</f>
        <v/>
      </c>
      <c r="L914" s="26" t="str">
        <f>IFERROR(VLOOKUP(C914,'[1]Turkey Gobbler'!$A$2:$B$500,2,FALSE),"")</f>
        <v/>
      </c>
      <c r="M914" s="27">
        <f t="shared" si="255"/>
        <v>327</v>
      </c>
      <c r="N914" s="28"/>
      <c r="R914" s="29" t="str" cm="1">
        <f t="array" ref="R914:S914">_xlfn.TEXTSPLIT(C914," ")</f>
        <v>Hicks</v>
      </c>
      <c r="S914" s="29" t="str">
        <v>Laura</v>
      </c>
      <c r="U914" s="29" t="str">
        <f t="shared" si="256"/>
        <v>Laura</v>
      </c>
      <c r="V914" s="29" t="str">
        <f t="shared" si="257"/>
        <v>H</v>
      </c>
      <c r="W914" s="29" t="str">
        <f t="shared" si="258"/>
        <v>LauraHF50-59</v>
      </c>
      <c r="X914" s="29" t="str">
        <f t="shared" si="259"/>
        <v>LauraH</v>
      </c>
    </row>
    <row r="915" spans="1:24" ht="18.600000000000001" customHeight="1" x14ac:dyDescent="0.3">
      <c r="A915" s="16">
        <f t="shared" si="252"/>
        <v>908</v>
      </c>
      <c r="B915" s="17">
        <f t="shared" si="253"/>
        <v>65</v>
      </c>
      <c r="C915" s="18" t="s">
        <v>941</v>
      </c>
      <c r="D915" s="19" t="s">
        <v>15</v>
      </c>
      <c r="E915" s="19" t="str">
        <f t="shared" si="254"/>
        <v>F</v>
      </c>
      <c r="F915" s="20" t="str">
        <f>IFERROR(VLOOKUP(C915,'[1]Sofie''s Loppet'!$BM$3:$BP$100,4,FALSE),"")</f>
        <v/>
      </c>
      <c r="G915" s="21">
        <f>IFERROR(VLOOKUP(C915,[1]Rocks!$BF$3:$BH$2000,3,FALSE),"")</f>
        <v>326.74418604651163</v>
      </c>
      <c r="H915" s="22" t="str">
        <f>IFERROR(VLOOKUP(C915,'[1]Walden Bike'!$CB$3:$CE$1000,4,FALSE),"")</f>
        <v/>
      </c>
      <c r="I915" s="23" t="str">
        <f>IFERROR(VLOOKUP(C915,'[1]Paddle Sport'!$BJ$2:$BL$100,3,FALSE),"")</f>
        <v/>
      </c>
      <c r="J915" s="24" t="str">
        <f>IFERROR(VLOOKUP(C915,'[1]Island Swim'!$AX$5:$AZ$74,3,FALSE),"")</f>
        <v/>
      </c>
      <c r="K915" s="25" t="str">
        <f>IFERROR(VLOOKUP(C915,[1]Beaton!$A$4:$B$150,2,FALSE),"")</f>
        <v/>
      </c>
      <c r="L915" s="26" t="str">
        <f>IFERROR(VLOOKUP(C915,'[1]Turkey Gobbler'!$A$2:$B$500,2,FALSE),"")</f>
        <v/>
      </c>
      <c r="M915" s="27">
        <f t="shared" si="255"/>
        <v>327</v>
      </c>
      <c r="N915" s="28"/>
      <c r="R915" s="29" t="str" cm="1">
        <f t="array" ref="R915:S915">_xlfn.TEXTSPLIT(C915," ")</f>
        <v>Visneskie</v>
      </c>
      <c r="S915" s="29" t="str">
        <v>Wendy</v>
      </c>
      <c r="U915" s="29" t="str">
        <f t="shared" si="256"/>
        <v>Wendy</v>
      </c>
      <c r="V915" s="29" t="str">
        <f t="shared" si="257"/>
        <v>V</v>
      </c>
      <c r="W915" s="29" t="str">
        <f t="shared" si="258"/>
        <v>WendyVF50-59</v>
      </c>
      <c r="X915" s="29" t="str">
        <f t="shared" si="259"/>
        <v>WendyV</v>
      </c>
    </row>
    <row r="916" spans="1:24" ht="18.600000000000001" customHeight="1" x14ac:dyDescent="0.3">
      <c r="A916" s="16">
        <f t="shared" si="252"/>
        <v>915</v>
      </c>
      <c r="B916" s="17">
        <f t="shared" si="253"/>
        <v>163</v>
      </c>
      <c r="C916" s="18" t="s">
        <v>942</v>
      </c>
      <c r="D916" s="19" t="s">
        <v>23</v>
      </c>
      <c r="E916" s="19" t="str">
        <f t="shared" si="254"/>
        <v>F</v>
      </c>
      <c r="F916" s="20" t="str">
        <f>IFERROR(VLOOKUP(C916,'[1]Sofie''s Loppet'!$BM$3:$BP$100,4,FALSE),"")</f>
        <v/>
      </c>
      <c r="G916" s="21">
        <f>IFERROR(VLOOKUP(C916,[1]Rocks!$BF$3:$BH$2000,3,FALSE),"")</f>
        <v>326.49109217660725</v>
      </c>
      <c r="H916" s="22" t="str">
        <f>IFERROR(VLOOKUP(C916,'[1]Walden Bike'!$CB$3:$CE$1000,4,FALSE),"")</f>
        <v/>
      </c>
      <c r="I916" s="23" t="str">
        <f>IFERROR(VLOOKUP(C916,'[1]Paddle Sport'!$BJ$2:$BL$100,3,FALSE),"")</f>
        <v/>
      </c>
      <c r="J916" s="24" t="str">
        <f>IFERROR(VLOOKUP(C916,'[1]Island Swim'!$AX$5:$AZ$74,3,FALSE),"")</f>
        <v/>
      </c>
      <c r="K916" s="25" t="str">
        <f>IFERROR(VLOOKUP(C916,[1]Beaton!$A$4:$B$150,2,FALSE),"")</f>
        <v/>
      </c>
      <c r="L916" s="26" t="str">
        <f>IFERROR(VLOOKUP(C916,'[1]Turkey Gobbler'!$A$2:$B$500,2,FALSE),"")</f>
        <v/>
      </c>
      <c r="M916" s="27">
        <f t="shared" si="255"/>
        <v>326</v>
      </c>
      <c r="N916" s="28"/>
      <c r="R916" s="29" t="str" cm="1">
        <f t="array" ref="R916:S916">_xlfn.TEXTSPLIT(C916," ")</f>
        <v>Noseworthy</v>
      </c>
      <c r="S916" s="29" t="str">
        <v>Diana</v>
      </c>
      <c r="U916" s="29" t="str">
        <f t="shared" si="256"/>
        <v>Diana</v>
      </c>
      <c r="V916" s="29" t="str">
        <f t="shared" si="257"/>
        <v>N</v>
      </c>
      <c r="W916" s="29" t="str">
        <f t="shared" si="258"/>
        <v>DianaNF40-49</v>
      </c>
      <c r="X916" s="29" t="str">
        <f t="shared" si="259"/>
        <v>DianaN</v>
      </c>
    </row>
    <row r="917" spans="1:24" ht="18.600000000000001" customHeight="1" x14ac:dyDescent="0.3">
      <c r="A917" s="16">
        <f t="shared" si="252"/>
        <v>915</v>
      </c>
      <c r="B917" s="17">
        <f t="shared" si="253"/>
        <v>67</v>
      </c>
      <c r="C917" s="18" t="s">
        <v>943</v>
      </c>
      <c r="D917" s="19" t="s">
        <v>15</v>
      </c>
      <c r="E917" s="19" t="str">
        <f t="shared" si="254"/>
        <v>F</v>
      </c>
      <c r="F917" s="20" t="str">
        <f>IFERROR(VLOOKUP(C917,'[1]Sofie''s Loppet'!$BM$3:$BP$100,4,FALSE),"")</f>
        <v/>
      </c>
      <c r="G917" s="21">
        <f>IFERROR(VLOOKUP(C917,[1]Rocks!$BF$3:$BH$2000,3,FALSE),"")</f>
        <v>326.23839009287929</v>
      </c>
      <c r="H917" s="22" t="str">
        <f>IFERROR(VLOOKUP(C917,'[1]Walden Bike'!$CB$3:$CE$1000,4,FALSE),"")</f>
        <v/>
      </c>
      <c r="I917" s="23" t="str">
        <f>IFERROR(VLOOKUP(C917,'[1]Paddle Sport'!$BJ$2:$BL$100,3,FALSE),"")</f>
        <v/>
      </c>
      <c r="J917" s="24" t="str">
        <f>IFERROR(VLOOKUP(C917,'[1]Island Swim'!$AX$5:$AZ$74,3,FALSE),"")</f>
        <v/>
      </c>
      <c r="K917" s="25" t="str">
        <f>IFERROR(VLOOKUP(C917,[1]Beaton!$A$4:$B$150,2,FALSE),"")</f>
        <v/>
      </c>
      <c r="L917" s="26" t="str">
        <f>IFERROR(VLOOKUP(C917,'[1]Turkey Gobbler'!$A$2:$B$500,2,FALSE),"")</f>
        <v/>
      </c>
      <c r="M917" s="27">
        <f t="shared" si="255"/>
        <v>326</v>
      </c>
      <c r="N917" s="28"/>
      <c r="R917" s="29" t="str" cm="1">
        <f t="array" ref="R917:S917">_xlfn.TEXTSPLIT(C917," ")</f>
        <v>Horseman</v>
      </c>
      <c r="S917" s="29" t="str">
        <v>Cherry</v>
      </c>
      <c r="U917" s="29" t="str">
        <f t="shared" si="256"/>
        <v>Cherry</v>
      </c>
      <c r="V917" s="29" t="str">
        <f t="shared" si="257"/>
        <v>H</v>
      </c>
      <c r="W917" s="29" t="str">
        <f t="shared" si="258"/>
        <v>CherryHF50-59</v>
      </c>
      <c r="X917" s="29" t="str">
        <f t="shared" si="259"/>
        <v>CherryH</v>
      </c>
    </row>
    <row r="918" spans="1:24" ht="18.600000000000001" customHeight="1" x14ac:dyDescent="0.3">
      <c r="A918" s="16">
        <f t="shared" si="252"/>
        <v>917</v>
      </c>
      <c r="B918" s="17">
        <f t="shared" si="253"/>
        <v>59</v>
      </c>
      <c r="C918" s="18" t="s">
        <v>944</v>
      </c>
      <c r="D918" s="19" t="s">
        <v>38</v>
      </c>
      <c r="E918" s="19" t="str">
        <f t="shared" si="254"/>
        <v>F</v>
      </c>
      <c r="F918" s="20" t="str">
        <f>IFERROR(VLOOKUP(C918,'[1]Sofie''s Loppet'!$BM$3:$BP$100,4,FALSE),"")</f>
        <v/>
      </c>
      <c r="G918" s="21">
        <f>IFERROR(VLOOKUP(C918,[1]Rocks!$BF$3:$BH$2000,3,FALSE),"")</f>
        <v>324.60531382364269</v>
      </c>
      <c r="H918" s="22" t="str">
        <f>IFERROR(VLOOKUP(C918,'[1]Walden Bike'!$CB$3:$CE$1000,4,FALSE),"")</f>
        <v/>
      </c>
      <c r="I918" s="23" t="str">
        <f>IFERROR(VLOOKUP(C918,'[1]Paddle Sport'!$BJ$2:$BL$100,3,FALSE),"")</f>
        <v/>
      </c>
      <c r="J918" s="24" t="str">
        <f>IFERROR(VLOOKUP(C918,'[1]Island Swim'!$AX$5:$AZ$74,3,FALSE),"")</f>
        <v/>
      </c>
      <c r="K918" s="25" t="str">
        <f>IFERROR(VLOOKUP(C918,[1]Beaton!$A$4:$B$150,2,FALSE),"")</f>
        <v/>
      </c>
      <c r="L918" s="26" t="str">
        <f>IFERROR(VLOOKUP(C918,'[1]Turkey Gobbler'!$A$2:$B$500,2,FALSE),"")</f>
        <v/>
      </c>
      <c r="M918" s="27">
        <f t="shared" si="255"/>
        <v>325</v>
      </c>
      <c r="N918" s="28"/>
      <c r="R918" s="29" t="str" cm="1">
        <f t="array" ref="R918:S918">_xlfn.TEXTSPLIT(C918," ")</f>
        <v>Linford</v>
      </c>
      <c r="S918" s="29" t="str">
        <v>Elora</v>
      </c>
      <c r="U918" s="29" t="str">
        <f t="shared" si="256"/>
        <v>Elora</v>
      </c>
      <c r="V918" s="29" t="str">
        <f t="shared" si="257"/>
        <v>L</v>
      </c>
      <c r="W918" s="29" t="str">
        <f t="shared" si="258"/>
        <v>EloraLF12 Under</v>
      </c>
      <c r="X918" s="29" t="str">
        <f t="shared" si="259"/>
        <v>EloraL</v>
      </c>
    </row>
    <row r="919" spans="1:24" ht="18.600000000000001" customHeight="1" x14ac:dyDescent="0.3">
      <c r="A919" s="16">
        <f t="shared" si="252"/>
        <v>917</v>
      </c>
      <c r="B919" s="17">
        <f t="shared" si="253"/>
        <v>59</v>
      </c>
      <c r="C919" s="18" t="s">
        <v>945</v>
      </c>
      <c r="D919" s="19" t="s">
        <v>38</v>
      </c>
      <c r="E919" s="19" t="str">
        <f t="shared" si="254"/>
        <v>F</v>
      </c>
      <c r="F919" s="20" t="str">
        <f>IFERROR(VLOOKUP(C919,'[1]Sofie''s Loppet'!$BM$3:$BP$100,4,FALSE),"")</f>
        <v/>
      </c>
      <c r="G919" s="21" t="str">
        <f>IFERROR(VLOOKUP(C919,[1]Rocks!$BF$3:$BH$2000,3,FALSE),"")</f>
        <v/>
      </c>
      <c r="H919" s="22" t="str">
        <f>IFERROR(VLOOKUP(C919,'[1]Walden Bike'!$CB$3:$CE$1000,4,FALSE),"")</f>
        <v/>
      </c>
      <c r="I919" s="23" t="str">
        <f>IFERROR(VLOOKUP(C919,'[1]Paddle Sport'!$BJ$2:$BL$100,3,FALSE),"")</f>
        <v/>
      </c>
      <c r="J919" s="24">
        <f>IFERROR(VLOOKUP(C919,'[1]Island Swim'!$AX$5:$AZ$74,3,FALSE),"")</f>
        <v>324.65753424657532</v>
      </c>
      <c r="K919" s="25" t="str">
        <f>IFERROR(VLOOKUP(C919,[1]Beaton!$A$4:$B$150,2,FALSE),"")</f>
        <v/>
      </c>
      <c r="L919" s="26" t="str">
        <f>IFERROR(VLOOKUP(C919,'[1]Turkey Gobbler'!$A$2:$B$500,2,FALSE),"")</f>
        <v/>
      </c>
      <c r="M919" s="27">
        <f t="shared" si="255"/>
        <v>325</v>
      </c>
      <c r="N919" s="28"/>
    </row>
    <row r="920" spans="1:24" ht="18.600000000000001" customHeight="1" x14ac:dyDescent="0.3">
      <c r="A920" s="16">
        <f t="shared" si="252"/>
        <v>917</v>
      </c>
      <c r="B920" s="17">
        <f t="shared" si="253"/>
        <v>237</v>
      </c>
      <c r="C920" s="18" t="s">
        <v>946</v>
      </c>
      <c r="D920" s="19" t="s">
        <v>36</v>
      </c>
      <c r="E920" s="19" t="str">
        <f t="shared" si="254"/>
        <v>F</v>
      </c>
      <c r="F920" s="20" t="str">
        <f>IFERROR(VLOOKUP(C920,'[1]Sofie''s Loppet'!$BM$3:$BP$100,4,FALSE),"")</f>
        <v/>
      </c>
      <c r="G920" s="21">
        <f>IFERROR(VLOOKUP(C920,[1]Rocks!$BF$3:$BH$2000,3,FALSE),"")</f>
        <v>324.60531382364269</v>
      </c>
      <c r="H920" s="22" t="str">
        <f>IFERROR(VLOOKUP(C920,'[1]Walden Bike'!$CB$3:$CE$1000,4,FALSE),"")</f>
        <v/>
      </c>
      <c r="I920" s="23" t="str">
        <f>IFERROR(VLOOKUP(C920,'[1]Paddle Sport'!$BJ$2:$BL$100,3,FALSE),"")</f>
        <v/>
      </c>
      <c r="J920" s="24" t="str">
        <f>IFERROR(VLOOKUP(C920,'[1]Island Swim'!$AX$5:$AZ$74,3,FALSE),"")</f>
        <v/>
      </c>
      <c r="K920" s="25" t="str">
        <f>IFERROR(VLOOKUP(C920,[1]Beaton!$A$4:$B$150,2,FALSE),"")</f>
        <v/>
      </c>
      <c r="L920" s="26" t="str">
        <f>IFERROR(VLOOKUP(C920,'[1]Turkey Gobbler'!$A$2:$B$500,2,FALSE),"")</f>
        <v/>
      </c>
      <c r="M920" s="27">
        <f t="shared" si="255"/>
        <v>325</v>
      </c>
      <c r="N920" s="28"/>
      <c r="R920" s="29" t="str" cm="1">
        <f t="array" ref="R920:S920">_xlfn.TEXTSPLIT(C920," ")</f>
        <v>Ashawasega</v>
      </c>
      <c r="S920" s="29" t="str">
        <v>Shannon</v>
      </c>
      <c r="U920" s="29" t="str">
        <f>IF(T920="",S920,T920)</f>
        <v>Shannon</v>
      </c>
      <c r="V920" s="29" t="str">
        <f>LEFT(R920,1)</f>
        <v>A</v>
      </c>
      <c r="W920" s="29" t="str">
        <f>CONCATENATE(U920,V920,D920)</f>
        <v>ShannonAF30-39</v>
      </c>
      <c r="X920" s="29" t="str">
        <f>CONCATENATE(U920,V920)</f>
        <v>ShannonA</v>
      </c>
    </row>
    <row r="921" spans="1:24" ht="18.600000000000001" customHeight="1" x14ac:dyDescent="0.3">
      <c r="A921" s="16">
        <f t="shared" si="252"/>
        <v>917</v>
      </c>
      <c r="B921" s="17">
        <f t="shared" si="253"/>
        <v>5</v>
      </c>
      <c r="C921" s="18" t="s">
        <v>947</v>
      </c>
      <c r="D921" s="19" t="s">
        <v>334</v>
      </c>
      <c r="E921" s="19" t="str">
        <f t="shared" si="254"/>
        <v>F</v>
      </c>
      <c r="F921" s="20" t="str">
        <f>IFERROR(VLOOKUP(C921,'[1]Sofie''s Loppet'!$BM$3:$BP$100,4,FALSE),"")</f>
        <v/>
      </c>
      <c r="G921" s="21" t="str">
        <f>IFERROR(VLOOKUP(C921,[1]Rocks!$BF$3:$BH$2000,3,FALSE),"")</f>
        <v/>
      </c>
      <c r="H921" s="22" t="str">
        <f>IFERROR(VLOOKUP(C921,'[1]Walden Bike'!$CB$3:$CE$1000,4,FALSE),"")</f>
        <v/>
      </c>
      <c r="I921" s="23" t="str">
        <f>IFERROR(VLOOKUP(C921,'[1]Paddle Sport'!$BJ$2:$BL$100,3,FALSE),"")</f>
        <v/>
      </c>
      <c r="J921" s="24">
        <f>IFERROR(VLOOKUP(C921,'[1]Island Swim'!$AX$5:$AZ$74,3,FALSE),"")</f>
        <v>324.65753424657532</v>
      </c>
      <c r="K921" s="25" t="str">
        <f>IFERROR(VLOOKUP(C921,[1]Beaton!$A$4:$B$150,2,FALSE),"")</f>
        <v/>
      </c>
      <c r="L921" s="26" t="str">
        <f>IFERROR(VLOOKUP(C921,'[1]Turkey Gobbler'!$A$2:$B$500,2,FALSE),"")</f>
        <v/>
      </c>
      <c r="M921" s="27">
        <f t="shared" si="255"/>
        <v>325</v>
      </c>
      <c r="N921" s="28"/>
    </row>
    <row r="922" spans="1:24" ht="18.600000000000001" customHeight="1" x14ac:dyDescent="0.3">
      <c r="A922" s="16">
        <f t="shared" si="252"/>
        <v>921</v>
      </c>
      <c r="B922" s="17">
        <f t="shared" si="253"/>
        <v>164</v>
      </c>
      <c r="C922" s="18" t="s">
        <v>948</v>
      </c>
      <c r="D922" s="19" t="s">
        <v>23</v>
      </c>
      <c r="E922" s="19" t="str">
        <f t="shared" si="254"/>
        <v>F</v>
      </c>
      <c r="F922" s="20" t="str">
        <f>IFERROR(VLOOKUP(C922,'[1]Sofie''s Loppet'!$BM$3:$BP$100,4,FALSE),"")</f>
        <v/>
      </c>
      <c r="G922" s="21">
        <f>IFERROR(VLOOKUP(C922,[1]Rocks!$BF$3:$BH$2000,3,FALSE),"")</f>
        <v>322.86480275756412</v>
      </c>
      <c r="H922" s="22" t="str">
        <f>IFERROR(VLOOKUP(C922,'[1]Walden Bike'!$CB$3:$CE$1000,4,FALSE),"")</f>
        <v/>
      </c>
      <c r="I922" s="23" t="str">
        <f>IFERROR(VLOOKUP(C922,'[1]Paddle Sport'!$BJ$2:$BL$100,3,FALSE),"")</f>
        <v/>
      </c>
      <c r="J922" s="24" t="str">
        <f>IFERROR(VLOOKUP(C922,'[1]Island Swim'!$AX$5:$AZ$74,3,FALSE),"")</f>
        <v/>
      </c>
      <c r="K922" s="25" t="str">
        <f>IFERROR(VLOOKUP(C922,[1]Beaton!$A$4:$B$150,2,FALSE),"")</f>
        <v/>
      </c>
      <c r="L922" s="26" t="str">
        <f>IFERROR(VLOOKUP(C922,'[1]Turkey Gobbler'!$A$2:$B$500,2,FALSE),"")</f>
        <v/>
      </c>
      <c r="M922" s="27">
        <f t="shared" si="255"/>
        <v>323</v>
      </c>
      <c r="N922" s="28"/>
      <c r="R922" s="29" t="str" cm="1">
        <f t="array" ref="R922:S922">_xlfn.TEXTSPLIT(C922," ")</f>
        <v>Elliott</v>
      </c>
      <c r="S922" s="29" t="str">
        <v>Amanda</v>
      </c>
      <c r="U922" s="29" t="str">
        <f>IF(T922="",S922,T922)</f>
        <v>Amanda</v>
      </c>
      <c r="V922" s="29" t="str">
        <f>LEFT(R922,1)</f>
        <v>E</v>
      </c>
      <c r="W922" s="29" t="str">
        <f>CONCATENATE(U922,V922,D922)</f>
        <v>AmandaEF40-49</v>
      </c>
      <c r="X922" s="29" t="str">
        <f>CONCATENATE(U922,V922)</f>
        <v>AmandaE</v>
      </c>
    </row>
    <row r="923" spans="1:24" ht="18.600000000000001" customHeight="1" x14ac:dyDescent="0.3">
      <c r="A923" s="16">
        <f t="shared" si="252"/>
        <v>921</v>
      </c>
      <c r="B923" s="17">
        <f t="shared" si="253"/>
        <v>164</v>
      </c>
      <c r="C923" s="18" t="s">
        <v>949</v>
      </c>
      <c r="D923" s="19" t="s">
        <v>23</v>
      </c>
      <c r="E923" s="19" t="str">
        <f t="shared" si="254"/>
        <v>F</v>
      </c>
      <c r="F923" s="20" t="str">
        <f>IFERROR(VLOOKUP(C923,'[1]Sofie''s Loppet'!$BM$3:$BP$100,4,FALSE),"")</f>
        <v/>
      </c>
      <c r="G923" s="21">
        <f>IFERROR(VLOOKUP(C923,[1]Rocks!$BF$3:$BH$2000,3,FALSE),"")</f>
        <v>322.86480275756412</v>
      </c>
      <c r="H923" s="22" t="str">
        <f>IFERROR(VLOOKUP(C923,'[1]Walden Bike'!$CB$3:$CE$1000,4,FALSE),"")</f>
        <v/>
      </c>
      <c r="I923" s="23" t="str">
        <f>IFERROR(VLOOKUP(C923,'[1]Paddle Sport'!$BJ$2:$BL$100,3,FALSE),"")</f>
        <v/>
      </c>
      <c r="J923" s="24" t="str">
        <f>IFERROR(VLOOKUP(C923,'[1]Island Swim'!$AX$5:$AZ$74,3,FALSE),"")</f>
        <v/>
      </c>
      <c r="K923" s="25" t="str">
        <f>IFERROR(VLOOKUP(C923,[1]Beaton!$A$4:$B$150,2,FALSE),"")</f>
        <v/>
      </c>
      <c r="L923" s="26" t="str">
        <f>IFERROR(VLOOKUP(C923,'[1]Turkey Gobbler'!$A$2:$B$500,2,FALSE),"")</f>
        <v/>
      </c>
      <c r="M923" s="27">
        <f t="shared" si="255"/>
        <v>323</v>
      </c>
      <c r="N923" s="28"/>
      <c r="R923" s="29" t="str" cm="1">
        <f t="array" ref="R923:S923">_xlfn.TEXTSPLIT(C923," ")</f>
        <v>STDenis</v>
      </c>
      <c r="S923" s="29" t="str">
        <v>Rhonda</v>
      </c>
      <c r="U923" s="29" t="str">
        <f>IF(T923="",S923,T923)</f>
        <v>Rhonda</v>
      </c>
      <c r="V923" s="29" t="str">
        <f>LEFT(R923,1)</f>
        <v>S</v>
      </c>
      <c r="W923" s="29" t="str">
        <f>CONCATENATE(U923,V923,D923)</f>
        <v>RhondaSF40-49</v>
      </c>
      <c r="X923" s="29" t="str">
        <f>CONCATENATE(U923,V923)</f>
        <v>RhondaS</v>
      </c>
    </row>
    <row r="924" spans="1:24" ht="18.600000000000001" customHeight="1" x14ac:dyDescent="0.3">
      <c r="A924" s="16">
        <f t="shared" si="252"/>
        <v>921</v>
      </c>
      <c r="B924" s="17">
        <f t="shared" si="253"/>
        <v>68</v>
      </c>
      <c r="C924" s="18" t="s">
        <v>950</v>
      </c>
      <c r="D924" s="19" t="s">
        <v>15</v>
      </c>
      <c r="E924" s="19" t="str">
        <f t="shared" si="254"/>
        <v>F</v>
      </c>
      <c r="F924" s="20" t="str">
        <f>IFERROR(VLOOKUP(C924,'[1]Sofie''s Loppet'!$BM$3:$BP$100,4,FALSE),"")</f>
        <v/>
      </c>
      <c r="G924" s="21">
        <f>IFERROR(VLOOKUP(C924,[1]Rocks!$BF$3:$BH$2000,3,FALSE),"")</f>
        <v>323.3601841196778</v>
      </c>
      <c r="H924" s="22" t="str">
        <f>IFERROR(VLOOKUP(C924,'[1]Walden Bike'!$CB$3:$CE$1000,4,FALSE),"")</f>
        <v/>
      </c>
      <c r="I924" s="23" t="str">
        <f>IFERROR(VLOOKUP(C924,'[1]Paddle Sport'!$BJ$2:$BL$100,3,FALSE),"")</f>
        <v/>
      </c>
      <c r="J924" s="24" t="str">
        <f>IFERROR(VLOOKUP(C924,'[1]Island Swim'!$AX$5:$AZ$74,3,FALSE),"")</f>
        <v/>
      </c>
      <c r="K924" s="25" t="str">
        <f>IFERROR(VLOOKUP(C924,[1]Beaton!$A$4:$B$150,2,FALSE),"")</f>
        <v/>
      </c>
      <c r="L924" s="26" t="str">
        <f>IFERROR(VLOOKUP(C924,'[1]Turkey Gobbler'!$A$2:$B$500,2,FALSE),"")</f>
        <v/>
      </c>
      <c r="M924" s="27">
        <f t="shared" si="255"/>
        <v>323</v>
      </c>
      <c r="N924" s="28"/>
      <c r="R924" s="29" t="str" cm="1">
        <f t="array" ref="R924:S924">_xlfn.TEXTSPLIT(C924," ")</f>
        <v>Kristensen-Didur</v>
      </c>
      <c r="S924" s="29" t="str">
        <v>Sabine</v>
      </c>
      <c r="U924" s="29" t="str">
        <f>IF(T924="",S924,T924)</f>
        <v>Sabine</v>
      </c>
      <c r="V924" s="29" t="str">
        <f>LEFT(R924,1)</f>
        <v>K</v>
      </c>
      <c r="W924" s="29" t="str">
        <f>CONCATENATE(U924,V924,D924)</f>
        <v>SabineKF50-59</v>
      </c>
      <c r="X924" s="29" t="str">
        <f>CONCATENATE(U924,V924)</f>
        <v>SabineK</v>
      </c>
    </row>
    <row r="925" spans="1:24" ht="18.600000000000001" customHeight="1" x14ac:dyDescent="0.3">
      <c r="A925" s="16">
        <f t="shared" si="252"/>
        <v>924</v>
      </c>
      <c r="B925" s="17">
        <f t="shared" si="253"/>
        <v>238</v>
      </c>
      <c r="C925" s="18" t="s">
        <v>951</v>
      </c>
      <c r="D925" s="19" t="s">
        <v>36</v>
      </c>
      <c r="E925" s="19" t="str">
        <f t="shared" si="254"/>
        <v>F</v>
      </c>
      <c r="F925" s="20" t="str">
        <f>IFERROR(VLOOKUP(C925,'[1]Sofie''s Loppet'!$BM$3:$BP$100,4,FALSE),"")</f>
        <v/>
      </c>
      <c r="G925" s="21">
        <f>IFERROR(VLOOKUP(C925,[1]Rocks!$BF$3:$BH$2000,3,FALSE),"")</f>
        <v>321.63296451735977</v>
      </c>
      <c r="H925" s="22" t="str">
        <f>IFERROR(VLOOKUP(C925,'[1]Walden Bike'!$CB$3:$CE$1000,4,FALSE),"")</f>
        <v/>
      </c>
      <c r="I925" s="23" t="str">
        <f>IFERROR(VLOOKUP(C925,'[1]Paddle Sport'!$BJ$2:$BL$100,3,FALSE),"")</f>
        <v/>
      </c>
      <c r="J925" s="24" t="str">
        <f>IFERROR(VLOOKUP(C925,'[1]Island Swim'!$AX$5:$AZ$74,3,FALSE),"")</f>
        <v/>
      </c>
      <c r="K925" s="25" t="str">
        <f>IFERROR(VLOOKUP(C925,[1]Beaton!$A$4:$B$150,2,FALSE),"")</f>
        <v/>
      </c>
      <c r="L925" s="26" t="str">
        <f>IFERROR(VLOOKUP(C925,'[1]Turkey Gobbler'!$A$2:$B$500,2,FALSE),"")</f>
        <v/>
      </c>
      <c r="M925" s="27">
        <f t="shared" si="255"/>
        <v>322</v>
      </c>
      <c r="N925" s="28"/>
    </row>
    <row r="926" spans="1:24" ht="18.600000000000001" customHeight="1" x14ac:dyDescent="0.3">
      <c r="A926" s="16">
        <f t="shared" si="252"/>
        <v>925</v>
      </c>
      <c r="B926" s="17">
        <f t="shared" si="253"/>
        <v>61</v>
      </c>
      <c r="C926" s="18" t="s">
        <v>952</v>
      </c>
      <c r="D926" s="19" t="s">
        <v>38</v>
      </c>
      <c r="E926" s="19" t="str">
        <f t="shared" si="254"/>
        <v>F</v>
      </c>
      <c r="F926" s="20" t="str">
        <f>IFERROR(VLOOKUP(C926,'[1]Sofie''s Loppet'!$BM$3:$BP$100,4,FALSE),"")</f>
        <v/>
      </c>
      <c r="G926" s="21">
        <f>IFERROR(VLOOKUP(C926,[1]Rocks!$BF$3:$BH$2000,3,FALSE),"")</f>
        <v>320.89836315188427</v>
      </c>
      <c r="H926" s="22" t="str">
        <f>IFERROR(VLOOKUP(C926,'[1]Walden Bike'!$CB$3:$CE$1000,4,FALSE),"")</f>
        <v/>
      </c>
      <c r="I926" s="23" t="str">
        <f>IFERROR(VLOOKUP(C926,'[1]Paddle Sport'!$BJ$2:$BL$100,3,FALSE),"")</f>
        <v/>
      </c>
      <c r="J926" s="24" t="str">
        <f>IFERROR(VLOOKUP(C926,'[1]Island Swim'!$AX$5:$AZ$74,3,FALSE),"")</f>
        <v/>
      </c>
      <c r="K926" s="25" t="str">
        <f>IFERROR(VLOOKUP(C926,[1]Beaton!$A$4:$B$150,2,FALSE),"")</f>
        <v/>
      </c>
      <c r="L926" s="26" t="str">
        <f>IFERROR(VLOOKUP(C926,'[1]Turkey Gobbler'!$A$2:$B$500,2,FALSE),"")</f>
        <v/>
      </c>
      <c r="M926" s="27">
        <f t="shared" si="255"/>
        <v>321</v>
      </c>
      <c r="N926" s="28"/>
      <c r="R926" s="29" t="str" cm="1">
        <f t="array" ref="R926:S926">_xlfn.TEXTSPLIT(C926," ")</f>
        <v>Acres</v>
      </c>
      <c r="S926" s="29" t="str">
        <v>Elizabeth</v>
      </c>
      <c r="U926" s="29" t="str">
        <f>IF(T926="",S926,T926)</f>
        <v>Elizabeth</v>
      </c>
      <c r="V926" s="29" t="str">
        <f>LEFT(R926,1)</f>
        <v>A</v>
      </c>
      <c r="W926" s="29" t="str">
        <f>CONCATENATE(U926,V926,D926)</f>
        <v>ElizabethAF12 Under</v>
      </c>
      <c r="X926" s="29" t="str">
        <f>CONCATENATE(U926,V926)</f>
        <v>ElizabethA</v>
      </c>
    </row>
    <row r="927" spans="1:24" ht="18.600000000000001" customHeight="1" x14ac:dyDescent="0.3">
      <c r="A927" s="16">
        <f t="shared" si="252"/>
        <v>926</v>
      </c>
      <c r="B927" s="17">
        <f t="shared" si="253"/>
        <v>62</v>
      </c>
      <c r="C927" s="18" t="s">
        <v>953</v>
      </c>
      <c r="D927" s="19" t="s">
        <v>38</v>
      </c>
      <c r="E927" s="19" t="str">
        <f t="shared" si="254"/>
        <v>F</v>
      </c>
      <c r="F927" s="20" t="str">
        <f>IFERROR(VLOOKUP(C927,'[1]Sofie''s Loppet'!$BM$3:$BP$100,4,FALSE),"")</f>
        <v/>
      </c>
      <c r="G927" s="21">
        <f>IFERROR(VLOOKUP(C927,[1]Rocks!$BF$3:$BH$2000,3,FALSE),"")</f>
        <v>316.20405101275321</v>
      </c>
      <c r="H927" s="22" t="str">
        <f>IFERROR(VLOOKUP(C927,'[1]Walden Bike'!$CB$3:$CE$1000,4,FALSE),"")</f>
        <v/>
      </c>
      <c r="I927" s="23" t="str">
        <f>IFERROR(VLOOKUP(C927,'[1]Paddle Sport'!$BJ$2:$BL$100,3,FALSE),"")</f>
        <v/>
      </c>
      <c r="J927" s="24" t="str">
        <f>IFERROR(VLOOKUP(C927,'[1]Island Swim'!$AX$5:$AZ$74,3,FALSE),"")</f>
        <v/>
      </c>
      <c r="K927" s="25" t="str">
        <f>IFERROR(VLOOKUP(C927,[1]Beaton!$A$4:$B$150,2,FALSE),"")</f>
        <v/>
      </c>
      <c r="L927" s="26" t="str">
        <f>IFERROR(VLOOKUP(C927,'[1]Turkey Gobbler'!$A$2:$B$500,2,FALSE),"")</f>
        <v/>
      </c>
      <c r="M927" s="27">
        <f t="shared" si="255"/>
        <v>316</v>
      </c>
      <c r="N927" s="28"/>
      <c r="R927" s="29" t="str" cm="1">
        <f t="array" ref="R927:S927">_xlfn.TEXTSPLIT(C927," ")</f>
        <v>Costantini</v>
      </c>
      <c r="S927" s="29" t="str">
        <v>Daniela</v>
      </c>
      <c r="U927" s="29" t="str">
        <f>IF(T927="",S927,T927)</f>
        <v>Daniela</v>
      </c>
      <c r="V927" s="29" t="str">
        <f>LEFT(R927,1)</f>
        <v>C</v>
      </c>
      <c r="W927" s="29" t="str">
        <f>CONCATENATE(U927,V927,D927)</f>
        <v>DanielaCF12 Under</v>
      </c>
      <c r="X927" s="29" t="str">
        <f>CONCATENATE(U927,V927)</f>
        <v>DanielaC</v>
      </c>
    </row>
    <row r="928" spans="1:24" ht="18.600000000000001" customHeight="1" x14ac:dyDescent="0.3">
      <c r="A928" s="16">
        <f t="shared" si="252"/>
        <v>927</v>
      </c>
      <c r="B928" s="17">
        <f t="shared" si="253"/>
        <v>239</v>
      </c>
      <c r="C928" s="18" t="s">
        <v>954</v>
      </c>
      <c r="D928" s="19" t="s">
        <v>36</v>
      </c>
      <c r="E928" s="19" t="str">
        <f t="shared" si="254"/>
        <v>F</v>
      </c>
      <c r="F928" s="20" t="str">
        <f>IFERROR(VLOOKUP(C928,'[1]Sofie''s Loppet'!$BM$3:$BP$100,4,FALSE),"")</f>
        <v/>
      </c>
      <c r="G928" s="21">
        <f>IFERROR(VLOOKUP(C928,[1]Rocks!$BF$3:$BH$2000,3,FALSE),"")</f>
        <v>314.55223880597015</v>
      </c>
      <c r="H928" s="22" t="str">
        <f>IFERROR(VLOOKUP(C928,'[1]Walden Bike'!$CB$3:$CE$1000,4,FALSE),"")</f>
        <v/>
      </c>
      <c r="I928" s="23" t="str">
        <f>IFERROR(VLOOKUP(C928,'[1]Paddle Sport'!$BJ$2:$BL$100,3,FALSE),"")</f>
        <v/>
      </c>
      <c r="J928" s="24" t="str">
        <f>IFERROR(VLOOKUP(C928,'[1]Island Swim'!$AX$5:$AZ$74,3,FALSE),"")</f>
        <v/>
      </c>
      <c r="K928" s="25" t="str">
        <f>IFERROR(VLOOKUP(C928,[1]Beaton!$A$4:$B$150,2,FALSE),"")</f>
        <v/>
      </c>
      <c r="L928" s="26" t="str">
        <f>IFERROR(VLOOKUP(C928,'[1]Turkey Gobbler'!$A$2:$B$500,2,FALSE),"")</f>
        <v/>
      </c>
      <c r="M928" s="27">
        <f t="shared" si="255"/>
        <v>315</v>
      </c>
      <c r="N928" s="28"/>
      <c r="R928" s="29" t="str" cm="1">
        <f t="array" ref="R928:S928">_xlfn.TEXTSPLIT(C928," ")</f>
        <v>Frappier</v>
      </c>
      <c r="S928" s="29" t="str">
        <v>Michelle</v>
      </c>
      <c r="U928" s="29" t="str">
        <f>IF(T928="",S928,T928)</f>
        <v>Michelle</v>
      </c>
      <c r="V928" s="29" t="str">
        <f>LEFT(R928,1)</f>
        <v>F</v>
      </c>
      <c r="W928" s="29" t="str">
        <f>CONCATENATE(U928,V928,D928)</f>
        <v>MichelleFF30-39</v>
      </c>
      <c r="X928" s="29" t="str">
        <f>CONCATENATE(U928,V928)</f>
        <v>MichelleF</v>
      </c>
    </row>
    <row r="929" spans="1:24" ht="18.600000000000001" customHeight="1" x14ac:dyDescent="0.3">
      <c r="A929" s="16">
        <f t="shared" si="252"/>
        <v>927</v>
      </c>
      <c r="B929" s="17">
        <f t="shared" si="253"/>
        <v>239</v>
      </c>
      <c r="C929" s="18" t="s">
        <v>955</v>
      </c>
      <c r="D929" s="19" t="s">
        <v>36</v>
      </c>
      <c r="E929" s="19" t="str">
        <f t="shared" si="254"/>
        <v>F</v>
      </c>
      <c r="F929" s="20" t="str">
        <f>IFERROR(VLOOKUP(C929,'[1]Sofie''s Loppet'!$BM$3:$BP$100,4,FALSE),"")</f>
        <v/>
      </c>
      <c r="G929" s="21">
        <f>IFERROR(VLOOKUP(C929,[1]Rocks!$BF$3:$BH$2000,3,FALSE),"")</f>
        <v>314.78715459297985</v>
      </c>
      <c r="H929" s="22" t="str">
        <f>IFERROR(VLOOKUP(C929,'[1]Walden Bike'!$CB$3:$CE$1000,4,FALSE),"")</f>
        <v/>
      </c>
      <c r="I929" s="23" t="str">
        <f>IFERROR(VLOOKUP(C929,'[1]Paddle Sport'!$BJ$2:$BL$100,3,FALSE),"")</f>
        <v/>
      </c>
      <c r="J929" s="24" t="str">
        <f>IFERROR(VLOOKUP(C929,'[1]Island Swim'!$AX$5:$AZ$74,3,FALSE),"")</f>
        <v/>
      </c>
      <c r="K929" s="25" t="str">
        <f>IFERROR(VLOOKUP(C929,[1]Beaton!$A$4:$B$150,2,FALSE),"")</f>
        <v/>
      </c>
      <c r="L929" s="26" t="str">
        <f>IFERROR(VLOOKUP(C929,'[1]Turkey Gobbler'!$A$2:$B$500,2,FALSE),"")</f>
        <v/>
      </c>
      <c r="M929" s="27">
        <f t="shared" si="255"/>
        <v>315</v>
      </c>
      <c r="N929" s="28"/>
    </row>
    <row r="930" spans="1:24" ht="18.600000000000001" customHeight="1" x14ac:dyDescent="0.3">
      <c r="A930" s="16">
        <f t="shared" si="252"/>
        <v>927</v>
      </c>
      <c r="B930" s="17">
        <f t="shared" si="253"/>
        <v>69</v>
      </c>
      <c r="C930" s="18" t="s">
        <v>956</v>
      </c>
      <c r="D930" s="19" t="s">
        <v>15</v>
      </c>
      <c r="E930" s="19" t="str">
        <f t="shared" si="254"/>
        <v>F</v>
      </c>
      <c r="F930" s="20" t="str">
        <f>IFERROR(VLOOKUP(C930,'[1]Sofie''s Loppet'!$BM$3:$BP$100,4,FALSE),"")</f>
        <v/>
      </c>
      <c r="G930" s="21">
        <f>IFERROR(VLOOKUP(C930,[1]Rocks!$BF$3:$BH$2000,3,FALSE),"")</f>
        <v>315.02242152466368</v>
      </c>
      <c r="H930" s="22" t="str">
        <f>IFERROR(VLOOKUP(C930,'[1]Walden Bike'!$CB$3:$CE$1000,4,FALSE),"")</f>
        <v/>
      </c>
      <c r="I930" s="23" t="str">
        <f>IFERROR(VLOOKUP(C930,'[1]Paddle Sport'!$BJ$2:$BL$100,3,FALSE),"")</f>
        <v/>
      </c>
      <c r="J930" s="24" t="str">
        <f>IFERROR(VLOOKUP(C930,'[1]Island Swim'!$AX$5:$AZ$74,3,FALSE),"")</f>
        <v/>
      </c>
      <c r="K930" s="25" t="str">
        <f>IFERROR(VLOOKUP(C930,[1]Beaton!$A$4:$B$150,2,FALSE),"")</f>
        <v/>
      </c>
      <c r="L930" s="26" t="str">
        <f>IFERROR(VLOOKUP(C930,'[1]Turkey Gobbler'!$A$2:$B$500,2,FALSE),"")</f>
        <v/>
      </c>
      <c r="M930" s="27">
        <f t="shared" si="255"/>
        <v>315</v>
      </c>
      <c r="N930" s="28"/>
      <c r="R930" s="29" t="str" cm="1">
        <f t="array" ref="R930:S930">_xlfn.TEXTSPLIT(C930," ")</f>
        <v>Lefevbre</v>
      </c>
      <c r="S930" s="29" t="str">
        <v>Lyne</v>
      </c>
      <c r="U930" s="29" t="str">
        <f t="shared" ref="U930:U938" si="260">IF(T930="",S930,T930)</f>
        <v>Lyne</v>
      </c>
      <c r="V930" s="29" t="str">
        <f t="shared" ref="V930:V938" si="261">LEFT(R930,1)</f>
        <v>L</v>
      </c>
      <c r="W930" s="29" t="str">
        <f t="shared" ref="W930:W938" si="262">CONCATENATE(U930,V930,D930)</f>
        <v>LyneLF50-59</v>
      </c>
      <c r="X930" s="29" t="str">
        <f t="shared" ref="X930:X938" si="263">CONCATENATE(U930,V930)</f>
        <v>LyneL</v>
      </c>
    </row>
    <row r="931" spans="1:24" ht="18.600000000000001" customHeight="1" x14ac:dyDescent="0.3">
      <c r="A931" s="16">
        <f t="shared" si="252"/>
        <v>930</v>
      </c>
      <c r="B931" s="17">
        <f t="shared" si="253"/>
        <v>233</v>
      </c>
      <c r="C931" s="18" t="s">
        <v>957</v>
      </c>
      <c r="D931" s="19" t="s">
        <v>17</v>
      </c>
      <c r="E931" s="19" t="str">
        <f t="shared" si="254"/>
        <v>F</v>
      </c>
      <c r="F931" s="20" t="str">
        <f>IFERROR(VLOOKUP(C931,'[1]Sofie''s Loppet'!$BM$3:$BP$100,4,FALSE),"")</f>
        <v/>
      </c>
      <c r="G931" s="21">
        <f>IFERROR(VLOOKUP(C931,[1]Rocks!$BF$3:$BH$2000,3,FALSE),"")</f>
        <v>314.31767337807605</v>
      </c>
      <c r="H931" s="22" t="str">
        <f>IFERROR(VLOOKUP(C931,'[1]Walden Bike'!$CB$3:$CE$1000,4,FALSE),"")</f>
        <v/>
      </c>
      <c r="I931" s="23" t="str">
        <f>IFERROR(VLOOKUP(C931,'[1]Paddle Sport'!$BJ$2:$BL$100,3,FALSE),"")</f>
        <v/>
      </c>
      <c r="J931" s="24" t="str">
        <f>IFERROR(VLOOKUP(C931,'[1]Island Swim'!$AX$5:$AZ$74,3,FALSE),"")</f>
        <v/>
      </c>
      <c r="K931" s="25" t="str">
        <f>IFERROR(VLOOKUP(C931,[1]Beaton!$A$4:$B$150,2,FALSE),"")</f>
        <v/>
      </c>
      <c r="L931" s="26" t="str">
        <f>IFERROR(VLOOKUP(C931,'[1]Turkey Gobbler'!$A$2:$B$500,2,FALSE),"")</f>
        <v/>
      </c>
      <c r="M931" s="27">
        <f t="shared" si="255"/>
        <v>314</v>
      </c>
      <c r="N931" s="28"/>
      <c r="R931" s="29" t="str" cm="1">
        <f t="array" ref="R931:S931">_xlfn.TEXTSPLIT(C931," ")</f>
        <v>Greenslade</v>
      </c>
      <c r="S931" s="29" t="str">
        <v>Taylor</v>
      </c>
      <c r="U931" s="29" t="str">
        <f t="shared" si="260"/>
        <v>Taylor</v>
      </c>
      <c r="V931" s="29" t="str">
        <f t="shared" si="261"/>
        <v>G</v>
      </c>
      <c r="W931" s="29" t="str">
        <f t="shared" si="262"/>
        <v>TaylorGF20-29</v>
      </c>
      <c r="X931" s="29" t="str">
        <f t="shared" si="263"/>
        <v>TaylorG</v>
      </c>
    </row>
    <row r="932" spans="1:24" ht="18.600000000000001" customHeight="1" x14ac:dyDescent="0.3">
      <c r="A932" s="16">
        <f t="shared" si="252"/>
        <v>930</v>
      </c>
      <c r="B932" s="17">
        <f t="shared" si="253"/>
        <v>166</v>
      </c>
      <c r="C932" s="18" t="s">
        <v>958</v>
      </c>
      <c r="D932" s="19" t="s">
        <v>23</v>
      </c>
      <c r="E932" s="19" t="str">
        <f t="shared" si="254"/>
        <v>F</v>
      </c>
      <c r="F932" s="20" t="str">
        <f>IFERROR(VLOOKUP(C932,'[1]Sofie''s Loppet'!$BM$3:$BP$100,4,FALSE),"")</f>
        <v/>
      </c>
      <c r="G932" s="21">
        <f>IFERROR(VLOOKUP(C932,[1]Rocks!$BF$3:$BH$2000,3,FALSE),"")</f>
        <v>313.61607142857144</v>
      </c>
      <c r="H932" s="22" t="str">
        <f>IFERROR(VLOOKUP(C932,'[1]Walden Bike'!$CB$3:$CE$1000,4,FALSE),"")</f>
        <v/>
      </c>
      <c r="I932" s="23" t="str">
        <f>IFERROR(VLOOKUP(C932,'[1]Paddle Sport'!$BJ$2:$BL$100,3,FALSE),"")</f>
        <v/>
      </c>
      <c r="J932" s="24" t="str">
        <f>IFERROR(VLOOKUP(C932,'[1]Island Swim'!$AX$5:$AZ$74,3,FALSE),"")</f>
        <v/>
      </c>
      <c r="K932" s="25" t="str">
        <f>IFERROR(VLOOKUP(C932,[1]Beaton!$A$4:$B$150,2,FALSE),"")</f>
        <v/>
      </c>
      <c r="L932" s="26" t="str">
        <f>IFERROR(VLOOKUP(C932,'[1]Turkey Gobbler'!$A$2:$B$500,2,FALSE),"")</f>
        <v/>
      </c>
      <c r="M932" s="27">
        <f t="shared" si="255"/>
        <v>314</v>
      </c>
      <c r="N932" s="28"/>
      <c r="R932" s="29" t="str" cm="1">
        <f t="array" ref="R932:S932">_xlfn.TEXTSPLIT(C932," ")</f>
        <v>Burns</v>
      </c>
      <c r="S932" s="29" t="str">
        <v>Samantha</v>
      </c>
      <c r="U932" s="29" t="str">
        <f t="shared" si="260"/>
        <v>Samantha</v>
      </c>
      <c r="V932" s="29" t="str">
        <f t="shared" si="261"/>
        <v>B</v>
      </c>
      <c r="W932" s="29" t="str">
        <f t="shared" si="262"/>
        <v>SamanthaBF40-49</v>
      </c>
      <c r="X932" s="29" t="str">
        <f t="shared" si="263"/>
        <v>SamanthaB</v>
      </c>
    </row>
    <row r="933" spans="1:24" ht="18.600000000000001" customHeight="1" x14ac:dyDescent="0.3">
      <c r="A933" s="16">
        <f t="shared" si="252"/>
        <v>930</v>
      </c>
      <c r="B933" s="17">
        <f t="shared" si="253"/>
        <v>166</v>
      </c>
      <c r="C933" s="18" t="s">
        <v>959</v>
      </c>
      <c r="D933" s="19" t="s">
        <v>23</v>
      </c>
      <c r="E933" s="19" t="str">
        <f t="shared" si="254"/>
        <v>F</v>
      </c>
      <c r="F933" s="20" t="str">
        <f>IFERROR(VLOOKUP(C933,'[1]Sofie''s Loppet'!$BM$3:$BP$100,4,FALSE),"")</f>
        <v/>
      </c>
      <c r="G933" s="21">
        <f>IFERROR(VLOOKUP(C933,[1]Rocks!$BF$3:$BH$2000,3,FALSE),"")</f>
        <v>314.20052180395078</v>
      </c>
      <c r="H933" s="22" t="str">
        <f>IFERROR(VLOOKUP(C933,'[1]Walden Bike'!$CB$3:$CE$1000,4,FALSE),"")</f>
        <v/>
      </c>
      <c r="I933" s="23" t="str">
        <f>IFERROR(VLOOKUP(C933,'[1]Paddle Sport'!$BJ$2:$BL$100,3,FALSE),"")</f>
        <v/>
      </c>
      <c r="J933" s="24" t="str">
        <f>IFERROR(VLOOKUP(C933,'[1]Island Swim'!$AX$5:$AZ$74,3,FALSE),"")</f>
        <v/>
      </c>
      <c r="K933" s="25" t="str">
        <f>IFERROR(VLOOKUP(C933,[1]Beaton!$A$4:$B$150,2,FALSE),"")</f>
        <v/>
      </c>
      <c r="L933" s="26" t="str">
        <f>IFERROR(VLOOKUP(C933,'[1]Turkey Gobbler'!$A$2:$B$500,2,FALSE),"")</f>
        <v/>
      </c>
      <c r="M933" s="27">
        <f t="shared" si="255"/>
        <v>314</v>
      </c>
      <c r="N933" s="28"/>
      <c r="R933" s="29" t="str" cm="1">
        <f t="array" ref="R933:S933">_xlfn.TEXTSPLIT(C933," ")</f>
        <v>Haines</v>
      </c>
      <c r="S933" s="29" t="str">
        <v>Heather</v>
      </c>
      <c r="U933" s="29" t="str">
        <f t="shared" si="260"/>
        <v>Heather</v>
      </c>
      <c r="V933" s="29" t="str">
        <f t="shared" si="261"/>
        <v>H</v>
      </c>
      <c r="W933" s="29" t="str">
        <f t="shared" si="262"/>
        <v>HeatherHF40-49</v>
      </c>
      <c r="X933" s="29" t="str">
        <f t="shared" si="263"/>
        <v>HeatherH</v>
      </c>
    </row>
    <row r="934" spans="1:24" ht="18.600000000000001" customHeight="1" x14ac:dyDescent="0.3">
      <c r="A934" s="16">
        <f t="shared" si="252"/>
        <v>933</v>
      </c>
      <c r="B934" s="17">
        <f t="shared" si="253"/>
        <v>234</v>
      </c>
      <c r="C934" s="18" t="s">
        <v>960</v>
      </c>
      <c r="D934" s="19" t="s">
        <v>17</v>
      </c>
      <c r="E934" s="19" t="str">
        <f t="shared" si="254"/>
        <v>F</v>
      </c>
      <c r="F934" s="20" t="str">
        <f>IFERROR(VLOOKUP(C934,'[1]Sofie''s Loppet'!$BM$3:$BP$100,4,FALSE),"")</f>
        <v/>
      </c>
      <c r="G934" s="21">
        <f>IFERROR(VLOOKUP(C934,[1]Rocks!$BF$3:$BH$2000,3,FALSE),"")</f>
        <v>312.80148423005568</v>
      </c>
      <c r="H934" s="22" t="str">
        <f>IFERROR(VLOOKUP(C934,'[1]Walden Bike'!$CB$3:$CE$1000,4,FALSE),"")</f>
        <v/>
      </c>
      <c r="I934" s="23" t="str">
        <f>IFERROR(VLOOKUP(C934,'[1]Paddle Sport'!$BJ$2:$BL$100,3,FALSE),"")</f>
        <v/>
      </c>
      <c r="J934" s="24" t="str">
        <f>IFERROR(VLOOKUP(C934,'[1]Island Swim'!$AX$5:$AZ$74,3,FALSE),"")</f>
        <v/>
      </c>
      <c r="K934" s="25" t="str">
        <f>IFERROR(VLOOKUP(C934,[1]Beaton!$A$4:$B$150,2,FALSE),"")</f>
        <v/>
      </c>
      <c r="L934" s="26" t="str">
        <f>IFERROR(VLOOKUP(C934,'[1]Turkey Gobbler'!$A$2:$B$500,2,FALSE),"")</f>
        <v/>
      </c>
      <c r="M934" s="27">
        <f t="shared" si="255"/>
        <v>313</v>
      </c>
      <c r="N934" s="28"/>
      <c r="R934" s="29" t="str" cm="1">
        <f t="array" ref="R934:S934">_xlfn.TEXTSPLIT(C934," ")</f>
        <v>Toffoli-Thompson</v>
      </c>
      <c r="S934" s="29" t="str">
        <v>Regan</v>
      </c>
      <c r="U934" s="29" t="str">
        <f t="shared" si="260"/>
        <v>Regan</v>
      </c>
      <c r="V934" s="29" t="str">
        <f t="shared" si="261"/>
        <v>T</v>
      </c>
      <c r="W934" s="29" t="str">
        <f t="shared" si="262"/>
        <v>ReganTF20-29</v>
      </c>
      <c r="X934" s="29" t="str">
        <f t="shared" si="263"/>
        <v>ReganT</v>
      </c>
    </row>
    <row r="935" spans="1:24" ht="18.600000000000001" customHeight="1" x14ac:dyDescent="0.3">
      <c r="A935" s="16">
        <f t="shared" si="252"/>
        <v>933</v>
      </c>
      <c r="B935" s="17">
        <f t="shared" si="253"/>
        <v>241</v>
      </c>
      <c r="C935" s="18" t="s">
        <v>961</v>
      </c>
      <c r="D935" s="19" t="s">
        <v>36</v>
      </c>
      <c r="E935" s="19" t="str">
        <f t="shared" si="254"/>
        <v>F</v>
      </c>
      <c r="F935" s="20" t="str">
        <f>IFERROR(VLOOKUP(C935,'[1]Sofie''s Loppet'!$BM$3:$BP$100,4,FALSE),"")</f>
        <v/>
      </c>
      <c r="G935" s="21">
        <f>IFERROR(VLOOKUP(C935,[1]Rocks!$BF$3:$BH$2000,3,FALSE),"")</f>
        <v>313.38289962825274</v>
      </c>
      <c r="H935" s="22" t="str">
        <f>IFERROR(VLOOKUP(C935,'[1]Walden Bike'!$CB$3:$CE$1000,4,FALSE),"")</f>
        <v/>
      </c>
      <c r="I935" s="23" t="str">
        <f>IFERROR(VLOOKUP(C935,'[1]Paddle Sport'!$BJ$2:$BL$100,3,FALSE),"")</f>
        <v/>
      </c>
      <c r="J935" s="24" t="str">
        <f>IFERROR(VLOOKUP(C935,'[1]Island Swim'!$AX$5:$AZ$74,3,FALSE),"")</f>
        <v/>
      </c>
      <c r="K935" s="25" t="str">
        <f>IFERROR(VLOOKUP(C935,[1]Beaton!$A$4:$B$150,2,FALSE),"")</f>
        <v/>
      </c>
      <c r="L935" s="26" t="str">
        <f>IFERROR(VLOOKUP(C935,'[1]Turkey Gobbler'!$A$2:$B$500,2,FALSE),"")</f>
        <v/>
      </c>
      <c r="M935" s="27">
        <f t="shared" si="255"/>
        <v>313</v>
      </c>
      <c r="N935" s="28"/>
      <c r="R935" s="29" t="str" cm="1">
        <f t="array" ref="R935:S935">_xlfn.TEXTSPLIT(C935," ")</f>
        <v>Osmond</v>
      </c>
      <c r="S935" s="29" t="str">
        <v>Rebecca</v>
      </c>
      <c r="U935" s="29" t="str">
        <f t="shared" si="260"/>
        <v>Rebecca</v>
      </c>
      <c r="V935" s="29" t="str">
        <f t="shared" si="261"/>
        <v>O</v>
      </c>
      <c r="W935" s="29" t="str">
        <f t="shared" si="262"/>
        <v>RebeccaOF30-39</v>
      </c>
      <c r="X935" s="29" t="str">
        <f t="shared" si="263"/>
        <v>RebeccaO</v>
      </c>
    </row>
    <row r="936" spans="1:24" ht="18.600000000000001" customHeight="1" x14ac:dyDescent="0.3">
      <c r="A936" s="16">
        <f t="shared" si="252"/>
        <v>933</v>
      </c>
      <c r="B936" s="17">
        <f t="shared" si="253"/>
        <v>168</v>
      </c>
      <c r="C936" s="18" t="s">
        <v>962</v>
      </c>
      <c r="D936" s="19" t="s">
        <v>23</v>
      </c>
      <c r="E936" s="19" t="str">
        <f t="shared" si="254"/>
        <v>F</v>
      </c>
      <c r="F936" s="20" t="str">
        <f>IFERROR(VLOOKUP(C936,'[1]Sofie''s Loppet'!$BM$3:$BP$100,4,FALSE),"")</f>
        <v/>
      </c>
      <c r="G936" s="21">
        <f>IFERROR(VLOOKUP(C936,[1]Rocks!$BF$3:$BH$2000,3,FALSE),"")</f>
        <v>313.15007429420507</v>
      </c>
      <c r="H936" s="22" t="str">
        <f>IFERROR(VLOOKUP(C936,'[1]Walden Bike'!$CB$3:$CE$1000,4,FALSE),"")</f>
        <v/>
      </c>
      <c r="I936" s="23" t="str">
        <f>IFERROR(VLOOKUP(C936,'[1]Paddle Sport'!$BJ$2:$BL$100,3,FALSE),"")</f>
        <v/>
      </c>
      <c r="J936" s="24" t="str">
        <f>IFERROR(VLOOKUP(C936,'[1]Island Swim'!$AX$5:$AZ$74,3,FALSE),"")</f>
        <v/>
      </c>
      <c r="K936" s="25" t="str">
        <f>IFERROR(VLOOKUP(C936,[1]Beaton!$A$4:$B$150,2,FALSE),"")</f>
        <v/>
      </c>
      <c r="L936" s="26" t="str">
        <f>IFERROR(VLOOKUP(C936,'[1]Turkey Gobbler'!$A$2:$B$500,2,FALSE),"")</f>
        <v/>
      </c>
      <c r="M936" s="27">
        <f t="shared" si="255"/>
        <v>313</v>
      </c>
      <c r="N936" s="28"/>
      <c r="R936" s="29" t="str" cm="1">
        <f t="array" ref="R936:S936">_xlfn.TEXTSPLIT(C936," ")</f>
        <v>Zanetti</v>
      </c>
      <c r="S936" s="29" t="str">
        <v>Jola</v>
      </c>
      <c r="U936" s="29" t="str">
        <f t="shared" si="260"/>
        <v>Jola</v>
      </c>
      <c r="V936" s="29" t="str">
        <f t="shared" si="261"/>
        <v>Z</v>
      </c>
      <c r="W936" s="29" t="str">
        <f t="shared" si="262"/>
        <v>JolaZF40-49</v>
      </c>
      <c r="X936" s="29" t="str">
        <f t="shared" si="263"/>
        <v>JolaZ</v>
      </c>
    </row>
    <row r="937" spans="1:24" ht="18.600000000000001" customHeight="1" x14ac:dyDescent="0.3">
      <c r="A937" s="16">
        <f t="shared" si="252"/>
        <v>936</v>
      </c>
      <c r="B937" s="17">
        <f t="shared" si="253"/>
        <v>235</v>
      </c>
      <c r="C937" s="18" t="s">
        <v>963</v>
      </c>
      <c r="D937" s="19" t="s">
        <v>17</v>
      </c>
      <c r="E937" s="19" t="str">
        <f t="shared" si="254"/>
        <v>F</v>
      </c>
      <c r="F937" s="20"/>
      <c r="G937" s="21">
        <f>IFERROR(VLOOKUP(C937,[1]Rocks!$BF$3:$BH$2000,3,FALSE),"")</f>
        <v>310.38291605301913</v>
      </c>
      <c r="H937" s="22"/>
      <c r="I937" s="23" t="str">
        <f>IFERROR(VLOOKUP(C937,'[1]Paddle Sport'!$BJ$2:$BL$100,3,FALSE),"")</f>
        <v/>
      </c>
      <c r="J937" s="24" t="str">
        <f>IFERROR(VLOOKUP(C937,'[1]Island Swim'!$AX$5:$AZ$74,3,FALSE),"")</f>
        <v/>
      </c>
      <c r="K937" s="25" t="str">
        <f>IFERROR(VLOOKUP(C937,[1]Beaton!$A$4:$B$150,2,FALSE),"")</f>
        <v/>
      </c>
      <c r="L937" s="26" t="str">
        <f>IFERROR(VLOOKUP(C937,'[1]Turkey Gobbler'!$A$2:$B$500,2,FALSE),"")</f>
        <v/>
      </c>
      <c r="M937" s="27">
        <f t="shared" si="255"/>
        <v>310</v>
      </c>
      <c r="N937" s="28"/>
      <c r="R937" s="29" t="str" cm="1">
        <f t="array" ref="R937:S937">_xlfn.TEXTSPLIT(C937," ")</f>
        <v>Fera</v>
      </c>
      <c r="S937" s="29" t="str">
        <v>Caleigh</v>
      </c>
      <c r="U937" s="29" t="str">
        <f t="shared" si="260"/>
        <v>Caleigh</v>
      </c>
      <c r="V937" s="29" t="str">
        <f t="shared" si="261"/>
        <v>F</v>
      </c>
      <c r="W937" s="29" t="str">
        <f t="shared" si="262"/>
        <v>CaleighFF20-29</v>
      </c>
      <c r="X937" s="29" t="str">
        <f t="shared" si="263"/>
        <v>CaleighF</v>
      </c>
    </row>
    <row r="938" spans="1:24" ht="18.600000000000001" customHeight="1" x14ac:dyDescent="0.3">
      <c r="A938" s="16">
        <f t="shared" si="252"/>
        <v>936</v>
      </c>
      <c r="B938" s="17">
        <f t="shared" si="253"/>
        <v>235</v>
      </c>
      <c r="C938" s="18" t="s">
        <v>964</v>
      </c>
      <c r="D938" s="19" t="s">
        <v>17</v>
      </c>
      <c r="E938" s="19" t="str">
        <f t="shared" si="254"/>
        <v>F</v>
      </c>
      <c r="F938" s="20" t="str">
        <f>IFERROR(VLOOKUP(C938,'[1]Sofie''s Loppet'!$BM$3:$BP$100,4,FALSE),"")</f>
        <v/>
      </c>
      <c r="G938" s="21">
        <f>IFERROR(VLOOKUP(C938,[1]Rocks!$BF$3:$BH$2000,3,FALSE),"")</f>
        <v>310.49723756906076</v>
      </c>
      <c r="H938" s="22" t="str">
        <f>IFERROR(VLOOKUP(C938,'[1]Walden Bike'!$CB$3:$CE$1000,4,FALSE),"")</f>
        <v/>
      </c>
      <c r="I938" s="23" t="str">
        <f>IFERROR(VLOOKUP(C938,'[1]Paddle Sport'!$BJ$2:$BL$100,3,FALSE),"")</f>
        <v/>
      </c>
      <c r="J938" s="24" t="str">
        <f>IFERROR(VLOOKUP(C938,'[1]Island Swim'!$AX$5:$AZ$74,3,FALSE),"")</f>
        <v/>
      </c>
      <c r="K938" s="25" t="str">
        <f>IFERROR(VLOOKUP(C938,[1]Beaton!$A$4:$B$150,2,FALSE),"")</f>
        <v/>
      </c>
      <c r="L938" s="26" t="str">
        <f>IFERROR(VLOOKUP(C938,'[1]Turkey Gobbler'!$A$2:$B$500,2,FALSE),"")</f>
        <v/>
      </c>
      <c r="M938" s="27">
        <f t="shared" si="255"/>
        <v>310</v>
      </c>
      <c r="N938" s="28"/>
      <c r="R938" s="29" t="str" cm="1">
        <f t="array" ref="R938:S938">_xlfn.TEXTSPLIT(C938," ")</f>
        <v>Fera</v>
      </c>
      <c r="S938" s="29" t="str">
        <v>Hannah</v>
      </c>
      <c r="U938" s="29" t="str">
        <f t="shared" si="260"/>
        <v>Hannah</v>
      </c>
      <c r="V938" s="29" t="str">
        <f t="shared" si="261"/>
        <v>F</v>
      </c>
      <c r="W938" s="29" t="str">
        <f t="shared" si="262"/>
        <v>HannahFF20-29</v>
      </c>
      <c r="X938" s="29" t="str">
        <f t="shared" si="263"/>
        <v>HannahF</v>
      </c>
    </row>
    <row r="939" spans="1:24" ht="18.600000000000001" customHeight="1" x14ac:dyDescent="0.3">
      <c r="A939" s="16">
        <f t="shared" si="252"/>
        <v>936</v>
      </c>
      <c r="B939" s="17">
        <f t="shared" si="253"/>
        <v>242</v>
      </c>
      <c r="C939" s="18" t="s">
        <v>965</v>
      </c>
      <c r="D939" s="19" t="s">
        <v>36</v>
      </c>
      <c r="E939" s="19" t="str">
        <f t="shared" si="254"/>
        <v>F</v>
      </c>
      <c r="F939" s="20" t="str">
        <f>IFERROR(VLOOKUP(C939,'[1]Sofie''s Loppet'!$BM$3:$BP$100,4,FALSE),"")</f>
        <v/>
      </c>
      <c r="G939" s="21">
        <f>IFERROR(VLOOKUP(C939,[1]Rocks!$BF$3:$BH$2000,3,FALSE),"")</f>
        <v>309.69875091844233</v>
      </c>
      <c r="H939" s="22" t="str">
        <f>IFERROR(VLOOKUP(C939,'[1]Walden Bike'!$CB$3:$CE$1000,4,FALSE),"")</f>
        <v/>
      </c>
      <c r="I939" s="23" t="str">
        <f>IFERROR(VLOOKUP(C939,'[1]Paddle Sport'!$BJ$2:$BL$100,3,FALSE),"")</f>
        <v/>
      </c>
      <c r="J939" s="24" t="str">
        <f>IFERROR(VLOOKUP(C939,'[1]Island Swim'!$AX$5:$AZ$74,3,FALSE),"")</f>
        <v/>
      </c>
      <c r="K939" s="25" t="str">
        <f>IFERROR(VLOOKUP(C939,[1]Beaton!$A$4:$B$150,2,FALSE),"")</f>
        <v/>
      </c>
      <c r="L939" s="26" t="str">
        <f>IFERROR(VLOOKUP(C939,'[1]Turkey Gobbler'!$A$2:$B$500,2,FALSE),"")</f>
        <v/>
      </c>
      <c r="M939" s="27">
        <f t="shared" si="255"/>
        <v>310</v>
      </c>
      <c r="N939" s="28"/>
    </row>
    <row r="940" spans="1:24" ht="18.600000000000001" customHeight="1" x14ac:dyDescent="0.3">
      <c r="A940" s="16">
        <f t="shared" si="252"/>
        <v>936</v>
      </c>
      <c r="B940" s="17">
        <f t="shared" si="253"/>
        <v>242</v>
      </c>
      <c r="C940" s="18" t="s">
        <v>966</v>
      </c>
      <c r="D940" s="19" t="s">
        <v>36</v>
      </c>
      <c r="E940" s="19" t="str">
        <f t="shared" si="254"/>
        <v>F</v>
      </c>
      <c r="F940" s="20" t="str">
        <f>IFERROR(VLOOKUP(C940,'[1]Sofie''s Loppet'!$BM$3:$BP$100,4,FALSE),"")</f>
        <v/>
      </c>
      <c r="G940" s="21">
        <f>IFERROR(VLOOKUP(C940,[1]Rocks!$BF$3:$BH$2000,3,FALSE),"")</f>
        <v>309.58501652589052</v>
      </c>
      <c r="H940" s="22" t="str">
        <f>IFERROR(VLOOKUP(C940,'[1]Walden Bike'!$CB$3:$CE$1000,4,FALSE),"")</f>
        <v/>
      </c>
      <c r="I940" s="23" t="str">
        <f>IFERROR(VLOOKUP(C940,'[1]Paddle Sport'!$BJ$2:$BL$100,3,FALSE),"")</f>
        <v/>
      </c>
      <c r="J940" s="24" t="str">
        <f>IFERROR(VLOOKUP(C940,'[1]Island Swim'!$AX$5:$AZ$74,3,FALSE),"")</f>
        <v/>
      </c>
      <c r="K940" s="25" t="str">
        <f>IFERROR(VLOOKUP(C940,[1]Beaton!$A$4:$B$150,2,FALSE),"")</f>
        <v/>
      </c>
      <c r="L940" s="26" t="str">
        <f>IFERROR(VLOOKUP(C940,'[1]Turkey Gobbler'!$A$2:$B$500,2,FALSE),"")</f>
        <v/>
      </c>
      <c r="M940" s="27">
        <f t="shared" si="255"/>
        <v>310</v>
      </c>
      <c r="N940" s="28"/>
      <c r="R940" s="29" t="str" cm="1">
        <f t="array" ref="R940:S940">_xlfn.TEXTSPLIT(C940," ")</f>
        <v>Ryan</v>
      </c>
      <c r="S940" s="29" t="str">
        <v>Kaitlinn</v>
      </c>
      <c r="U940" s="29" t="str">
        <f>IF(T940="",S940,T940)</f>
        <v>Kaitlinn</v>
      </c>
      <c r="V940" s="29" t="str">
        <f>LEFT(R940,1)</f>
        <v>R</v>
      </c>
      <c r="W940" s="29" t="str">
        <f>CONCATENATE(U940,V940,D940)</f>
        <v>KaitlinnRF30-39</v>
      </c>
      <c r="X940" s="29" t="str">
        <f>CONCATENATE(U940,V940)</f>
        <v>KaitlinnR</v>
      </c>
    </row>
    <row r="941" spans="1:24" ht="18.600000000000001" customHeight="1" x14ac:dyDescent="0.3">
      <c r="A941" s="16">
        <f t="shared" si="252"/>
        <v>936</v>
      </c>
      <c r="B941" s="17">
        <f t="shared" si="253"/>
        <v>169</v>
      </c>
      <c r="C941" s="18" t="s">
        <v>967</v>
      </c>
      <c r="D941" s="19" t="s">
        <v>23</v>
      </c>
      <c r="E941" s="19" t="str">
        <f t="shared" si="254"/>
        <v>F</v>
      </c>
      <c r="F941" s="20" t="str">
        <f>IFERROR(VLOOKUP(C941,'[1]Sofie''s Loppet'!$BM$3:$BP$100,4,FALSE),"")</f>
        <v/>
      </c>
      <c r="G941" s="21">
        <f>IFERROR(VLOOKUP(C941,[1]Rocks!$BF$3:$BH$2000,3,FALSE),"")</f>
        <v>310.38291605301913</v>
      </c>
      <c r="H941" s="22" t="str">
        <f>IFERROR(VLOOKUP(C941,'[1]Walden Bike'!$CB$3:$CE$1000,4,FALSE),"")</f>
        <v/>
      </c>
      <c r="I941" s="23" t="str">
        <f>IFERROR(VLOOKUP(C941,'[1]Paddle Sport'!$BJ$2:$BL$100,3,FALSE),"")</f>
        <v/>
      </c>
      <c r="J941" s="24" t="str">
        <f>IFERROR(VLOOKUP(C941,'[1]Island Swim'!$AX$5:$AZ$74,3,FALSE),"")</f>
        <v/>
      </c>
      <c r="K941" s="25" t="str">
        <f>IFERROR(VLOOKUP(C941,[1]Beaton!$A$4:$B$150,2,FALSE),"")</f>
        <v/>
      </c>
      <c r="L941" s="26" t="str">
        <f>IFERROR(VLOOKUP(C941,'[1]Turkey Gobbler'!$A$2:$B$500,2,FALSE),"")</f>
        <v/>
      </c>
      <c r="M941" s="27">
        <f t="shared" si="255"/>
        <v>310</v>
      </c>
      <c r="N941" s="28"/>
      <c r="R941" s="29" t="str" cm="1">
        <f t="array" ref="R941:S941">_xlfn.TEXTSPLIT(C941," ")</f>
        <v>Roth</v>
      </c>
      <c r="S941" s="29" t="str">
        <v>Renée</v>
      </c>
      <c r="U941" s="29" t="str">
        <f>IF(T941="",S941,T941)</f>
        <v>Renée</v>
      </c>
      <c r="V941" s="29" t="str">
        <f>LEFT(R941,1)</f>
        <v>R</v>
      </c>
      <c r="W941" s="29" t="str">
        <f>CONCATENATE(U941,V941,D941)</f>
        <v>RenéeRF40-49</v>
      </c>
      <c r="X941" s="29" t="str">
        <f>CONCATENATE(U941,V941)</f>
        <v>RenéeR</v>
      </c>
    </row>
    <row r="942" spans="1:24" ht="18.600000000000001" customHeight="1" x14ac:dyDescent="0.3">
      <c r="A942" s="16">
        <f t="shared" si="252"/>
        <v>936</v>
      </c>
      <c r="B942" s="17">
        <f t="shared" si="253"/>
        <v>13</v>
      </c>
      <c r="C942" s="18" t="s">
        <v>968</v>
      </c>
      <c r="D942" s="19" t="s">
        <v>311</v>
      </c>
      <c r="E942" s="19" t="str">
        <f t="shared" si="254"/>
        <v>F</v>
      </c>
      <c r="F942" s="20" t="str">
        <f>IFERROR(VLOOKUP(C942,'[1]Sofie''s Loppet'!$BM$3:$BP$100,4,FALSE),"")</f>
        <v/>
      </c>
      <c r="G942" s="21">
        <f>IFERROR(VLOOKUP(C942,[1]Rocks!$BF$3:$BH$2000,3,FALSE),"")</f>
        <v>310.49723756906076</v>
      </c>
      <c r="H942" s="22" t="str">
        <f>IFERROR(VLOOKUP(C942,'[1]Walden Bike'!$CB$3:$CE$1000,4,FALSE),"")</f>
        <v/>
      </c>
      <c r="I942" s="23" t="str">
        <f>IFERROR(VLOOKUP(C942,'[1]Paddle Sport'!$BJ$2:$BL$100,3,FALSE),"")</f>
        <v/>
      </c>
      <c r="J942" s="24" t="str">
        <f>IFERROR(VLOOKUP(C942,'[1]Island Swim'!$AX$5:$AZ$74,3,FALSE),"")</f>
        <v/>
      </c>
      <c r="K942" s="25" t="str">
        <f>IFERROR(VLOOKUP(C942,[1]Beaton!$A$4:$B$150,2,FALSE),"")</f>
        <v/>
      </c>
      <c r="L942" s="26" t="str">
        <f>IFERROR(VLOOKUP(C942,'[1]Turkey Gobbler'!$A$2:$B$500,2,FALSE),"")</f>
        <v/>
      </c>
      <c r="M942" s="27">
        <f t="shared" si="255"/>
        <v>310</v>
      </c>
      <c r="N942" s="28"/>
      <c r="R942" s="29" t="str" cm="1">
        <f t="array" ref="R942:S942">_xlfn.TEXTSPLIT(C942," ")</f>
        <v>Zuliani</v>
      </c>
      <c r="S942" s="29" t="str">
        <v>Claire</v>
      </c>
      <c r="U942" s="29" t="str">
        <f>IF(T942="",S942,T942)</f>
        <v>Claire</v>
      </c>
      <c r="V942" s="29" t="str">
        <f>LEFT(R942,1)</f>
        <v>Z</v>
      </c>
      <c r="W942" s="29" t="str">
        <f>CONCATENATE(U942,V942,D942)</f>
        <v>ClaireZF70+</v>
      </c>
      <c r="X942" s="29" t="str">
        <f>CONCATENATE(U942,V942)</f>
        <v>ClaireZ</v>
      </c>
    </row>
    <row r="943" spans="1:24" ht="18.600000000000001" customHeight="1" x14ac:dyDescent="0.3">
      <c r="A943" s="16">
        <f t="shared" si="252"/>
        <v>942</v>
      </c>
      <c r="B943" s="17">
        <f t="shared" si="253"/>
        <v>244</v>
      </c>
      <c r="C943" s="18" t="s">
        <v>969</v>
      </c>
      <c r="D943" s="19" t="s">
        <v>36</v>
      </c>
      <c r="E943" s="19" t="str">
        <f t="shared" si="254"/>
        <v>F</v>
      </c>
      <c r="F943" s="20" t="str">
        <f>IFERROR(VLOOKUP(C943,'[1]Sofie''s Loppet'!$BM$3:$BP$100,4,FALSE),"")</f>
        <v/>
      </c>
      <c r="G943" s="21">
        <f>IFERROR(VLOOKUP(C943,[1]Rocks!$BF$3:$BH$2000,3,FALSE),"")</f>
        <v>308.4522502744237</v>
      </c>
      <c r="H943" s="22" t="str">
        <f>IFERROR(VLOOKUP(C943,'[1]Walden Bike'!$CB$3:$CE$1000,4,FALSE),"")</f>
        <v/>
      </c>
      <c r="I943" s="23" t="str">
        <f>IFERROR(VLOOKUP(C943,'[1]Paddle Sport'!$BJ$2:$BL$100,3,FALSE),"")</f>
        <v/>
      </c>
      <c r="J943" s="24" t="str">
        <f>IFERROR(VLOOKUP(C943,'[1]Island Swim'!$AX$5:$AZ$74,3,FALSE),"")</f>
        <v/>
      </c>
      <c r="K943" s="25" t="str">
        <f>IFERROR(VLOOKUP(C943,[1]Beaton!$A$4:$B$150,2,FALSE),"")</f>
        <v/>
      </c>
      <c r="L943" s="26" t="str">
        <f>IFERROR(VLOOKUP(C943,'[1]Turkey Gobbler'!$A$2:$B$500,2,FALSE),"")</f>
        <v/>
      </c>
      <c r="M943" s="27">
        <f t="shared" si="255"/>
        <v>308</v>
      </c>
      <c r="N943" s="28"/>
      <c r="R943" s="29" t="str" cm="1">
        <f t="array" ref="R943:S943">_xlfn.TEXTSPLIT(C943," ")</f>
        <v>Fleming</v>
      </c>
      <c r="S943" s="29" t="str">
        <v>Katie</v>
      </c>
      <c r="U943" s="29" t="str">
        <f>IF(T943="",S943,T943)</f>
        <v>Katie</v>
      </c>
      <c r="V943" s="29" t="str">
        <f>LEFT(R943,1)</f>
        <v>F</v>
      </c>
      <c r="W943" s="29" t="str">
        <f>CONCATENATE(U943,V943,D943)</f>
        <v>KatieFF30-39</v>
      </c>
      <c r="X943" s="29" t="str">
        <f>CONCATENATE(U943,V943)</f>
        <v>KatieF</v>
      </c>
    </row>
    <row r="944" spans="1:24" ht="18.600000000000001" customHeight="1" x14ac:dyDescent="0.3">
      <c r="A944" s="16">
        <f t="shared" si="252"/>
        <v>943</v>
      </c>
      <c r="B944" s="17">
        <f t="shared" si="253"/>
        <v>245</v>
      </c>
      <c r="C944" s="18" t="s">
        <v>970</v>
      </c>
      <c r="D944" s="19" t="s">
        <v>36</v>
      </c>
      <c r="E944" s="19" t="str">
        <f t="shared" si="254"/>
        <v>F</v>
      </c>
      <c r="F944" s="20" t="str">
        <f>IFERROR(VLOOKUP(C944,'[1]Sofie''s Loppet'!$BM$3:$BP$100,4,FALSE),"")</f>
        <v/>
      </c>
      <c r="G944" s="21">
        <f>IFERROR(VLOOKUP(C944,[1]Rocks!$BF$3:$BH$2000,3,FALSE),"")</f>
        <v>304.55202312138726</v>
      </c>
      <c r="H944" s="22" t="str">
        <f>IFERROR(VLOOKUP(C944,'[1]Walden Bike'!$CB$3:$CE$1000,4,FALSE),"")</f>
        <v/>
      </c>
      <c r="I944" s="23" t="str">
        <f>IFERROR(VLOOKUP(C944,'[1]Paddle Sport'!$BJ$2:$BL$100,3,FALSE),"")</f>
        <v/>
      </c>
      <c r="J944" s="24" t="str">
        <f>IFERROR(VLOOKUP(C944,'[1]Island Swim'!$AX$5:$AZ$74,3,FALSE),"")</f>
        <v/>
      </c>
      <c r="K944" s="25" t="str">
        <f>IFERROR(VLOOKUP(C944,[1]Beaton!$A$4:$B$150,2,FALSE),"")</f>
        <v/>
      </c>
      <c r="L944" s="26" t="str">
        <f>IFERROR(VLOOKUP(C944,'[1]Turkey Gobbler'!$A$2:$B$500,2,FALSE),"")</f>
        <v/>
      </c>
      <c r="M944" s="27">
        <f t="shared" si="255"/>
        <v>305</v>
      </c>
      <c r="N944" s="28"/>
    </row>
    <row r="945" spans="1:24" ht="18.600000000000001" customHeight="1" x14ac:dyDescent="0.3">
      <c r="A945" s="16">
        <f t="shared" si="252"/>
        <v>944</v>
      </c>
      <c r="B945" s="17">
        <f t="shared" si="253"/>
        <v>63</v>
      </c>
      <c r="C945" s="18" t="s">
        <v>971</v>
      </c>
      <c r="D945" s="19" t="s">
        <v>38</v>
      </c>
      <c r="E945" s="19" t="str">
        <f t="shared" si="254"/>
        <v>F</v>
      </c>
      <c r="F945" s="20" t="str">
        <f>IFERROR(VLOOKUP(C945,'[1]Sofie''s Loppet'!$BM$3:$BP$100,4,FALSE),"")</f>
        <v/>
      </c>
      <c r="G945" s="21">
        <f>IFERROR(VLOOKUP(C945,[1]Rocks!$BF$3:$BH$2000,3,FALSE),"")</f>
        <v>302.58435032304379</v>
      </c>
      <c r="H945" s="22" t="str">
        <f>IFERROR(VLOOKUP(C945,'[1]Walden Bike'!$CB$3:$CE$1000,4,FALSE),"")</f>
        <v/>
      </c>
      <c r="I945" s="23" t="str">
        <f>IFERROR(VLOOKUP(C945,'[1]Paddle Sport'!$BJ$2:$BL$100,3,FALSE),"")</f>
        <v/>
      </c>
      <c r="J945" s="24" t="str">
        <f>IFERROR(VLOOKUP(C945,'[1]Island Swim'!$AX$5:$AZ$74,3,FALSE),"")</f>
        <v/>
      </c>
      <c r="K945" s="25" t="str">
        <f>IFERROR(VLOOKUP(C945,[1]Beaton!$A$4:$B$150,2,FALSE),"")</f>
        <v/>
      </c>
      <c r="L945" s="26" t="str">
        <f>IFERROR(VLOOKUP(C945,'[1]Turkey Gobbler'!$A$2:$B$500,2,FALSE),"")</f>
        <v/>
      </c>
      <c r="M945" s="27">
        <f t="shared" si="255"/>
        <v>303</v>
      </c>
      <c r="N945" s="28"/>
      <c r="R945" s="29" t="str" cm="1">
        <f t="array" ref="R945:S945">_xlfn.TEXTSPLIT(C945," ")</f>
        <v>Campbell</v>
      </c>
      <c r="S945" s="29" t="str">
        <v>Abbey</v>
      </c>
      <c r="U945" s="29" t="str">
        <f>IF(T945="",S945,T945)</f>
        <v>Abbey</v>
      </c>
      <c r="V945" s="29" t="str">
        <f>LEFT(R945,1)</f>
        <v>C</v>
      </c>
      <c r="W945" s="29" t="str">
        <f>CONCATENATE(U945,V945,D945)</f>
        <v>AbbeyCF12 Under</v>
      </c>
      <c r="X945" s="29" t="str">
        <f>CONCATENATE(U945,V945)</f>
        <v>AbbeyC</v>
      </c>
    </row>
    <row r="946" spans="1:24" ht="18.600000000000001" customHeight="1" x14ac:dyDescent="0.3">
      <c r="A946" s="16">
        <f t="shared" si="252"/>
        <v>944</v>
      </c>
      <c r="B946" s="17">
        <f t="shared" si="253"/>
        <v>246</v>
      </c>
      <c r="C946" s="18" t="s">
        <v>972</v>
      </c>
      <c r="D946" s="19" t="s">
        <v>36</v>
      </c>
      <c r="E946" s="19" t="str">
        <f t="shared" si="254"/>
        <v>F</v>
      </c>
      <c r="F946" s="20" t="str">
        <f>IFERROR(VLOOKUP(C946,'[1]Sofie''s Loppet'!$BM$3:$BP$100,4,FALSE),"")</f>
        <v/>
      </c>
      <c r="G946" s="21">
        <f>IFERROR(VLOOKUP(C946,[1]Rocks!$BF$3:$BH$2000,3,FALSE),"")</f>
        <v>303.34652752788776</v>
      </c>
      <c r="H946" s="22" t="str">
        <f>IFERROR(VLOOKUP(C946,'[1]Walden Bike'!$CB$3:$CE$1000,4,FALSE),"")</f>
        <v/>
      </c>
      <c r="I946" s="23" t="str">
        <f>IFERROR(VLOOKUP(C946,'[1]Paddle Sport'!$BJ$2:$BL$100,3,FALSE),"")</f>
        <v/>
      </c>
      <c r="J946" s="24" t="str">
        <f>IFERROR(VLOOKUP(C946,'[1]Island Swim'!$AX$5:$AZ$74,3,FALSE),"")</f>
        <v/>
      </c>
      <c r="K946" s="25" t="str">
        <f>IFERROR(VLOOKUP(C946,[1]Beaton!$A$4:$B$150,2,FALSE),"")</f>
        <v/>
      </c>
      <c r="L946" s="26" t="str">
        <f>IFERROR(VLOOKUP(C946,'[1]Turkey Gobbler'!$A$2:$B$500,2,FALSE),"")</f>
        <v/>
      </c>
      <c r="M946" s="27">
        <f t="shared" si="255"/>
        <v>303</v>
      </c>
      <c r="N946" s="28"/>
      <c r="R946" s="29" t="str" cm="1">
        <f t="array" ref="R946:S946">_xlfn.TEXTSPLIT(C946," ")</f>
        <v>Goupil</v>
      </c>
      <c r="S946" s="29" t="str">
        <v>Kassandre</v>
      </c>
      <c r="U946" s="29" t="str">
        <f>IF(T946="",S946,T946)</f>
        <v>Kassandre</v>
      </c>
      <c r="V946" s="29" t="str">
        <f>LEFT(R946,1)</f>
        <v>G</v>
      </c>
      <c r="W946" s="29" t="str">
        <f>CONCATENATE(U946,V946,D946)</f>
        <v>KassandreGF30-39</v>
      </c>
      <c r="X946" s="29" t="str">
        <f>CONCATENATE(U946,V946)</f>
        <v>KassandreG</v>
      </c>
    </row>
    <row r="947" spans="1:24" ht="18.600000000000001" customHeight="1" x14ac:dyDescent="0.3">
      <c r="A947" s="16">
        <f t="shared" si="252"/>
        <v>944</v>
      </c>
      <c r="B947" s="17">
        <f t="shared" si="253"/>
        <v>170</v>
      </c>
      <c r="C947" s="18" t="s">
        <v>973</v>
      </c>
      <c r="D947" s="19" t="s">
        <v>23</v>
      </c>
      <c r="E947" s="19" t="str">
        <f t="shared" si="254"/>
        <v>F</v>
      </c>
      <c r="F947" s="20" t="str">
        <f>IFERROR(VLOOKUP(C947,'[1]Sofie''s Loppet'!$BM$3:$BP$100,4,FALSE),"")</f>
        <v/>
      </c>
      <c r="G947" s="21">
        <f>IFERROR(VLOOKUP(C947,[1]Rocks!$BF$3:$BH$2000,3,FALSE),"")</f>
        <v>303.12837108953613</v>
      </c>
      <c r="H947" s="22" t="str">
        <f>IFERROR(VLOOKUP(C947,'[1]Walden Bike'!$CB$3:$CE$1000,4,FALSE),"")</f>
        <v/>
      </c>
      <c r="I947" s="23" t="str">
        <f>IFERROR(VLOOKUP(C947,'[1]Paddle Sport'!$BJ$2:$BL$100,3,FALSE),"")</f>
        <v/>
      </c>
      <c r="J947" s="24" t="str">
        <f>IFERROR(VLOOKUP(C947,'[1]Island Swim'!$AX$5:$AZ$74,3,FALSE),"")</f>
        <v/>
      </c>
      <c r="K947" s="25" t="str">
        <f>IFERROR(VLOOKUP(C947,[1]Beaton!$A$4:$B$150,2,FALSE),"")</f>
        <v/>
      </c>
      <c r="L947" s="26" t="str">
        <f>IFERROR(VLOOKUP(C947,'[1]Turkey Gobbler'!$A$2:$B$500,2,FALSE),"")</f>
        <v/>
      </c>
      <c r="M947" s="27">
        <f t="shared" si="255"/>
        <v>303</v>
      </c>
      <c r="N947" s="28"/>
    </row>
    <row r="948" spans="1:24" ht="18.600000000000001" customHeight="1" x14ac:dyDescent="0.3">
      <c r="A948" s="16">
        <f t="shared" si="252"/>
        <v>947</v>
      </c>
      <c r="B948" s="17">
        <f t="shared" si="253"/>
        <v>64</v>
      </c>
      <c r="C948" s="18" t="s">
        <v>974</v>
      </c>
      <c r="D948" s="19" t="s">
        <v>38</v>
      </c>
      <c r="E948" s="19" t="str">
        <f t="shared" si="254"/>
        <v>F</v>
      </c>
      <c r="F948" s="20" t="str">
        <f>IFERROR(VLOOKUP(C948,'[1]Sofie''s Loppet'!$BM$3:$BP$100,4,FALSE),"")</f>
        <v/>
      </c>
      <c r="G948" s="21">
        <f>IFERROR(VLOOKUP(C948,[1]Rocks!$BF$3:$BH$2000,3,FALSE),"")</f>
        <v>301.61001788908766</v>
      </c>
      <c r="H948" s="22" t="str">
        <f>IFERROR(VLOOKUP(C948,'[1]Walden Bike'!$CB$3:$CE$1000,4,FALSE),"")</f>
        <v/>
      </c>
      <c r="I948" s="23" t="str">
        <f>IFERROR(VLOOKUP(C948,'[1]Paddle Sport'!$BJ$2:$BL$100,3,FALSE),"")</f>
        <v/>
      </c>
      <c r="J948" s="24" t="str">
        <f>IFERROR(VLOOKUP(C948,'[1]Island Swim'!$AX$5:$AZ$74,3,FALSE),"")</f>
        <v/>
      </c>
      <c r="K948" s="25" t="str">
        <f>IFERROR(VLOOKUP(C948,[1]Beaton!$A$4:$B$150,2,FALSE),"")</f>
        <v/>
      </c>
      <c r="L948" s="26" t="str">
        <f>IFERROR(VLOOKUP(C948,'[1]Turkey Gobbler'!$A$2:$B$500,2,FALSE),"")</f>
        <v/>
      </c>
      <c r="M948" s="27">
        <f t="shared" si="255"/>
        <v>302</v>
      </c>
      <c r="N948" s="28"/>
      <c r="R948" s="29" t="str" cm="1">
        <f t="array" ref="R948:S948">_xlfn.TEXTSPLIT(C948," ")</f>
        <v>Beauparlant</v>
      </c>
      <c r="S948" s="29" t="str">
        <v>Olivia</v>
      </c>
      <c r="U948" s="29" t="str">
        <f t="shared" ref="U948:U969" si="264">IF(T948="",S948,T948)</f>
        <v>Olivia</v>
      </c>
      <c r="V948" s="29" t="str">
        <f t="shared" ref="V948:V969" si="265">LEFT(R948,1)</f>
        <v>B</v>
      </c>
      <c r="W948" s="29" t="str">
        <f t="shared" ref="W948:W969" si="266">CONCATENATE(U948,V948,D948)</f>
        <v>OliviaBF12 Under</v>
      </c>
      <c r="X948" s="29" t="str">
        <f t="shared" ref="X948:X969" si="267">CONCATENATE(U948,V948)</f>
        <v>OliviaB</v>
      </c>
    </row>
    <row r="949" spans="1:24" ht="18.600000000000001" customHeight="1" x14ac:dyDescent="0.3">
      <c r="A949" s="16">
        <f t="shared" si="252"/>
        <v>947</v>
      </c>
      <c r="B949" s="17">
        <f t="shared" si="253"/>
        <v>171</v>
      </c>
      <c r="C949" s="18" t="s">
        <v>975</v>
      </c>
      <c r="D949" s="19" t="s">
        <v>23</v>
      </c>
      <c r="E949" s="19" t="str">
        <f t="shared" si="254"/>
        <v>F</v>
      </c>
      <c r="F949" s="20" t="str">
        <f>IFERROR(VLOOKUP(C949,'[1]Sofie''s Loppet'!$BM$3:$BP$100,4,FALSE),"")</f>
        <v/>
      </c>
      <c r="G949" s="21">
        <f>IFERROR(VLOOKUP(C949,[1]Rocks!$BF$3:$BH$2000,3,FALSE),"")</f>
        <v>302.36728837876615</v>
      </c>
      <c r="H949" s="22" t="str">
        <f>IFERROR(VLOOKUP(C949,'[1]Walden Bike'!$CB$3:$CE$1000,4,FALSE),"")</f>
        <v/>
      </c>
      <c r="I949" s="23" t="str">
        <f>IFERROR(VLOOKUP(C949,'[1]Paddle Sport'!$BJ$2:$BL$100,3,FALSE),"")</f>
        <v/>
      </c>
      <c r="J949" s="24" t="str">
        <f>IFERROR(VLOOKUP(C949,'[1]Island Swim'!$AX$5:$AZ$74,3,FALSE),"")</f>
        <v/>
      </c>
      <c r="K949" s="25" t="str">
        <f>IFERROR(VLOOKUP(C949,[1]Beaton!$A$4:$B$150,2,FALSE),"")</f>
        <v/>
      </c>
      <c r="L949" s="26" t="str">
        <f>IFERROR(VLOOKUP(C949,'[1]Turkey Gobbler'!$A$2:$B$500,2,FALSE),"")</f>
        <v/>
      </c>
      <c r="M949" s="27">
        <f t="shared" si="255"/>
        <v>302</v>
      </c>
      <c r="N949" s="28"/>
      <c r="R949" s="29" t="str" cm="1">
        <f t="array" ref="R949:S949">_xlfn.TEXTSPLIT(C949," ")</f>
        <v>Campbell</v>
      </c>
      <c r="S949" s="29" t="str">
        <v>Vanessa</v>
      </c>
      <c r="U949" s="29" t="str">
        <f t="shared" si="264"/>
        <v>Vanessa</v>
      </c>
      <c r="V949" s="29" t="str">
        <f t="shared" si="265"/>
        <v>C</v>
      </c>
      <c r="W949" s="29" t="str">
        <f t="shared" si="266"/>
        <v>VanessaCF40-49</v>
      </c>
      <c r="X949" s="29" t="str">
        <f t="shared" si="267"/>
        <v>VanessaC</v>
      </c>
    </row>
    <row r="950" spans="1:24" ht="18.600000000000001" customHeight="1" x14ac:dyDescent="0.3">
      <c r="A950" s="16">
        <f t="shared" si="252"/>
        <v>947</v>
      </c>
      <c r="B950" s="17">
        <f t="shared" si="253"/>
        <v>171</v>
      </c>
      <c r="C950" s="18" t="s">
        <v>976</v>
      </c>
      <c r="D950" s="19" t="s">
        <v>23</v>
      </c>
      <c r="E950" s="19" t="str">
        <f t="shared" si="254"/>
        <v>F</v>
      </c>
      <c r="F950" s="20" t="str">
        <f>IFERROR(VLOOKUP(C950,'[1]Sofie''s Loppet'!$BM$3:$BP$100,4,FALSE),"")</f>
        <v/>
      </c>
      <c r="G950" s="21">
        <f>IFERROR(VLOOKUP(C950,[1]Rocks!$BF$3:$BH$2000,3,FALSE),"")</f>
        <v>301.71796707229777</v>
      </c>
      <c r="H950" s="22" t="str">
        <f>IFERROR(VLOOKUP(C950,'[1]Walden Bike'!$CB$3:$CE$1000,4,FALSE),"")</f>
        <v/>
      </c>
      <c r="I950" s="23" t="str">
        <f>IFERROR(VLOOKUP(C950,'[1]Paddle Sport'!$BJ$2:$BL$100,3,FALSE),"")</f>
        <v/>
      </c>
      <c r="J950" s="24" t="str">
        <f>IFERROR(VLOOKUP(C950,'[1]Island Swim'!$AX$5:$AZ$74,3,FALSE),"")</f>
        <v/>
      </c>
      <c r="K950" s="25" t="str">
        <f>IFERROR(VLOOKUP(C950,[1]Beaton!$A$4:$B$150,2,FALSE),"")</f>
        <v/>
      </c>
      <c r="L950" s="26" t="str">
        <f>IFERROR(VLOOKUP(C950,'[1]Turkey Gobbler'!$A$2:$B$500,2,FALSE),"")</f>
        <v/>
      </c>
      <c r="M950" s="27">
        <f t="shared" si="255"/>
        <v>302</v>
      </c>
      <c r="N950" s="28"/>
      <c r="R950" s="29" t="str" cm="1">
        <f t="array" ref="R950:S950">_xlfn.TEXTSPLIT(C950," ")</f>
        <v>Dubuc</v>
      </c>
      <c r="S950" s="29" t="str">
        <v>Melissa</v>
      </c>
      <c r="U950" s="29" t="str">
        <f t="shared" si="264"/>
        <v>Melissa</v>
      </c>
      <c r="V950" s="29" t="str">
        <f t="shared" si="265"/>
        <v>D</v>
      </c>
      <c r="W950" s="29" t="str">
        <f t="shared" si="266"/>
        <v>MelissaDF40-49</v>
      </c>
      <c r="X950" s="29" t="str">
        <f t="shared" si="267"/>
        <v>MelissaD</v>
      </c>
    </row>
    <row r="951" spans="1:24" ht="18.600000000000001" customHeight="1" x14ac:dyDescent="0.3">
      <c r="A951" s="16">
        <f t="shared" si="252"/>
        <v>947</v>
      </c>
      <c r="B951" s="17">
        <f t="shared" si="253"/>
        <v>171</v>
      </c>
      <c r="C951" s="18" t="s">
        <v>977</v>
      </c>
      <c r="D951" s="19" t="s">
        <v>23</v>
      </c>
      <c r="E951" s="19" t="str">
        <f t="shared" si="254"/>
        <v>F</v>
      </c>
      <c r="F951" s="20" t="str">
        <f>IFERROR(VLOOKUP(C951,'[1]Sofie''s Loppet'!$BM$3:$BP$100,4,FALSE),"")</f>
        <v/>
      </c>
      <c r="G951" s="21">
        <f>IFERROR(VLOOKUP(C951,[1]Rocks!$BF$3:$BH$2000,3,FALSE),"")</f>
        <v>301.71796707229777</v>
      </c>
      <c r="H951" s="22" t="str">
        <f>IFERROR(VLOOKUP(C951,'[1]Walden Bike'!$CB$3:$CE$1000,4,FALSE),"")</f>
        <v/>
      </c>
      <c r="I951" s="23" t="str">
        <f>IFERROR(VLOOKUP(C951,'[1]Paddle Sport'!$BJ$2:$BL$100,3,FALSE),"")</f>
        <v/>
      </c>
      <c r="J951" s="24" t="str">
        <f>IFERROR(VLOOKUP(C951,'[1]Island Swim'!$AX$5:$AZ$74,3,FALSE),"")</f>
        <v/>
      </c>
      <c r="K951" s="25" t="str">
        <f>IFERROR(VLOOKUP(C951,[1]Beaton!$A$4:$B$150,2,FALSE),"")</f>
        <v/>
      </c>
      <c r="L951" s="26" t="str">
        <f>IFERROR(VLOOKUP(C951,'[1]Turkey Gobbler'!$A$2:$B$500,2,FALSE),"")</f>
        <v/>
      </c>
      <c r="M951" s="27">
        <f t="shared" si="255"/>
        <v>302</v>
      </c>
      <c r="N951" s="28"/>
      <c r="R951" s="29" t="str" cm="1">
        <f t="array" ref="R951:S951">_xlfn.TEXTSPLIT(C951," ")</f>
        <v>Wemigwans</v>
      </c>
      <c r="S951" s="29" t="str">
        <v>Robin</v>
      </c>
      <c r="U951" s="29" t="str">
        <f t="shared" si="264"/>
        <v>Robin</v>
      </c>
      <c r="V951" s="29" t="str">
        <f t="shared" si="265"/>
        <v>W</v>
      </c>
      <c r="W951" s="29" t="str">
        <f t="shared" si="266"/>
        <v>RobinWF40-49</v>
      </c>
      <c r="X951" s="29" t="str">
        <f t="shared" si="267"/>
        <v>RobinW</v>
      </c>
    </row>
    <row r="952" spans="1:24" ht="18.600000000000001" customHeight="1" x14ac:dyDescent="0.3">
      <c r="A952" s="16">
        <f t="shared" si="252"/>
        <v>951</v>
      </c>
      <c r="B952" s="17">
        <f t="shared" si="253"/>
        <v>174</v>
      </c>
      <c r="C952" s="18" t="s">
        <v>978</v>
      </c>
      <c r="D952" s="19" t="s">
        <v>23</v>
      </c>
      <c r="E952" s="19" t="str">
        <f t="shared" si="254"/>
        <v>F</v>
      </c>
      <c r="F952" s="20" t="str">
        <f>IFERROR(VLOOKUP(C952,'[1]Sofie''s Loppet'!$BM$3:$BP$100,4,FALSE),"")</f>
        <v/>
      </c>
      <c r="G952" s="21">
        <f>IFERROR(VLOOKUP(C952,[1]Rocks!$BF$3:$BH$2000,3,FALSE),"")</f>
        <v>301.28663330950678</v>
      </c>
      <c r="H952" s="22" t="str">
        <f>IFERROR(VLOOKUP(C952,'[1]Walden Bike'!$CB$3:$CE$1000,4,FALSE),"")</f>
        <v/>
      </c>
      <c r="I952" s="23" t="str">
        <f>IFERROR(VLOOKUP(C952,'[1]Paddle Sport'!$BJ$2:$BL$100,3,FALSE),"")</f>
        <v/>
      </c>
      <c r="J952" s="24" t="str">
        <f>IFERROR(VLOOKUP(C952,'[1]Island Swim'!$AX$5:$AZ$74,3,FALSE),"")</f>
        <v/>
      </c>
      <c r="K952" s="25" t="str">
        <f>IFERROR(VLOOKUP(C952,[1]Beaton!$A$4:$B$150,2,FALSE),"")</f>
        <v/>
      </c>
      <c r="L952" s="26" t="str">
        <f>IFERROR(VLOOKUP(C952,'[1]Turkey Gobbler'!$A$2:$B$500,2,FALSE),"")</f>
        <v/>
      </c>
      <c r="M952" s="27">
        <f t="shared" si="255"/>
        <v>301</v>
      </c>
      <c r="N952" s="28"/>
      <c r="R952" s="29" t="str" cm="1">
        <f t="array" ref="R952:S952">_xlfn.TEXTSPLIT(C952," ")</f>
        <v>Nanibush</v>
      </c>
      <c r="S952" s="29" t="str">
        <v>Tracy-Leigh</v>
      </c>
      <c r="U952" s="29" t="str">
        <f t="shared" si="264"/>
        <v>Tracy-Leigh</v>
      </c>
      <c r="V952" s="29" t="str">
        <f t="shared" si="265"/>
        <v>N</v>
      </c>
      <c r="W952" s="29" t="str">
        <f t="shared" si="266"/>
        <v>Tracy-LeighNF40-49</v>
      </c>
      <c r="X952" s="29" t="str">
        <f t="shared" si="267"/>
        <v>Tracy-LeighN</v>
      </c>
    </row>
    <row r="953" spans="1:24" ht="18.600000000000001" customHeight="1" x14ac:dyDescent="0.3">
      <c r="A953" s="16">
        <f t="shared" si="252"/>
        <v>952</v>
      </c>
      <c r="B953" s="17">
        <f t="shared" si="253"/>
        <v>175</v>
      </c>
      <c r="C953" s="18" t="s">
        <v>979</v>
      </c>
      <c r="D953" s="19" t="s">
        <v>23</v>
      </c>
      <c r="E953" s="19" t="str">
        <f t="shared" si="254"/>
        <v>F</v>
      </c>
      <c r="F953" s="20" t="str">
        <f>IFERROR(VLOOKUP(C953,'[1]Sofie''s Loppet'!$BM$3:$BP$100,4,FALSE),"")</f>
        <v/>
      </c>
      <c r="G953" s="21">
        <f>IFERROR(VLOOKUP(C953,[1]Rocks!$BF$3:$BH$2000,3,FALSE),"")</f>
        <v>300.21367521367517</v>
      </c>
      <c r="H953" s="22" t="str">
        <f>IFERROR(VLOOKUP(C953,'[1]Walden Bike'!$CB$3:$CE$1000,4,FALSE),"")</f>
        <v/>
      </c>
      <c r="I953" s="23" t="str">
        <f>IFERROR(VLOOKUP(C953,'[1]Paddle Sport'!$BJ$2:$BL$100,3,FALSE),"")</f>
        <v/>
      </c>
      <c r="J953" s="24" t="str">
        <f>IFERROR(VLOOKUP(C953,'[1]Island Swim'!$AX$5:$AZ$74,3,FALSE),"")</f>
        <v/>
      </c>
      <c r="K953" s="25" t="str">
        <f>IFERROR(VLOOKUP(C953,[1]Beaton!$A$4:$B$150,2,FALSE),"")</f>
        <v/>
      </c>
      <c r="L953" s="26" t="str">
        <f>IFERROR(VLOOKUP(C953,'[1]Turkey Gobbler'!$A$2:$B$500,2,FALSE),"")</f>
        <v/>
      </c>
      <c r="M953" s="27">
        <f t="shared" si="255"/>
        <v>300</v>
      </c>
      <c r="N953" s="28"/>
      <c r="R953" s="29" t="str" cm="1">
        <f t="array" ref="R953:S953">_xlfn.TEXTSPLIT(C953," ")</f>
        <v>Strickland</v>
      </c>
      <c r="S953" s="29" t="str">
        <v>Carrie</v>
      </c>
      <c r="U953" s="29" t="str">
        <f t="shared" si="264"/>
        <v>Carrie</v>
      </c>
      <c r="V953" s="29" t="str">
        <f t="shared" si="265"/>
        <v>S</v>
      </c>
      <c r="W953" s="29" t="str">
        <f t="shared" si="266"/>
        <v>CarrieSF40-49</v>
      </c>
      <c r="X953" s="29" t="str">
        <f t="shared" si="267"/>
        <v>CarrieS</v>
      </c>
    </row>
    <row r="954" spans="1:24" ht="18.600000000000001" customHeight="1" x14ac:dyDescent="0.3">
      <c r="A954" s="16">
        <f t="shared" si="252"/>
        <v>952</v>
      </c>
      <c r="B954" s="17">
        <f t="shared" si="253"/>
        <v>70</v>
      </c>
      <c r="C954" s="18" t="s">
        <v>980</v>
      </c>
      <c r="D954" s="19" t="s">
        <v>15</v>
      </c>
      <c r="E954" s="19" t="str">
        <f t="shared" si="254"/>
        <v>F</v>
      </c>
      <c r="F954" s="20" t="str">
        <f>IFERROR(VLOOKUP(C954,'[1]Sofie''s Loppet'!$BM$3:$BP$100,4,FALSE),"")</f>
        <v/>
      </c>
      <c r="G954" s="21">
        <f>IFERROR(VLOOKUP(C954,[1]Rocks!$BF$3:$BH$2000,3,FALSE),"")</f>
        <v>300.10679957280172</v>
      </c>
      <c r="H954" s="22" t="str">
        <f>IFERROR(VLOOKUP(C954,'[1]Walden Bike'!$CB$3:$CE$1000,4,FALSE),"")</f>
        <v/>
      </c>
      <c r="I954" s="23" t="str">
        <f>IFERROR(VLOOKUP(C954,'[1]Paddle Sport'!$BJ$2:$BL$100,3,FALSE),"")</f>
        <v/>
      </c>
      <c r="J954" s="24" t="str">
        <f>IFERROR(VLOOKUP(C954,'[1]Island Swim'!$AX$5:$AZ$74,3,FALSE),"")</f>
        <v/>
      </c>
      <c r="K954" s="25" t="str">
        <f>IFERROR(VLOOKUP(C954,[1]Beaton!$A$4:$B$150,2,FALSE),"")</f>
        <v/>
      </c>
      <c r="L954" s="26" t="str">
        <f>IFERROR(VLOOKUP(C954,'[1]Turkey Gobbler'!$A$2:$B$500,2,FALSE),"")</f>
        <v/>
      </c>
      <c r="M954" s="27">
        <f t="shared" si="255"/>
        <v>300</v>
      </c>
      <c r="N954" s="28"/>
      <c r="R954" s="29" t="str" cm="1">
        <f t="array" ref="R954:S954">_xlfn.TEXTSPLIT(C954," ")</f>
        <v>Weiman</v>
      </c>
      <c r="S954" s="29" t="str">
        <v>Kate</v>
      </c>
      <c r="U954" s="29" t="str">
        <f t="shared" si="264"/>
        <v>Kate</v>
      </c>
      <c r="V954" s="29" t="str">
        <f t="shared" si="265"/>
        <v>W</v>
      </c>
      <c r="W954" s="29" t="str">
        <f t="shared" si="266"/>
        <v>KateWF50-59</v>
      </c>
      <c r="X954" s="29" t="str">
        <f t="shared" si="267"/>
        <v>KateW</v>
      </c>
    </row>
    <row r="955" spans="1:24" ht="18.600000000000001" customHeight="1" x14ac:dyDescent="0.3">
      <c r="A955" s="16">
        <f t="shared" si="252"/>
        <v>954</v>
      </c>
      <c r="B955" s="17">
        <f t="shared" si="253"/>
        <v>247</v>
      </c>
      <c r="C955" s="18" t="s">
        <v>981</v>
      </c>
      <c r="D955" s="19" t="s">
        <v>36</v>
      </c>
      <c r="E955" s="19" t="str">
        <f t="shared" si="254"/>
        <v>F</v>
      </c>
      <c r="F955" s="20" t="str">
        <f>IFERROR(VLOOKUP(C955,'[1]Sofie''s Loppet'!$BM$3:$BP$100,4,FALSE),"")</f>
        <v/>
      </c>
      <c r="G955" s="21">
        <f>IFERROR(VLOOKUP(C955,[1]Rocks!$BF$3:$BH$2000,3,FALSE),"")</f>
        <v>298.83020205600849</v>
      </c>
      <c r="H955" s="22" t="str">
        <f>IFERROR(VLOOKUP(C955,'[1]Walden Bike'!$CB$3:$CE$1000,4,FALSE),"")</f>
        <v/>
      </c>
      <c r="I955" s="23" t="str">
        <f>IFERROR(VLOOKUP(C955,'[1]Paddle Sport'!$BJ$2:$BL$100,3,FALSE),"")</f>
        <v/>
      </c>
      <c r="J955" s="24" t="str">
        <f>IFERROR(VLOOKUP(C955,'[1]Island Swim'!$AX$5:$AZ$74,3,FALSE),"")</f>
        <v/>
      </c>
      <c r="K955" s="25" t="str">
        <f>IFERROR(VLOOKUP(C955,[1]Beaton!$A$4:$B$150,2,FALSE),"")</f>
        <v/>
      </c>
      <c r="L955" s="26" t="str">
        <f>IFERROR(VLOOKUP(C955,'[1]Turkey Gobbler'!$A$2:$B$500,2,FALSE),"")</f>
        <v/>
      </c>
      <c r="M955" s="27">
        <f t="shared" si="255"/>
        <v>299</v>
      </c>
      <c r="N955" s="28"/>
      <c r="R955" s="29" t="str" cm="1">
        <f t="array" ref="R955:S955">_xlfn.TEXTSPLIT(C955," ")</f>
        <v>Sedoriosa</v>
      </c>
      <c r="S955" s="29" t="str">
        <v>Stacey</v>
      </c>
      <c r="U955" s="29" t="str">
        <f t="shared" si="264"/>
        <v>Stacey</v>
      </c>
      <c r="V955" s="29" t="str">
        <f t="shared" si="265"/>
        <v>S</v>
      </c>
      <c r="W955" s="29" t="str">
        <f t="shared" si="266"/>
        <v>StaceySF30-39</v>
      </c>
      <c r="X955" s="29" t="str">
        <f t="shared" si="267"/>
        <v>StaceyS</v>
      </c>
    </row>
    <row r="956" spans="1:24" ht="18.600000000000001" customHeight="1" x14ac:dyDescent="0.3">
      <c r="A956" s="16">
        <f t="shared" si="252"/>
        <v>955</v>
      </c>
      <c r="B956" s="17">
        <f t="shared" si="253"/>
        <v>248</v>
      </c>
      <c r="C956" s="18" t="s">
        <v>982</v>
      </c>
      <c r="D956" s="19" t="s">
        <v>36</v>
      </c>
      <c r="E956" s="19" t="str">
        <f t="shared" si="254"/>
        <v>F</v>
      </c>
      <c r="F956" s="20" t="str">
        <f>IFERROR(VLOOKUP(C956,'[1]Sofie''s Loppet'!$BM$3:$BP$100,4,FALSE),"")</f>
        <v/>
      </c>
      <c r="G956" s="21">
        <f>IFERROR(VLOOKUP(C956,[1]Rocks!$BF$3:$BH$2000,3,FALSE),"")</f>
        <v>297.77463793712468</v>
      </c>
      <c r="H956" s="22" t="str">
        <f>IFERROR(VLOOKUP(C956,'[1]Walden Bike'!$CB$3:$CE$1000,4,FALSE),"")</f>
        <v/>
      </c>
      <c r="I956" s="23" t="str">
        <f>IFERROR(VLOOKUP(C956,'[1]Paddle Sport'!$BJ$2:$BL$100,3,FALSE),"")</f>
        <v/>
      </c>
      <c r="J956" s="24" t="str">
        <f>IFERROR(VLOOKUP(C956,'[1]Island Swim'!$AX$5:$AZ$74,3,FALSE),"")</f>
        <v/>
      </c>
      <c r="K956" s="25" t="str">
        <f>IFERROR(VLOOKUP(C956,[1]Beaton!$A$4:$B$150,2,FALSE),"")</f>
        <v/>
      </c>
      <c r="L956" s="26" t="str">
        <f>IFERROR(VLOOKUP(C956,'[1]Turkey Gobbler'!$A$2:$B$500,2,FALSE),"")</f>
        <v/>
      </c>
      <c r="M956" s="27">
        <f t="shared" si="255"/>
        <v>298</v>
      </c>
      <c r="N956" s="28"/>
      <c r="R956" s="29" t="str" cm="1">
        <f t="array" ref="R956:S956">_xlfn.TEXTSPLIT(C956," ")</f>
        <v>Sindori</v>
      </c>
      <c r="S956" s="29" t="str">
        <v>Stephanie</v>
      </c>
      <c r="U956" s="29" t="str">
        <f t="shared" si="264"/>
        <v>Stephanie</v>
      </c>
      <c r="V956" s="29" t="str">
        <f t="shared" si="265"/>
        <v>S</v>
      </c>
      <c r="W956" s="29" t="str">
        <f t="shared" si="266"/>
        <v>StephanieSF30-39</v>
      </c>
      <c r="X956" s="29" t="str">
        <f t="shared" si="267"/>
        <v>StephanieS</v>
      </c>
    </row>
    <row r="957" spans="1:24" ht="18.600000000000001" customHeight="1" x14ac:dyDescent="0.3">
      <c r="A957" s="16">
        <f t="shared" si="252"/>
        <v>955</v>
      </c>
      <c r="B957" s="17">
        <f t="shared" si="253"/>
        <v>36</v>
      </c>
      <c r="C957" s="18" t="s">
        <v>983</v>
      </c>
      <c r="D957" s="19" t="s">
        <v>19</v>
      </c>
      <c r="E957" s="19" t="str">
        <f t="shared" si="254"/>
        <v>F</v>
      </c>
      <c r="F957" s="20" t="str">
        <f>IFERROR(VLOOKUP(C957,'[1]Sofie''s Loppet'!$BM$3:$BP$100,4,FALSE),"")</f>
        <v/>
      </c>
      <c r="G957" s="21">
        <f>IFERROR(VLOOKUP(C957,[1]Rocks!$BF$3:$BH$2000,3,FALSE),"")</f>
        <v>297.77463793712468</v>
      </c>
      <c r="H957" s="22" t="str">
        <f>IFERROR(VLOOKUP(C957,'[1]Walden Bike'!$CB$3:$CE$1000,4,FALSE),"")</f>
        <v/>
      </c>
      <c r="I957" s="23" t="str">
        <f>IFERROR(VLOOKUP(C957,'[1]Paddle Sport'!$BJ$2:$BL$100,3,FALSE),"")</f>
        <v/>
      </c>
      <c r="J957" s="24" t="str">
        <f>IFERROR(VLOOKUP(C957,'[1]Island Swim'!$AX$5:$AZ$74,3,FALSE),"")</f>
        <v/>
      </c>
      <c r="K957" s="25" t="str">
        <f>IFERROR(VLOOKUP(C957,[1]Beaton!$A$4:$B$150,2,FALSE),"")</f>
        <v/>
      </c>
      <c r="L957" s="26" t="str">
        <f>IFERROR(VLOOKUP(C957,'[1]Turkey Gobbler'!$A$2:$B$500,2,FALSE),"")</f>
        <v/>
      </c>
      <c r="M957" s="27">
        <f t="shared" si="255"/>
        <v>298</v>
      </c>
      <c r="N957" s="28"/>
      <c r="R957" s="29" t="str" cm="1">
        <f t="array" ref="R957:S957">_xlfn.TEXTSPLIT(C957," ")</f>
        <v>Sindori</v>
      </c>
      <c r="S957" s="29" t="str">
        <v>Dina</v>
      </c>
      <c r="U957" s="29" t="str">
        <f t="shared" si="264"/>
        <v>Dina</v>
      </c>
      <c r="V957" s="29" t="str">
        <f t="shared" si="265"/>
        <v>S</v>
      </c>
      <c r="W957" s="29" t="str">
        <f t="shared" si="266"/>
        <v>DinaSF60-69</v>
      </c>
      <c r="X957" s="29" t="str">
        <f t="shared" si="267"/>
        <v>DinaS</v>
      </c>
    </row>
    <row r="958" spans="1:24" ht="18.600000000000001" customHeight="1" x14ac:dyDescent="0.3">
      <c r="A958" s="16">
        <f t="shared" si="252"/>
        <v>957</v>
      </c>
      <c r="B958" s="17">
        <f t="shared" si="253"/>
        <v>249</v>
      </c>
      <c r="C958" s="18" t="s">
        <v>984</v>
      </c>
      <c r="D958" s="19" t="s">
        <v>36</v>
      </c>
      <c r="E958" s="19" t="str">
        <f t="shared" si="254"/>
        <v>F</v>
      </c>
      <c r="F958" s="20" t="str">
        <f>IFERROR(VLOOKUP(C958,'[1]Sofie''s Loppet'!$BM$3:$BP$100,4,FALSE),"")</f>
        <v/>
      </c>
      <c r="G958" s="21">
        <f>IFERROR(VLOOKUP(C958,[1]Rocks!$BF$3:$BH$2000,3,FALSE),"")</f>
        <v>293.72822299651568</v>
      </c>
      <c r="H958" s="22" t="str">
        <f>IFERROR(VLOOKUP(C958,'[1]Walden Bike'!$CB$3:$CE$1000,4,FALSE),"")</f>
        <v/>
      </c>
      <c r="I958" s="23" t="str">
        <f>IFERROR(VLOOKUP(C958,'[1]Paddle Sport'!$BJ$2:$BL$100,3,FALSE),"")</f>
        <v/>
      </c>
      <c r="J958" s="24" t="str">
        <f>IFERROR(VLOOKUP(C958,'[1]Island Swim'!$AX$5:$AZ$74,3,FALSE),"")</f>
        <v/>
      </c>
      <c r="K958" s="25" t="str">
        <f>IFERROR(VLOOKUP(C958,[1]Beaton!$A$4:$B$150,2,FALSE),"")</f>
        <v/>
      </c>
      <c r="L958" s="26" t="str">
        <f>IFERROR(VLOOKUP(C958,'[1]Turkey Gobbler'!$A$2:$B$500,2,FALSE),"")</f>
        <v/>
      </c>
      <c r="M958" s="27">
        <f t="shared" si="255"/>
        <v>294</v>
      </c>
      <c r="N958" s="28"/>
      <c r="R958" s="29" t="str" cm="1">
        <f t="array" ref="R958:S958">_xlfn.TEXTSPLIT(C958," ")</f>
        <v>Venditti</v>
      </c>
      <c r="S958" s="29" t="str">
        <v>Natasha</v>
      </c>
      <c r="U958" s="29" t="str">
        <f t="shared" si="264"/>
        <v>Natasha</v>
      </c>
      <c r="V958" s="29" t="str">
        <f t="shared" si="265"/>
        <v>V</v>
      </c>
      <c r="W958" s="29" t="str">
        <f t="shared" si="266"/>
        <v>NatashaVF30-39</v>
      </c>
      <c r="X958" s="29" t="str">
        <f t="shared" si="267"/>
        <v>NatashaV</v>
      </c>
    </row>
    <row r="959" spans="1:24" ht="18.600000000000001" customHeight="1" x14ac:dyDescent="0.3">
      <c r="A959" s="16">
        <f t="shared" si="252"/>
        <v>957</v>
      </c>
      <c r="B959" s="17">
        <f t="shared" si="253"/>
        <v>249</v>
      </c>
      <c r="C959" s="18" t="s">
        <v>985</v>
      </c>
      <c r="D959" s="19" t="s">
        <v>36</v>
      </c>
      <c r="E959" s="19" t="str">
        <f t="shared" si="254"/>
        <v>F</v>
      </c>
      <c r="F959" s="20" t="str">
        <f>IFERROR(VLOOKUP(C959,'[1]Sofie''s Loppet'!$BM$3:$BP$100,4,FALSE),"")</f>
        <v/>
      </c>
      <c r="G959" s="21">
        <f>IFERROR(VLOOKUP(C959,[1]Rocks!$BF$3:$BH$2000,3,FALSE),"")</f>
        <v>293.6259143155695</v>
      </c>
      <c r="H959" s="22" t="str">
        <f>IFERROR(VLOOKUP(C959,'[1]Walden Bike'!$CB$3:$CE$1000,4,FALSE),"")</f>
        <v/>
      </c>
      <c r="I959" s="23" t="str">
        <f>IFERROR(VLOOKUP(C959,'[1]Paddle Sport'!$BJ$2:$BL$100,3,FALSE),"")</f>
        <v/>
      </c>
      <c r="J959" s="24" t="str">
        <f>IFERROR(VLOOKUP(C959,'[1]Island Swim'!$AX$5:$AZ$74,3,FALSE),"")</f>
        <v/>
      </c>
      <c r="K959" s="25" t="str">
        <f>IFERROR(VLOOKUP(C959,[1]Beaton!$A$4:$B$150,2,FALSE),"")</f>
        <v/>
      </c>
      <c r="L959" s="26" t="str">
        <f>IFERROR(VLOOKUP(C959,'[1]Turkey Gobbler'!$A$2:$B$500,2,FALSE),"")</f>
        <v/>
      </c>
      <c r="M959" s="27">
        <f t="shared" si="255"/>
        <v>294</v>
      </c>
      <c r="N959" s="28"/>
      <c r="R959" s="29" t="str" cm="1">
        <f t="array" ref="R959:S959">_xlfn.TEXTSPLIT(C959," ")</f>
        <v>Walli</v>
      </c>
      <c r="S959" s="29" t="str">
        <v>Danielle</v>
      </c>
      <c r="U959" s="29" t="str">
        <f t="shared" si="264"/>
        <v>Danielle</v>
      </c>
      <c r="V959" s="29" t="str">
        <f t="shared" si="265"/>
        <v>W</v>
      </c>
      <c r="W959" s="29" t="str">
        <f t="shared" si="266"/>
        <v>DanielleWF30-39</v>
      </c>
      <c r="X959" s="29" t="str">
        <f t="shared" si="267"/>
        <v>DanielleW</v>
      </c>
    </row>
    <row r="960" spans="1:24" ht="18.600000000000001" customHeight="1" x14ac:dyDescent="0.3">
      <c r="A960" s="16">
        <f t="shared" si="252"/>
        <v>957</v>
      </c>
      <c r="B960" s="17">
        <f t="shared" si="253"/>
        <v>71</v>
      </c>
      <c r="C960" s="18" t="s">
        <v>986</v>
      </c>
      <c r="D960" s="19" t="s">
        <v>15</v>
      </c>
      <c r="E960" s="19" t="str">
        <f t="shared" si="254"/>
        <v>F</v>
      </c>
      <c r="F960" s="20" t="str">
        <f>IFERROR(VLOOKUP(C960,'[1]Sofie''s Loppet'!$BM$3:$BP$100,4,FALSE),"")</f>
        <v/>
      </c>
      <c r="G960" s="21">
        <f>IFERROR(VLOOKUP(C960,[1]Rocks!$BF$3:$BH$2000,3,FALSE),"")</f>
        <v>293.93305439330544</v>
      </c>
      <c r="H960" s="22" t="str">
        <f>IFERROR(VLOOKUP(C960,'[1]Walden Bike'!$CB$3:$CE$1000,4,FALSE),"")</f>
        <v/>
      </c>
      <c r="I960" s="23" t="str">
        <f>IFERROR(VLOOKUP(C960,'[1]Paddle Sport'!$BJ$2:$BL$100,3,FALSE),"")</f>
        <v/>
      </c>
      <c r="J960" s="24" t="str">
        <f>IFERROR(VLOOKUP(C960,'[1]Island Swim'!$AX$5:$AZ$74,3,FALSE),"")</f>
        <v/>
      </c>
      <c r="K960" s="25" t="str">
        <f>IFERROR(VLOOKUP(C960,[1]Beaton!$A$4:$B$150,2,FALSE),"")</f>
        <v/>
      </c>
      <c r="L960" s="26" t="str">
        <f>IFERROR(VLOOKUP(C960,'[1]Turkey Gobbler'!$A$2:$B$500,2,FALSE),"")</f>
        <v/>
      </c>
      <c r="M960" s="27">
        <f t="shared" si="255"/>
        <v>294</v>
      </c>
      <c r="N960" s="28"/>
      <c r="R960" s="29" t="str" cm="1">
        <f t="array" ref="R960:S960">_xlfn.TEXTSPLIT(C960," ")</f>
        <v>Guenette</v>
      </c>
      <c r="S960" s="29" t="str">
        <v>Andree</v>
      </c>
      <c r="U960" s="29" t="str">
        <f t="shared" si="264"/>
        <v>Andree</v>
      </c>
      <c r="V960" s="29" t="str">
        <f t="shared" si="265"/>
        <v>G</v>
      </c>
      <c r="W960" s="29" t="str">
        <f t="shared" si="266"/>
        <v>AndreeGF50-59</v>
      </c>
      <c r="X960" s="29" t="str">
        <f t="shared" si="267"/>
        <v>AndreeG</v>
      </c>
    </row>
    <row r="961" spans="1:24" ht="18.600000000000001" customHeight="1" x14ac:dyDescent="0.3">
      <c r="A961" s="16">
        <f t="shared" si="252"/>
        <v>957</v>
      </c>
      <c r="B961" s="17">
        <f t="shared" si="253"/>
        <v>71</v>
      </c>
      <c r="C961" s="18" t="s">
        <v>987</v>
      </c>
      <c r="D961" s="19" t="s">
        <v>15</v>
      </c>
      <c r="E961" s="19" t="str">
        <f t="shared" si="254"/>
        <v>F</v>
      </c>
      <c r="F961" s="20" t="str">
        <f>IFERROR(VLOOKUP(C961,'[1]Sofie''s Loppet'!$BM$3:$BP$100,4,FALSE),"")</f>
        <v/>
      </c>
      <c r="G961" s="21">
        <f>IFERROR(VLOOKUP(C961,[1]Rocks!$BF$3:$BH$2000,3,FALSE),"")</f>
        <v>293.93305439330544</v>
      </c>
      <c r="H961" s="22" t="str">
        <f>IFERROR(VLOOKUP(C961,'[1]Walden Bike'!$CB$3:$CE$1000,4,FALSE),"")</f>
        <v/>
      </c>
      <c r="I961" s="23" t="str">
        <f>IFERROR(VLOOKUP(C961,'[1]Paddle Sport'!$BJ$2:$BL$100,3,FALSE),"")</f>
        <v/>
      </c>
      <c r="J961" s="24" t="str">
        <f>IFERROR(VLOOKUP(C961,'[1]Island Swim'!$AX$5:$AZ$74,3,FALSE),"")</f>
        <v/>
      </c>
      <c r="K961" s="25" t="str">
        <f>IFERROR(VLOOKUP(C961,[1]Beaton!$A$4:$B$150,2,FALSE),"")</f>
        <v/>
      </c>
      <c r="L961" s="26" t="str">
        <f>IFERROR(VLOOKUP(C961,'[1]Turkey Gobbler'!$A$2:$B$500,2,FALSE),"")</f>
        <v/>
      </c>
      <c r="M961" s="27">
        <f t="shared" si="255"/>
        <v>294</v>
      </c>
      <c r="N961" s="28"/>
      <c r="R961" s="29" t="str" cm="1">
        <f t="array" ref="R961:S961">_xlfn.TEXTSPLIT(C961," ")</f>
        <v>Maltais</v>
      </c>
      <c r="S961" s="29" t="str">
        <v>Renée</v>
      </c>
      <c r="U961" s="29" t="str">
        <f t="shared" si="264"/>
        <v>Renée</v>
      </c>
      <c r="V961" s="29" t="str">
        <f t="shared" si="265"/>
        <v>M</v>
      </c>
      <c r="W961" s="29" t="str">
        <f t="shared" si="266"/>
        <v>RenéeMF50-59</v>
      </c>
      <c r="X961" s="29" t="str">
        <f t="shared" si="267"/>
        <v>RenéeM</v>
      </c>
    </row>
    <row r="962" spans="1:24" ht="18.600000000000001" customHeight="1" x14ac:dyDescent="0.3">
      <c r="A962" s="16">
        <f t="shared" ref="A962:A1025" si="268">COUNTIFS($E$2:$E$1843,E962,$M$2:$M$1843,"&gt;"&amp;M962)+1</f>
        <v>961</v>
      </c>
      <c r="B962" s="17">
        <f t="shared" ref="B962:B1025" si="269">COUNTIFS($D$2:$D$1843,D962,$M$2:$M$1843,"&gt;"&amp;M962)+1</f>
        <v>176</v>
      </c>
      <c r="C962" s="18" t="s">
        <v>988</v>
      </c>
      <c r="D962" s="19" t="s">
        <v>23</v>
      </c>
      <c r="E962" s="19" t="str">
        <f t="shared" ref="E962:E1025" si="270">LEFT(D962,1)</f>
        <v>F</v>
      </c>
      <c r="F962" s="20" t="str">
        <f>IFERROR(VLOOKUP(C962,'[1]Sofie''s Loppet'!$BM$3:$BP$100,4,FALSE),"")</f>
        <v/>
      </c>
      <c r="G962" s="21">
        <f>IFERROR(VLOOKUP(C962,[1]Rocks!$BF$3:$BH$2000,3,FALSE),"")</f>
        <v>291.49377593360998</v>
      </c>
      <c r="H962" s="22" t="str">
        <f>IFERROR(VLOOKUP(C962,'[1]Walden Bike'!$CB$3:$CE$1000,4,FALSE),"")</f>
        <v/>
      </c>
      <c r="I962" s="23" t="str">
        <f>IFERROR(VLOOKUP(C962,'[1]Paddle Sport'!$BJ$2:$BL$100,3,FALSE),"")</f>
        <v/>
      </c>
      <c r="J962" s="24" t="str">
        <f>IFERROR(VLOOKUP(C962,'[1]Island Swim'!$AX$5:$AZ$74,3,FALSE),"")</f>
        <v/>
      </c>
      <c r="K962" s="25" t="str">
        <f>IFERROR(VLOOKUP(C962,[1]Beaton!$A$4:$B$150,2,FALSE),"")</f>
        <v/>
      </c>
      <c r="L962" s="26" t="str">
        <f>IFERROR(VLOOKUP(C962,'[1]Turkey Gobbler'!$A$2:$B$500,2,FALSE),"")</f>
        <v/>
      </c>
      <c r="M962" s="27">
        <f t="shared" ref="M962:M1025" si="271">ROUND(SUM(F962:J962),0)</f>
        <v>291</v>
      </c>
      <c r="N962" s="28"/>
      <c r="R962" s="29" t="str" cm="1">
        <f t="array" ref="R962:S962">_xlfn.TEXTSPLIT(C962," ")</f>
        <v>Black</v>
      </c>
      <c r="S962" s="29" t="str">
        <v>Terri</v>
      </c>
      <c r="U962" s="29" t="str">
        <f t="shared" si="264"/>
        <v>Terri</v>
      </c>
      <c r="V962" s="29" t="str">
        <f t="shared" si="265"/>
        <v>B</v>
      </c>
      <c r="W962" s="29" t="str">
        <f t="shared" si="266"/>
        <v>TerriBF40-49</v>
      </c>
      <c r="X962" s="29" t="str">
        <f t="shared" si="267"/>
        <v>TerriB</v>
      </c>
    </row>
    <row r="963" spans="1:24" ht="18.600000000000001" customHeight="1" x14ac:dyDescent="0.3">
      <c r="A963" s="16">
        <f t="shared" si="268"/>
        <v>962</v>
      </c>
      <c r="B963" s="17">
        <f t="shared" si="269"/>
        <v>65</v>
      </c>
      <c r="C963" s="18" t="s">
        <v>989</v>
      </c>
      <c r="D963" s="19" t="s">
        <v>38</v>
      </c>
      <c r="E963" s="19" t="str">
        <f t="shared" si="270"/>
        <v>F</v>
      </c>
      <c r="F963" s="20" t="str">
        <f>IFERROR(VLOOKUP(C963,'[1]Sofie''s Loppet'!$BM$3:$BP$100,4,FALSE),"")</f>
        <v/>
      </c>
      <c r="G963" s="21">
        <f>IFERROR(VLOOKUP(C963,[1]Rocks!$BF$3:$BH$2000,3,FALSE),"")</f>
        <v>289.59120577121263</v>
      </c>
      <c r="H963" s="22" t="str">
        <f>IFERROR(VLOOKUP(C963,'[1]Walden Bike'!$CB$3:$CE$1000,4,FALSE),"")</f>
        <v/>
      </c>
      <c r="I963" s="23" t="str">
        <f>IFERROR(VLOOKUP(C963,'[1]Paddle Sport'!$BJ$2:$BL$100,3,FALSE),"")</f>
        <v/>
      </c>
      <c r="J963" s="24" t="str">
        <f>IFERROR(VLOOKUP(C963,'[1]Island Swim'!$AX$5:$AZ$74,3,FALSE),"")</f>
        <v/>
      </c>
      <c r="K963" s="25" t="str">
        <f>IFERROR(VLOOKUP(C963,[1]Beaton!$A$4:$B$150,2,FALSE),"")</f>
        <v/>
      </c>
      <c r="L963" s="26" t="str">
        <f>IFERROR(VLOOKUP(C963,'[1]Turkey Gobbler'!$A$2:$B$500,2,FALSE),"")</f>
        <v/>
      </c>
      <c r="M963" s="27">
        <f t="shared" si="271"/>
        <v>290</v>
      </c>
      <c r="N963" s="28"/>
      <c r="R963" s="29" t="str" cm="1">
        <f t="array" ref="R963:S963">_xlfn.TEXTSPLIT(C963," ")</f>
        <v>Brassard</v>
      </c>
      <c r="S963" s="29" t="str">
        <v>Lily</v>
      </c>
      <c r="U963" s="29" t="str">
        <f t="shared" si="264"/>
        <v>Lily</v>
      </c>
      <c r="V963" s="29" t="str">
        <f t="shared" si="265"/>
        <v>B</v>
      </c>
      <c r="W963" s="29" t="str">
        <f t="shared" si="266"/>
        <v>LilyBF12 Under</v>
      </c>
      <c r="X963" s="29" t="str">
        <f t="shared" si="267"/>
        <v>LilyB</v>
      </c>
    </row>
    <row r="964" spans="1:24" ht="18.600000000000001" customHeight="1" x14ac:dyDescent="0.3">
      <c r="A964" s="16">
        <f t="shared" si="268"/>
        <v>963</v>
      </c>
      <c r="B964" s="17">
        <f t="shared" si="269"/>
        <v>93</v>
      </c>
      <c r="C964" s="18" t="s">
        <v>990</v>
      </c>
      <c r="D964" s="19" t="s">
        <v>21</v>
      </c>
      <c r="E964" s="19" t="str">
        <f t="shared" si="270"/>
        <v>F</v>
      </c>
      <c r="F964" s="20" t="str">
        <f>IFERROR(VLOOKUP(C964,'[1]Sofie''s Loppet'!$BM$3:$BP$100,4,FALSE),"")</f>
        <v/>
      </c>
      <c r="G964" s="21">
        <f>IFERROR(VLOOKUP(C964,[1]Rocks!$BF$3:$BH$2000,3,FALSE),"")</f>
        <v>289.49175824175825</v>
      </c>
      <c r="H964" s="22" t="str">
        <f>IFERROR(VLOOKUP(C964,'[1]Walden Bike'!$CB$3:$CE$1000,4,FALSE),"")</f>
        <v/>
      </c>
      <c r="I964" s="23" t="str">
        <f>IFERROR(VLOOKUP(C964,'[1]Paddle Sport'!$BJ$2:$BL$100,3,FALSE),"")</f>
        <v/>
      </c>
      <c r="J964" s="24" t="str">
        <f>IFERROR(VLOOKUP(C964,'[1]Island Swim'!$AX$5:$AZ$74,3,FALSE),"")</f>
        <v/>
      </c>
      <c r="K964" s="25" t="str">
        <f>IFERROR(VLOOKUP(C964,[1]Beaton!$A$4:$B$150,2,FALSE),"")</f>
        <v/>
      </c>
      <c r="L964" s="26" t="str">
        <f>IFERROR(VLOOKUP(C964,'[1]Turkey Gobbler'!$A$2:$B$500,2,FALSE),"")</f>
        <v/>
      </c>
      <c r="M964" s="27">
        <f t="shared" si="271"/>
        <v>289</v>
      </c>
      <c r="N964" s="28"/>
      <c r="R964" s="29" t="str" cm="1">
        <f t="array" ref="R964:S964">_xlfn.TEXTSPLIT(C964," ")</f>
        <v>Buttineau</v>
      </c>
      <c r="S964" s="29" t="str">
        <v>Madison</v>
      </c>
      <c r="U964" s="29" t="str">
        <f t="shared" si="264"/>
        <v>Madison</v>
      </c>
      <c r="V964" s="29" t="str">
        <f t="shared" si="265"/>
        <v>B</v>
      </c>
      <c r="W964" s="29" t="str">
        <f t="shared" si="266"/>
        <v>MadisonBF13-19</v>
      </c>
      <c r="X964" s="29" t="str">
        <f t="shared" si="267"/>
        <v>MadisonB</v>
      </c>
    </row>
    <row r="965" spans="1:24" ht="18.600000000000001" customHeight="1" x14ac:dyDescent="0.3">
      <c r="A965" s="16">
        <f t="shared" si="268"/>
        <v>964</v>
      </c>
      <c r="B965" s="17">
        <f t="shared" si="269"/>
        <v>237</v>
      </c>
      <c r="C965" s="18" t="s">
        <v>991</v>
      </c>
      <c r="D965" s="19" t="s">
        <v>17</v>
      </c>
      <c r="E965" s="19" t="str">
        <f t="shared" si="270"/>
        <v>F</v>
      </c>
      <c r="F965" s="20" t="str">
        <f>IFERROR(VLOOKUP(C965,'[1]Sofie''s Loppet'!$BM$3:$BP$100,4,FALSE),"")</f>
        <v/>
      </c>
      <c r="G965" s="21">
        <f>IFERROR(VLOOKUP(C965,[1]Rocks!$BF$3:$BH$2000,3,FALSE),"")</f>
        <v>287.8115397746671</v>
      </c>
      <c r="H965" s="22" t="str">
        <f>IFERROR(VLOOKUP(C965,'[1]Walden Bike'!$CB$3:$CE$1000,4,FALSE),"")</f>
        <v/>
      </c>
      <c r="I965" s="23" t="str">
        <f>IFERROR(VLOOKUP(C965,'[1]Paddle Sport'!$BJ$2:$BL$100,3,FALSE),"")</f>
        <v/>
      </c>
      <c r="J965" s="24" t="str">
        <f>IFERROR(VLOOKUP(C965,'[1]Island Swim'!$AX$5:$AZ$74,3,FALSE),"")</f>
        <v/>
      </c>
      <c r="K965" s="25" t="str">
        <f>IFERROR(VLOOKUP(C965,[1]Beaton!$A$4:$B$150,2,FALSE),"")</f>
        <v/>
      </c>
      <c r="L965" s="26" t="str">
        <f>IFERROR(VLOOKUP(C965,'[1]Turkey Gobbler'!$A$2:$B$500,2,FALSE),"")</f>
        <v/>
      </c>
      <c r="M965" s="27">
        <f t="shared" si="271"/>
        <v>288</v>
      </c>
      <c r="N965" s="28"/>
      <c r="R965" s="29" t="str" cm="1">
        <f t="array" ref="R965:S965">_xlfn.TEXTSPLIT(C965," ")</f>
        <v>Cowan</v>
      </c>
      <c r="S965" s="29" t="str">
        <v>Madisynn</v>
      </c>
      <c r="U965" s="29" t="str">
        <f t="shared" si="264"/>
        <v>Madisynn</v>
      </c>
      <c r="V965" s="29" t="str">
        <f t="shared" si="265"/>
        <v>C</v>
      </c>
      <c r="W965" s="29" t="str">
        <f t="shared" si="266"/>
        <v>MadisynnCF20-29</v>
      </c>
      <c r="X965" s="29" t="str">
        <f t="shared" si="267"/>
        <v>MadisynnC</v>
      </c>
    </row>
    <row r="966" spans="1:24" ht="18.600000000000001" customHeight="1" x14ac:dyDescent="0.3">
      <c r="A966" s="16">
        <f t="shared" si="268"/>
        <v>964</v>
      </c>
      <c r="B966" s="17">
        <f t="shared" si="269"/>
        <v>237</v>
      </c>
      <c r="C966" s="18" t="s">
        <v>992</v>
      </c>
      <c r="D966" s="19" t="s">
        <v>17</v>
      </c>
      <c r="E966" s="19" t="str">
        <f t="shared" si="270"/>
        <v>F</v>
      </c>
      <c r="F966" s="20" t="str">
        <f>IFERROR(VLOOKUP(C966,'[1]Sofie''s Loppet'!$BM$3:$BP$100,4,FALSE),"")</f>
        <v/>
      </c>
      <c r="G966" s="21">
        <f>IFERROR(VLOOKUP(C966,[1]Rocks!$BF$3:$BH$2000,3,FALSE),"")</f>
        <v>288.20512820512818</v>
      </c>
      <c r="H966" s="22" t="str">
        <f>IFERROR(VLOOKUP(C966,'[1]Walden Bike'!$CB$3:$CE$1000,4,FALSE),"")</f>
        <v/>
      </c>
      <c r="I966" s="23" t="str">
        <f>IFERROR(VLOOKUP(C966,'[1]Paddle Sport'!$BJ$2:$BL$100,3,FALSE),"")</f>
        <v/>
      </c>
      <c r="J966" s="24" t="str">
        <f>IFERROR(VLOOKUP(C966,'[1]Island Swim'!$AX$5:$AZ$74,3,FALSE),"")</f>
        <v/>
      </c>
      <c r="K966" s="25" t="str">
        <f>IFERROR(VLOOKUP(C966,[1]Beaton!$A$4:$B$150,2,FALSE),"")</f>
        <v/>
      </c>
      <c r="L966" s="26" t="str">
        <f>IFERROR(VLOOKUP(C966,'[1]Turkey Gobbler'!$A$2:$B$500,2,FALSE),"")</f>
        <v/>
      </c>
      <c r="M966" s="27">
        <f t="shared" si="271"/>
        <v>288</v>
      </c>
      <c r="N966" s="28"/>
      <c r="R966" s="29" t="str" cm="1">
        <f t="array" ref="R966:S966">_xlfn.TEXTSPLIT(C966," ")</f>
        <v>Grey-Gamache</v>
      </c>
      <c r="S966" s="29" t="str">
        <v>Brittany</v>
      </c>
      <c r="U966" s="29" t="str">
        <f t="shared" si="264"/>
        <v>Brittany</v>
      </c>
      <c r="V966" s="29" t="str">
        <f t="shared" si="265"/>
        <v>G</v>
      </c>
      <c r="W966" s="29" t="str">
        <f t="shared" si="266"/>
        <v>BrittanyGF20-29</v>
      </c>
      <c r="X966" s="29" t="str">
        <f t="shared" si="267"/>
        <v>BrittanyG</v>
      </c>
    </row>
    <row r="967" spans="1:24" ht="18.600000000000001" customHeight="1" x14ac:dyDescent="0.3">
      <c r="A967" s="16">
        <f t="shared" si="268"/>
        <v>966</v>
      </c>
      <c r="B967" s="17">
        <f t="shared" si="269"/>
        <v>66</v>
      </c>
      <c r="C967" s="18" t="s">
        <v>993</v>
      </c>
      <c r="D967" s="19" t="s">
        <v>38</v>
      </c>
      <c r="E967" s="19" t="str">
        <f t="shared" si="270"/>
        <v>F</v>
      </c>
      <c r="F967" s="20" t="str">
        <f>IFERROR(VLOOKUP(C967,'[1]Sofie''s Loppet'!$BM$3:$BP$100,4,FALSE),"")</f>
        <v/>
      </c>
      <c r="G967" s="21">
        <f>IFERROR(VLOOKUP(C967,[1]Rocks!$BF$3:$BH$2000,3,FALSE),"")</f>
        <v>286.24787775891338</v>
      </c>
      <c r="H967" s="22" t="str">
        <f>IFERROR(VLOOKUP(C967,'[1]Walden Bike'!$CB$3:$CE$1000,4,FALSE),"")</f>
        <v/>
      </c>
      <c r="I967" s="23" t="str">
        <f>IFERROR(VLOOKUP(C967,'[1]Paddle Sport'!$BJ$2:$BL$100,3,FALSE),"")</f>
        <v/>
      </c>
      <c r="J967" s="24" t="str">
        <f>IFERROR(VLOOKUP(C967,'[1]Island Swim'!$AX$5:$AZ$74,3,FALSE),"")</f>
        <v/>
      </c>
      <c r="K967" s="25" t="str">
        <f>IFERROR(VLOOKUP(C967,[1]Beaton!$A$4:$B$150,2,FALSE),"")</f>
        <v/>
      </c>
      <c r="L967" s="26" t="str">
        <f>IFERROR(VLOOKUP(C967,'[1]Turkey Gobbler'!$A$2:$B$500,2,FALSE),"")</f>
        <v/>
      </c>
      <c r="M967" s="27">
        <f t="shared" si="271"/>
        <v>286</v>
      </c>
      <c r="N967" s="28"/>
      <c r="R967" s="29" t="str" cm="1">
        <f t="array" ref="R967:S967">_xlfn.TEXTSPLIT(C967," ")</f>
        <v>Larose</v>
      </c>
      <c r="S967" s="29" t="str">
        <v>Lynkinn</v>
      </c>
      <c r="U967" s="29" t="str">
        <f t="shared" si="264"/>
        <v>Lynkinn</v>
      </c>
      <c r="V967" s="29" t="str">
        <f t="shared" si="265"/>
        <v>L</v>
      </c>
      <c r="W967" s="29" t="str">
        <f t="shared" si="266"/>
        <v>LynkinnLF12 Under</v>
      </c>
      <c r="X967" s="29" t="str">
        <f t="shared" si="267"/>
        <v>LynkinnL</v>
      </c>
    </row>
    <row r="968" spans="1:24" ht="18.600000000000001" customHeight="1" x14ac:dyDescent="0.3">
      <c r="A968" s="16">
        <f t="shared" si="268"/>
        <v>966</v>
      </c>
      <c r="B968" s="17">
        <f t="shared" si="269"/>
        <v>94</v>
      </c>
      <c r="C968" s="18" t="s">
        <v>994</v>
      </c>
      <c r="D968" s="19" t="s">
        <v>21</v>
      </c>
      <c r="E968" s="19" t="str">
        <f t="shared" si="270"/>
        <v>F</v>
      </c>
      <c r="F968" s="20" t="str">
        <f>IFERROR(VLOOKUP(C968,'[1]Sofie''s Loppet'!$BM$3:$BP$100,4,FALSE),"")</f>
        <v/>
      </c>
      <c r="G968" s="21">
        <f>IFERROR(VLOOKUP(C968,[1]Rocks!$BF$3:$BH$2000,3,FALSE),"")</f>
        <v>286.34510869565219</v>
      </c>
      <c r="H968" s="22" t="str">
        <f>IFERROR(VLOOKUP(C968,'[1]Walden Bike'!$CB$3:$CE$1000,4,FALSE),"")</f>
        <v/>
      </c>
      <c r="I968" s="23" t="str">
        <f>IFERROR(VLOOKUP(C968,'[1]Paddle Sport'!$BJ$2:$BL$100,3,FALSE),"")</f>
        <v/>
      </c>
      <c r="J968" s="24" t="str">
        <f>IFERROR(VLOOKUP(C968,'[1]Island Swim'!$AX$5:$AZ$74,3,FALSE),"")</f>
        <v/>
      </c>
      <c r="K968" s="25" t="str">
        <f>IFERROR(VLOOKUP(C968,[1]Beaton!$A$4:$B$150,2,FALSE),"")</f>
        <v/>
      </c>
      <c r="L968" s="26" t="str">
        <f>IFERROR(VLOOKUP(C968,'[1]Turkey Gobbler'!$A$2:$B$500,2,FALSE),"")</f>
        <v/>
      </c>
      <c r="M968" s="27">
        <f t="shared" si="271"/>
        <v>286</v>
      </c>
      <c r="N968" s="28"/>
      <c r="R968" s="29" t="str" cm="1">
        <f t="array" ref="R968:S968">_xlfn.TEXTSPLIT(C968," ")</f>
        <v>DelOlmo</v>
      </c>
      <c r="S968" s="29" t="str">
        <v>Emma</v>
      </c>
      <c r="U968" s="29" t="str">
        <f t="shared" si="264"/>
        <v>Emma</v>
      </c>
      <c r="V968" s="29" t="str">
        <f t="shared" si="265"/>
        <v>D</v>
      </c>
      <c r="W968" s="29" t="str">
        <f t="shared" si="266"/>
        <v>EmmaDF13-19</v>
      </c>
      <c r="X968" s="29" t="str">
        <f t="shared" si="267"/>
        <v>EmmaD</v>
      </c>
    </row>
    <row r="969" spans="1:24" ht="18.600000000000001" customHeight="1" x14ac:dyDescent="0.3">
      <c r="A969" s="16">
        <f t="shared" si="268"/>
        <v>966</v>
      </c>
      <c r="B969" s="17">
        <f t="shared" si="269"/>
        <v>251</v>
      </c>
      <c r="C969" s="18" t="s">
        <v>995</v>
      </c>
      <c r="D969" s="19" t="s">
        <v>36</v>
      </c>
      <c r="E969" s="19" t="str">
        <f t="shared" si="270"/>
        <v>F</v>
      </c>
      <c r="F969" s="20" t="str">
        <f>IFERROR(VLOOKUP(C969,'[1]Sofie''s Loppet'!$BM$3:$BP$100,4,FALSE),"")</f>
        <v/>
      </c>
      <c r="G969" s="21">
        <f>IFERROR(VLOOKUP(C969,[1]Rocks!$BF$3:$BH$2000,3,FALSE),"")</f>
        <v>285.9565807327001</v>
      </c>
      <c r="H969" s="22" t="str">
        <f>IFERROR(VLOOKUP(C969,'[1]Walden Bike'!$CB$3:$CE$1000,4,FALSE),"")</f>
        <v/>
      </c>
      <c r="I969" s="23" t="str">
        <f>IFERROR(VLOOKUP(C969,'[1]Paddle Sport'!$BJ$2:$BL$100,3,FALSE),"")</f>
        <v/>
      </c>
      <c r="J969" s="24" t="str">
        <f>IFERROR(VLOOKUP(C969,'[1]Island Swim'!$AX$5:$AZ$74,3,FALSE),"")</f>
        <v/>
      </c>
      <c r="K969" s="25" t="str">
        <f>IFERROR(VLOOKUP(C969,[1]Beaton!$A$4:$B$150,2,FALSE),"")</f>
        <v/>
      </c>
      <c r="L969" s="26" t="str">
        <f>IFERROR(VLOOKUP(C969,'[1]Turkey Gobbler'!$A$2:$B$500,2,FALSE),"")</f>
        <v/>
      </c>
      <c r="M969" s="27">
        <f t="shared" si="271"/>
        <v>286</v>
      </c>
      <c r="N969" s="28"/>
      <c r="R969" s="29" t="str" cm="1">
        <f t="array" ref="R969:S969">_xlfn.TEXTSPLIT(C969," ")</f>
        <v>Neill</v>
      </c>
      <c r="S969" s="29" t="str">
        <v>Joelle</v>
      </c>
      <c r="U969" s="29" t="str">
        <f t="shared" si="264"/>
        <v>Joelle</v>
      </c>
      <c r="V969" s="29" t="str">
        <f t="shared" si="265"/>
        <v>N</v>
      </c>
      <c r="W969" s="29" t="str">
        <f t="shared" si="266"/>
        <v>JoelleNF30-39</v>
      </c>
      <c r="X969" s="29" t="str">
        <f t="shared" si="267"/>
        <v>JoelleN</v>
      </c>
    </row>
    <row r="970" spans="1:24" ht="18.600000000000001" customHeight="1" x14ac:dyDescent="0.3">
      <c r="A970" s="16">
        <f t="shared" si="268"/>
        <v>969</v>
      </c>
      <c r="B970" s="17">
        <f t="shared" si="269"/>
        <v>37</v>
      </c>
      <c r="C970" s="18" t="s">
        <v>996</v>
      </c>
      <c r="D970" s="19" t="s">
        <v>19</v>
      </c>
      <c r="E970" s="19" t="str">
        <f t="shared" si="270"/>
        <v>F</v>
      </c>
      <c r="F970" s="20" t="str">
        <f>IFERROR(VLOOKUP(C970,'[1]Sofie''s Loppet'!$BM$3:$BP$100,4,FALSE),"")</f>
        <v/>
      </c>
      <c r="G970" s="21">
        <f>IFERROR(VLOOKUP(C970,[1]Rocks!$BF$3:$BH$2000,3,FALSE),"")</f>
        <v>283.74284752608548</v>
      </c>
      <c r="H970" s="22" t="str">
        <f>IFERROR(VLOOKUP(C970,'[1]Walden Bike'!$CB$3:$CE$1000,4,FALSE),"")</f>
        <v/>
      </c>
      <c r="I970" s="23" t="str">
        <f>IFERROR(VLOOKUP(C970,'[1]Paddle Sport'!$BJ$2:$BL$100,3,FALSE),"")</f>
        <v/>
      </c>
      <c r="J970" s="24" t="str">
        <f>IFERROR(VLOOKUP(C970,'[1]Island Swim'!$AX$5:$AZ$74,3,FALSE),"")</f>
        <v/>
      </c>
      <c r="K970" s="25" t="str">
        <f>IFERROR(VLOOKUP(C970,[1]Beaton!$A$4:$B$150,2,FALSE),"")</f>
        <v/>
      </c>
      <c r="L970" s="26" t="str">
        <f>IFERROR(VLOOKUP(C970,'[1]Turkey Gobbler'!$A$2:$B$500,2,FALSE),"")</f>
        <v/>
      </c>
      <c r="M970" s="27">
        <f t="shared" si="271"/>
        <v>284</v>
      </c>
      <c r="N970" s="28"/>
    </row>
    <row r="971" spans="1:24" ht="18.600000000000001" customHeight="1" x14ac:dyDescent="0.3">
      <c r="A971" s="16">
        <f t="shared" si="268"/>
        <v>970</v>
      </c>
      <c r="B971" s="17">
        <f t="shared" si="269"/>
        <v>95</v>
      </c>
      <c r="C971" s="18" t="s">
        <v>997</v>
      </c>
      <c r="D971" s="19" t="s">
        <v>21</v>
      </c>
      <c r="E971" s="19" t="str">
        <f t="shared" si="270"/>
        <v>F</v>
      </c>
      <c r="F971" s="20" t="str">
        <f>IFERROR(VLOOKUP(C971,'[1]Sofie''s Loppet'!$BM$3:$BP$100,4,FALSE),"")</f>
        <v/>
      </c>
      <c r="G971" s="21">
        <f>IFERROR(VLOOKUP(C971,[1]Rocks!$BF$3:$BH$2000,3,FALSE),"")</f>
        <v>283.45662407531944</v>
      </c>
      <c r="H971" s="22" t="str">
        <f>IFERROR(VLOOKUP(C971,'[1]Walden Bike'!$CB$3:$CE$1000,4,FALSE),"")</f>
        <v/>
      </c>
      <c r="I971" s="23" t="str">
        <f>IFERROR(VLOOKUP(C971,'[1]Paddle Sport'!$BJ$2:$BL$100,3,FALSE),"")</f>
        <v/>
      </c>
      <c r="J971" s="24" t="str">
        <f>IFERROR(VLOOKUP(C971,'[1]Island Swim'!$AX$5:$AZ$74,3,FALSE),"")</f>
        <v/>
      </c>
      <c r="K971" s="25" t="str">
        <f>IFERROR(VLOOKUP(C971,[1]Beaton!$A$4:$B$150,2,FALSE),"")</f>
        <v/>
      </c>
      <c r="L971" s="26" t="str">
        <f>IFERROR(VLOOKUP(C971,'[1]Turkey Gobbler'!$A$2:$B$500,2,FALSE),"")</f>
        <v/>
      </c>
      <c r="M971" s="27">
        <f t="shared" si="271"/>
        <v>283</v>
      </c>
      <c r="N971" s="28"/>
      <c r="R971" s="29" t="str" cm="1">
        <f t="array" ref="R971:S971">_xlfn.TEXTSPLIT(C971," ")</f>
        <v>Cholette</v>
      </c>
      <c r="S971" s="29" t="str">
        <v>Gaby</v>
      </c>
      <c r="U971" s="29" t="str">
        <f>IF(T971="",S971,T971)</f>
        <v>Gaby</v>
      </c>
      <c r="V971" s="29" t="str">
        <f>LEFT(R971,1)</f>
        <v>C</v>
      </c>
      <c r="W971" s="29" t="str">
        <f>CONCATENATE(U971,V971,D971)</f>
        <v>GabyCF13-19</v>
      </c>
      <c r="X971" s="29" t="str">
        <f>CONCATENATE(U971,V971)</f>
        <v>GabyC</v>
      </c>
    </row>
    <row r="972" spans="1:24" ht="18.600000000000001" customHeight="1" x14ac:dyDescent="0.3">
      <c r="A972" s="16">
        <f t="shared" si="268"/>
        <v>970</v>
      </c>
      <c r="B972" s="17">
        <f t="shared" si="269"/>
        <v>6</v>
      </c>
      <c r="C972" s="18" t="s">
        <v>998</v>
      </c>
      <c r="D972" s="19" t="s">
        <v>334</v>
      </c>
      <c r="E972" s="19" t="str">
        <f t="shared" si="270"/>
        <v>F</v>
      </c>
      <c r="F972" s="20" t="str">
        <f>IFERROR(VLOOKUP(C972,'[1]Sofie''s Loppet'!$BM$3:$BP$100,4,FALSE),"")</f>
        <v/>
      </c>
      <c r="G972" s="21" t="str">
        <f>IFERROR(VLOOKUP(C972,[1]Rocks!$BF$3:$BH$2000,3,FALSE),"")</f>
        <v/>
      </c>
      <c r="H972" s="22" t="str">
        <f>IFERROR(VLOOKUP(C972,'[1]Walden Bike'!$CB$3:$CE$1000,4,FALSE),"")</f>
        <v/>
      </c>
      <c r="I972" s="23" t="str">
        <f>IFERROR(VLOOKUP(C972,'[1]Paddle Sport'!$BJ$2:$BL$100,3,FALSE),"")</f>
        <v/>
      </c>
      <c r="J972" s="24">
        <f>IFERROR(VLOOKUP(C972,'[1]Island Swim'!$AX$5:$AZ$74,3,FALSE),"")</f>
        <v>282.59141494435607</v>
      </c>
      <c r="K972" s="25" t="str">
        <f>IFERROR(VLOOKUP(C972,[1]Beaton!$A$4:$B$150,2,FALSE),"")</f>
        <v/>
      </c>
      <c r="L972" s="26" t="str">
        <f>IFERROR(VLOOKUP(C972,'[1]Turkey Gobbler'!$A$2:$B$500,2,FALSE),"")</f>
        <v/>
      </c>
      <c r="M972" s="27">
        <f t="shared" si="271"/>
        <v>283</v>
      </c>
      <c r="N972" s="28"/>
    </row>
    <row r="973" spans="1:24" ht="18.600000000000001" customHeight="1" x14ac:dyDescent="0.3">
      <c r="A973" s="16">
        <f t="shared" si="268"/>
        <v>972</v>
      </c>
      <c r="B973" s="17">
        <f t="shared" si="269"/>
        <v>252</v>
      </c>
      <c r="C973" s="18" t="s">
        <v>999</v>
      </c>
      <c r="D973" s="19" t="s">
        <v>36</v>
      </c>
      <c r="E973" s="19" t="str">
        <f t="shared" si="270"/>
        <v>F</v>
      </c>
      <c r="F973" s="20" t="str">
        <f>IFERROR(VLOOKUP(C973,'[1]Sofie''s Loppet'!$BM$3:$BP$100,4,FALSE),"")</f>
        <v/>
      </c>
      <c r="G973" s="21">
        <f>IFERROR(VLOOKUP(C973,[1]Rocks!$BF$3:$BH$2000,3,FALSE),"")</f>
        <v>281.75133689839572</v>
      </c>
      <c r="H973" s="22" t="str">
        <f>IFERROR(VLOOKUP(C973,'[1]Walden Bike'!$CB$3:$CE$1000,4,FALSE),"")</f>
        <v/>
      </c>
      <c r="I973" s="23" t="str">
        <f>IFERROR(VLOOKUP(C973,'[1]Paddle Sport'!$BJ$2:$BL$100,3,FALSE),"")</f>
        <v/>
      </c>
      <c r="J973" s="24" t="str">
        <f>IFERROR(VLOOKUP(C973,'[1]Island Swim'!$AX$5:$AZ$74,3,FALSE),"")</f>
        <v/>
      </c>
      <c r="K973" s="25" t="str">
        <f>IFERROR(VLOOKUP(C973,[1]Beaton!$A$4:$B$150,2,FALSE),"")</f>
        <v/>
      </c>
      <c r="L973" s="26" t="str">
        <f>IFERROR(VLOOKUP(C973,'[1]Turkey Gobbler'!$A$2:$B$500,2,FALSE),"")</f>
        <v/>
      </c>
      <c r="M973" s="27">
        <f t="shared" si="271"/>
        <v>282</v>
      </c>
      <c r="N973" s="28"/>
      <c r="R973" s="29" t="str" cm="1">
        <f t="array" ref="R973:S973">_xlfn.TEXTSPLIT(C973," ")</f>
        <v>Daigle</v>
      </c>
      <c r="S973" s="29" t="str">
        <v>Sadie</v>
      </c>
      <c r="U973" s="29" t="str">
        <f t="shared" ref="U973:U982" si="272">IF(T973="",S973,T973)</f>
        <v>Sadie</v>
      </c>
      <c r="V973" s="29" t="str">
        <f t="shared" ref="V973:V982" si="273">LEFT(R973,1)</f>
        <v>D</v>
      </c>
      <c r="W973" s="29" t="str">
        <f t="shared" ref="W973:W982" si="274">CONCATENATE(U973,V973,D973)</f>
        <v>SadieDF30-39</v>
      </c>
      <c r="X973" s="29" t="str">
        <f t="shared" ref="X973:X982" si="275">CONCATENATE(U973,V973)</f>
        <v>SadieD</v>
      </c>
    </row>
    <row r="974" spans="1:24" ht="18.600000000000001" customHeight="1" x14ac:dyDescent="0.3">
      <c r="A974" s="16">
        <f t="shared" si="268"/>
        <v>972</v>
      </c>
      <c r="B974" s="17">
        <f t="shared" si="269"/>
        <v>73</v>
      </c>
      <c r="C974" s="18" t="s">
        <v>1000</v>
      </c>
      <c r="D974" s="19" t="s">
        <v>15</v>
      </c>
      <c r="E974" s="19" t="str">
        <f t="shared" si="270"/>
        <v>F</v>
      </c>
      <c r="F974" s="20" t="str">
        <f>IFERROR(VLOOKUP(C974,'[1]Sofie''s Loppet'!$BM$3:$BP$100,4,FALSE),"")</f>
        <v/>
      </c>
      <c r="G974" s="21">
        <f>IFERROR(VLOOKUP(C974,[1]Rocks!$BF$3:$BH$2000,3,FALSE),"")</f>
        <v>282.22296618680951</v>
      </c>
      <c r="H974" s="22" t="str">
        <f>IFERROR(VLOOKUP(C974,'[1]Walden Bike'!$CB$3:$CE$1000,4,FALSE),"")</f>
        <v/>
      </c>
      <c r="I974" s="23" t="str">
        <f>IFERROR(VLOOKUP(C974,'[1]Paddle Sport'!$BJ$2:$BL$100,3,FALSE),"")</f>
        <v/>
      </c>
      <c r="J974" s="24" t="str">
        <f>IFERROR(VLOOKUP(C974,'[1]Island Swim'!$AX$5:$AZ$74,3,FALSE),"")</f>
        <v/>
      </c>
      <c r="K974" s="25" t="str">
        <f>IFERROR(VLOOKUP(C974,[1]Beaton!$A$4:$B$150,2,FALSE),"")</f>
        <v/>
      </c>
      <c r="L974" s="26" t="str">
        <f>IFERROR(VLOOKUP(C974,'[1]Turkey Gobbler'!$A$2:$B$500,2,FALSE),"")</f>
        <v/>
      </c>
      <c r="M974" s="27">
        <f t="shared" si="271"/>
        <v>282</v>
      </c>
      <c r="N974" s="28"/>
      <c r="R974" s="29" t="str" cm="1">
        <f t="array" ref="R974:S974">_xlfn.TEXTSPLIT(C974," ")</f>
        <v>Austin</v>
      </c>
      <c r="S974" s="29" t="str">
        <v>Marie</v>
      </c>
      <c r="U974" s="29" t="str">
        <f t="shared" si="272"/>
        <v>Marie</v>
      </c>
      <c r="V974" s="29" t="str">
        <f t="shared" si="273"/>
        <v>A</v>
      </c>
      <c r="W974" s="29" t="str">
        <f t="shared" si="274"/>
        <v>MarieAF50-59</v>
      </c>
      <c r="X974" s="29" t="str">
        <f t="shared" si="275"/>
        <v>MarieA</v>
      </c>
    </row>
    <row r="975" spans="1:24" ht="18.600000000000001" customHeight="1" x14ac:dyDescent="0.3">
      <c r="A975" s="16">
        <f t="shared" si="268"/>
        <v>974</v>
      </c>
      <c r="B975" s="17">
        <f t="shared" si="269"/>
        <v>177</v>
      </c>
      <c r="C975" s="18" t="s">
        <v>1001</v>
      </c>
      <c r="D975" s="19" t="s">
        <v>23</v>
      </c>
      <c r="E975" s="19" t="str">
        <f t="shared" si="270"/>
        <v>F</v>
      </c>
      <c r="F975" s="20" t="str">
        <f>IFERROR(VLOOKUP(C975,'[1]Sofie''s Loppet'!$BM$3:$BP$100,4,FALSE),"")</f>
        <v/>
      </c>
      <c r="G975" s="21">
        <f>IFERROR(VLOOKUP(C975,[1]Rocks!$BF$3:$BH$2000,3,FALSE),"")</f>
        <v>280.62583222370171</v>
      </c>
      <c r="H975" s="22" t="str">
        <f>IFERROR(VLOOKUP(C975,'[1]Walden Bike'!$CB$3:$CE$1000,4,FALSE),"")</f>
        <v/>
      </c>
      <c r="I975" s="23" t="str">
        <f>IFERROR(VLOOKUP(C975,'[1]Paddle Sport'!$BJ$2:$BL$100,3,FALSE),"")</f>
        <v/>
      </c>
      <c r="J975" s="24" t="str">
        <f>IFERROR(VLOOKUP(C975,'[1]Island Swim'!$AX$5:$AZ$74,3,FALSE),"")</f>
        <v/>
      </c>
      <c r="K975" s="25" t="str">
        <f>IFERROR(VLOOKUP(C975,[1]Beaton!$A$4:$B$150,2,FALSE),"")</f>
        <v/>
      </c>
      <c r="L975" s="26" t="str">
        <f>IFERROR(VLOOKUP(C975,'[1]Turkey Gobbler'!$A$2:$B$500,2,FALSE),"")</f>
        <v/>
      </c>
      <c r="M975" s="27">
        <f t="shared" si="271"/>
        <v>281</v>
      </c>
      <c r="N975" s="28"/>
      <c r="R975" s="29" t="str" cm="1">
        <f t="array" ref="R975:S975">_xlfn.TEXTSPLIT(C975," ")</f>
        <v>DeRocchis</v>
      </c>
      <c r="S975" s="29" t="str">
        <v>Ashley</v>
      </c>
      <c r="U975" s="29" t="str">
        <f t="shared" si="272"/>
        <v>Ashley</v>
      </c>
      <c r="V975" s="29" t="str">
        <f t="shared" si="273"/>
        <v>D</v>
      </c>
      <c r="W975" s="29" t="str">
        <f t="shared" si="274"/>
        <v>AshleyDF40-49</v>
      </c>
      <c r="X975" s="29" t="str">
        <f t="shared" si="275"/>
        <v>AshleyD</v>
      </c>
    </row>
    <row r="976" spans="1:24" ht="18.600000000000001" customHeight="1" x14ac:dyDescent="0.3">
      <c r="A976" s="16">
        <f t="shared" si="268"/>
        <v>975</v>
      </c>
      <c r="B976" s="17">
        <f t="shared" si="269"/>
        <v>67</v>
      </c>
      <c r="C976" s="18" t="s">
        <v>1002</v>
      </c>
      <c r="D976" s="19" t="s">
        <v>38</v>
      </c>
      <c r="E976" s="19" t="str">
        <f t="shared" si="270"/>
        <v>F</v>
      </c>
      <c r="F976" s="20" t="str">
        <f>IFERROR(VLOOKUP(C976,'[1]Sofie''s Loppet'!$BM$3:$BP$100,4,FALSE),"")</f>
        <v/>
      </c>
      <c r="G976" s="21">
        <f>IFERROR(VLOOKUP(C976,[1]Rocks!$BF$3:$BH$2000,3,FALSE),"")</f>
        <v>277.30263157894734</v>
      </c>
      <c r="H976" s="22" t="str">
        <f>IFERROR(VLOOKUP(C976,'[1]Walden Bike'!$CB$3:$CE$1000,4,FALSE),"")</f>
        <v/>
      </c>
      <c r="I976" s="23" t="str">
        <f>IFERROR(VLOOKUP(C976,'[1]Paddle Sport'!$BJ$2:$BL$100,3,FALSE),"")</f>
        <v/>
      </c>
      <c r="J976" s="24" t="str">
        <f>IFERROR(VLOOKUP(C976,'[1]Island Swim'!$AX$5:$AZ$74,3,FALSE),"")</f>
        <v/>
      </c>
      <c r="K976" s="25" t="str">
        <f>IFERROR(VLOOKUP(C976,[1]Beaton!$A$4:$B$150,2,FALSE),"")</f>
        <v/>
      </c>
      <c r="L976" s="26" t="str">
        <f>IFERROR(VLOOKUP(C976,'[1]Turkey Gobbler'!$A$2:$B$500,2,FALSE),"")</f>
        <v/>
      </c>
      <c r="M976" s="27">
        <f t="shared" si="271"/>
        <v>277</v>
      </c>
      <c r="N976" s="28"/>
      <c r="R976" s="29" t="str" cm="1">
        <f t="array" ref="R976:S976">_xlfn.TEXTSPLIT(C976," ")</f>
        <v>Byrnes</v>
      </c>
      <c r="S976" s="29" t="str">
        <v>Scotland</v>
      </c>
      <c r="U976" s="29" t="str">
        <f t="shared" si="272"/>
        <v>Scotland</v>
      </c>
      <c r="V976" s="29" t="str">
        <f t="shared" si="273"/>
        <v>B</v>
      </c>
      <c r="W976" s="29" t="str">
        <f t="shared" si="274"/>
        <v>ScotlandBF12 Under</v>
      </c>
      <c r="X976" s="29" t="str">
        <f t="shared" si="275"/>
        <v>ScotlandB</v>
      </c>
    </row>
    <row r="977" spans="1:24" ht="18.600000000000001" customHeight="1" x14ac:dyDescent="0.3">
      <c r="A977" s="16">
        <f t="shared" si="268"/>
        <v>975</v>
      </c>
      <c r="B977" s="17">
        <f t="shared" si="269"/>
        <v>67</v>
      </c>
      <c r="C977" s="18" t="s">
        <v>1003</v>
      </c>
      <c r="D977" s="19" t="s">
        <v>38</v>
      </c>
      <c r="E977" s="19" t="str">
        <f t="shared" si="270"/>
        <v>F</v>
      </c>
      <c r="F977" s="20" t="str">
        <f>IFERROR(VLOOKUP(C977,'[1]Sofie''s Loppet'!$BM$3:$BP$100,4,FALSE),"")</f>
        <v/>
      </c>
      <c r="G977" s="21">
        <f>IFERROR(VLOOKUP(C977,[1]Rocks!$BF$3:$BH$2000,3,FALSE),"")</f>
        <v>277.30263157894734</v>
      </c>
      <c r="H977" s="22" t="str">
        <f>IFERROR(VLOOKUP(C977,'[1]Walden Bike'!$CB$3:$CE$1000,4,FALSE),"")</f>
        <v/>
      </c>
      <c r="I977" s="23" t="str">
        <f>IFERROR(VLOOKUP(C977,'[1]Paddle Sport'!$BJ$2:$BL$100,3,FALSE),"")</f>
        <v/>
      </c>
      <c r="J977" s="24" t="str">
        <f>IFERROR(VLOOKUP(C977,'[1]Island Swim'!$AX$5:$AZ$74,3,FALSE),"")</f>
        <v/>
      </c>
      <c r="K977" s="25" t="str">
        <f>IFERROR(VLOOKUP(C977,[1]Beaton!$A$4:$B$150,2,FALSE),"")</f>
        <v/>
      </c>
      <c r="L977" s="26" t="str">
        <f>IFERROR(VLOOKUP(C977,'[1]Turkey Gobbler'!$A$2:$B$500,2,FALSE),"")</f>
        <v/>
      </c>
      <c r="M977" s="27">
        <f t="shared" si="271"/>
        <v>277</v>
      </c>
      <c r="N977" s="28"/>
      <c r="R977" s="29" t="str" cm="1">
        <f t="array" ref="R977:S977">_xlfn.TEXTSPLIT(C977," ")</f>
        <v>Hicks</v>
      </c>
      <c r="S977" s="29" t="str">
        <v>Kendall</v>
      </c>
      <c r="U977" s="29" t="str">
        <f t="shared" si="272"/>
        <v>Kendall</v>
      </c>
      <c r="V977" s="29" t="str">
        <f t="shared" si="273"/>
        <v>H</v>
      </c>
      <c r="W977" s="29" t="str">
        <f t="shared" si="274"/>
        <v>KendallHF12 Under</v>
      </c>
      <c r="X977" s="29" t="str">
        <f t="shared" si="275"/>
        <v>KendallH</v>
      </c>
    </row>
    <row r="978" spans="1:24" ht="18.600000000000001" customHeight="1" x14ac:dyDescent="0.3">
      <c r="A978" s="16">
        <f t="shared" si="268"/>
        <v>975</v>
      </c>
      <c r="B978" s="17">
        <f t="shared" si="269"/>
        <v>253</v>
      </c>
      <c r="C978" s="18" t="s">
        <v>1004</v>
      </c>
      <c r="D978" s="19" t="s">
        <v>36</v>
      </c>
      <c r="E978" s="19" t="str">
        <f t="shared" si="270"/>
        <v>F</v>
      </c>
      <c r="F978" s="20" t="str">
        <f>IFERROR(VLOOKUP(C978,'[1]Sofie''s Loppet'!$BM$3:$BP$100,4,FALSE),"")</f>
        <v/>
      </c>
      <c r="G978" s="21">
        <f>IFERROR(VLOOKUP(C978,[1]Rocks!$BF$3:$BH$2000,3,FALSE),"")</f>
        <v>277.12031558185402</v>
      </c>
      <c r="H978" s="22" t="str">
        <f>IFERROR(VLOOKUP(C978,'[1]Walden Bike'!$CB$3:$CE$1000,4,FALSE),"")</f>
        <v/>
      </c>
      <c r="I978" s="23" t="str">
        <f>IFERROR(VLOOKUP(C978,'[1]Paddle Sport'!$BJ$2:$BL$100,3,FALSE),"")</f>
        <v/>
      </c>
      <c r="J978" s="24" t="str">
        <f>IFERROR(VLOOKUP(C978,'[1]Island Swim'!$AX$5:$AZ$74,3,FALSE),"")</f>
        <v/>
      </c>
      <c r="K978" s="25" t="str">
        <f>IFERROR(VLOOKUP(C978,[1]Beaton!$A$4:$B$150,2,FALSE),"")</f>
        <v/>
      </c>
      <c r="L978" s="26" t="str">
        <f>IFERROR(VLOOKUP(C978,'[1]Turkey Gobbler'!$A$2:$B$500,2,FALSE),"")</f>
        <v/>
      </c>
      <c r="M978" s="27">
        <f t="shared" si="271"/>
        <v>277</v>
      </c>
      <c r="N978" s="28"/>
      <c r="R978" s="29" t="str" cm="1">
        <f t="array" ref="R978:S978">_xlfn.TEXTSPLIT(C978," ")</f>
        <v>Hicks</v>
      </c>
      <c r="S978" s="29" t="str">
        <v>Erin</v>
      </c>
      <c r="U978" s="29" t="str">
        <f t="shared" si="272"/>
        <v>Erin</v>
      </c>
      <c r="V978" s="29" t="str">
        <f t="shared" si="273"/>
        <v>H</v>
      </c>
      <c r="W978" s="29" t="str">
        <f t="shared" si="274"/>
        <v>ErinHF30-39</v>
      </c>
      <c r="X978" s="29" t="str">
        <f t="shared" si="275"/>
        <v>ErinH</v>
      </c>
    </row>
    <row r="979" spans="1:24" ht="18.600000000000001" customHeight="1" x14ac:dyDescent="0.3">
      <c r="A979" s="16">
        <f t="shared" si="268"/>
        <v>978</v>
      </c>
      <c r="B979" s="17">
        <f t="shared" si="269"/>
        <v>178</v>
      </c>
      <c r="C979" s="18" t="s">
        <v>1005</v>
      </c>
      <c r="D979" s="19" t="s">
        <v>23</v>
      </c>
      <c r="E979" s="19" t="str">
        <f t="shared" si="270"/>
        <v>F</v>
      </c>
      <c r="F979" s="20" t="str">
        <f>IFERROR(VLOOKUP(C979,'[1]Sofie''s Loppet'!$BM$3:$BP$100,4,FALSE),"")</f>
        <v/>
      </c>
      <c r="G979" s="21">
        <f>IFERROR(VLOOKUP(C979,[1]Rocks!$BF$3:$BH$2000,3,FALSE),"")</f>
        <v>275.76054955839061</v>
      </c>
      <c r="H979" s="22" t="str">
        <f>IFERROR(VLOOKUP(C979,'[1]Walden Bike'!$CB$3:$CE$1000,4,FALSE),"")</f>
        <v/>
      </c>
      <c r="I979" s="23" t="str">
        <f>IFERROR(VLOOKUP(C979,'[1]Paddle Sport'!$BJ$2:$BL$100,3,FALSE),"")</f>
        <v/>
      </c>
      <c r="J979" s="24" t="str">
        <f>IFERROR(VLOOKUP(C979,'[1]Island Swim'!$AX$5:$AZ$74,3,FALSE),"")</f>
        <v/>
      </c>
      <c r="K979" s="25" t="str">
        <f>IFERROR(VLOOKUP(C979,[1]Beaton!$A$4:$B$150,2,FALSE),"")</f>
        <v/>
      </c>
      <c r="L979" s="26" t="str">
        <f>IFERROR(VLOOKUP(C979,'[1]Turkey Gobbler'!$A$2:$B$500,2,FALSE),"")</f>
        <v/>
      </c>
      <c r="M979" s="27">
        <f t="shared" si="271"/>
        <v>276</v>
      </c>
      <c r="N979" s="28"/>
      <c r="R979" s="29" t="str" cm="1">
        <f t="array" ref="R979:S979">_xlfn.TEXTSPLIT(C979," ")</f>
        <v>Malinowski</v>
      </c>
      <c r="S979" s="29" t="str">
        <v>Josee</v>
      </c>
      <c r="U979" s="29" t="str">
        <f t="shared" si="272"/>
        <v>Josee</v>
      </c>
      <c r="V979" s="29" t="str">
        <f t="shared" si="273"/>
        <v>M</v>
      </c>
      <c r="W979" s="29" t="str">
        <f t="shared" si="274"/>
        <v>JoseeMF40-49</v>
      </c>
      <c r="X979" s="29" t="str">
        <f t="shared" si="275"/>
        <v>JoseeM</v>
      </c>
    </row>
    <row r="980" spans="1:24" ht="18.600000000000001" customHeight="1" x14ac:dyDescent="0.3">
      <c r="A980" s="16">
        <f t="shared" si="268"/>
        <v>979</v>
      </c>
      <c r="B980" s="17">
        <f t="shared" si="269"/>
        <v>179</v>
      </c>
      <c r="C980" s="18" t="s">
        <v>1006</v>
      </c>
      <c r="D980" s="19" t="s">
        <v>23</v>
      </c>
      <c r="E980" s="19" t="str">
        <f t="shared" si="270"/>
        <v>F</v>
      </c>
      <c r="F980" s="20" t="str">
        <f>IFERROR(VLOOKUP(C980,'[1]Sofie''s Loppet'!$BM$3:$BP$100,4,FALSE),"")</f>
        <v/>
      </c>
      <c r="G980" s="21">
        <f>IFERROR(VLOOKUP(C980,[1]Rocks!$BF$3:$BH$2000,3,FALSE),"")</f>
        <v>275.13054830287206</v>
      </c>
      <c r="H980" s="22" t="str">
        <f>IFERROR(VLOOKUP(C980,'[1]Walden Bike'!$CB$3:$CE$1000,4,FALSE),"")</f>
        <v/>
      </c>
      <c r="I980" s="23" t="str">
        <f>IFERROR(VLOOKUP(C980,'[1]Paddle Sport'!$BJ$2:$BL$100,3,FALSE),"")</f>
        <v/>
      </c>
      <c r="J980" s="24" t="str">
        <f>IFERROR(VLOOKUP(C980,'[1]Island Swim'!$AX$5:$AZ$74,3,FALSE),"")</f>
        <v/>
      </c>
      <c r="K980" s="25" t="str">
        <f>IFERROR(VLOOKUP(C980,[1]Beaton!$A$4:$B$150,2,FALSE),"")</f>
        <v/>
      </c>
      <c r="L980" s="26" t="str">
        <f>IFERROR(VLOOKUP(C980,'[1]Turkey Gobbler'!$A$2:$B$500,2,FALSE),"")</f>
        <v/>
      </c>
      <c r="M980" s="27">
        <f t="shared" si="271"/>
        <v>275</v>
      </c>
      <c r="N980" s="28"/>
      <c r="R980" s="29" t="str" cm="1">
        <f t="array" ref="R980:S980">_xlfn.TEXTSPLIT(C980," ")</f>
        <v>Bartolucci</v>
      </c>
      <c r="S980" s="29" t="str">
        <v>Tania</v>
      </c>
      <c r="U980" s="29" t="str">
        <f t="shared" si="272"/>
        <v>Tania</v>
      </c>
      <c r="V980" s="29" t="str">
        <f t="shared" si="273"/>
        <v>B</v>
      </c>
      <c r="W980" s="29" t="str">
        <f t="shared" si="274"/>
        <v>TaniaBF40-49</v>
      </c>
      <c r="X980" s="29" t="str">
        <f t="shared" si="275"/>
        <v>TaniaB</v>
      </c>
    </row>
    <row r="981" spans="1:24" ht="18.600000000000001" customHeight="1" x14ac:dyDescent="0.3">
      <c r="A981" s="16">
        <f t="shared" si="268"/>
        <v>979</v>
      </c>
      <c r="B981" s="17">
        <f t="shared" si="269"/>
        <v>38</v>
      </c>
      <c r="C981" s="18" t="s">
        <v>1007</v>
      </c>
      <c r="D981" s="19" t="s">
        <v>19</v>
      </c>
      <c r="E981" s="19" t="str">
        <f t="shared" si="270"/>
        <v>F</v>
      </c>
      <c r="F981" s="20" t="str">
        <f>IFERROR(VLOOKUP(C981,'[1]Sofie''s Loppet'!$BM$3:$BP$100,4,FALSE),"")</f>
        <v/>
      </c>
      <c r="G981" s="21">
        <f>IFERROR(VLOOKUP(C981,[1]Rocks!$BF$3:$BH$2000,3,FALSE),"")</f>
        <v>275.04078303425774</v>
      </c>
      <c r="H981" s="22" t="str">
        <f>IFERROR(VLOOKUP(C981,'[1]Walden Bike'!$CB$3:$CE$1000,4,FALSE),"")</f>
        <v/>
      </c>
      <c r="I981" s="23" t="str">
        <f>IFERROR(VLOOKUP(C981,'[1]Paddle Sport'!$BJ$2:$BL$100,3,FALSE),"")</f>
        <v/>
      </c>
      <c r="J981" s="24" t="str">
        <f>IFERROR(VLOOKUP(C981,'[1]Island Swim'!$AX$5:$AZ$74,3,FALSE),"")</f>
        <v/>
      </c>
      <c r="K981" s="25" t="str">
        <f>IFERROR(VLOOKUP(C981,[1]Beaton!$A$4:$B$150,2,FALSE),"")</f>
        <v/>
      </c>
      <c r="L981" s="26" t="str">
        <f>IFERROR(VLOOKUP(C981,'[1]Turkey Gobbler'!$A$2:$B$500,2,FALSE),"")</f>
        <v/>
      </c>
      <c r="M981" s="27">
        <f t="shared" si="271"/>
        <v>275</v>
      </c>
      <c r="N981" s="28"/>
      <c r="R981" s="29" t="str" cm="1">
        <f t="array" ref="R981:S981">_xlfn.TEXTSPLIT(C981," ")</f>
        <v>Cameron</v>
      </c>
      <c r="S981" s="29" t="str">
        <v>Marilyn</v>
      </c>
      <c r="U981" s="29" t="str">
        <f t="shared" si="272"/>
        <v>Marilyn</v>
      </c>
      <c r="V981" s="29" t="str">
        <f t="shared" si="273"/>
        <v>C</v>
      </c>
      <c r="W981" s="29" t="str">
        <f t="shared" si="274"/>
        <v>MarilynCF60-69</v>
      </c>
      <c r="X981" s="29" t="str">
        <f t="shared" si="275"/>
        <v>MarilynC</v>
      </c>
    </row>
    <row r="982" spans="1:24" ht="18.600000000000001" customHeight="1" x14ac:dyDescent="0.3">
      <c r="A982" s="16">
        <f t="shared" si="268"/>
        <v>979</v>
      </c>
      <c r="B982" s="17">
        <f t="shared" si="269"/>
        <v>1</v>
      </c>
      <c r="C982" s="18" t="s">
        <v>1008</v>
      </c>
      <c r="D982" s="19" t="s">
        <v>1009</v>
      </c>
      <c r="E982" s="19" t="str">
        <f t="shared" si="270"/>
        <v>f</v>
      </c>
      <c r="F982" s="20">
        <f>IFERROR(VLOOKUP(C982,'[1]Sofie''s Loppet'!$BM$3:$BP$100,4,FALSE),"")</f>
        <v>274.7629655790704</v>
      </c>
      <c r="G982" s="21" t="str">
        <f>IFERROR(VLOOKUP(C982,[1]Rocks!$BF$3:$BH$2000,3,FALSE),"")</f>
        <v/>
      </c>
      <c r="H982" s="22" t="str">
        <f>IFERROR(VLOOKUP(C982,'[1]Walden Bike'!$CB$3:$CE$1000,4,FALSE),"")</f>
        <v/>
      </c>
      <c r="I982" s="23" t="str">
        <f>IFERROR(VLOOKUP(C982,'[1]Paddle Sport'!$BJ$2:$BL$100,3,FALSE),"")</f>
        <v/>
      </c>
      <c r="J982" s="24" t="str">
        <f>IFERROR(VLOOKUP(C982,'[1]Island Swim'!$AX$5:$AZ$74,3,FALSE),"")</f>
        <v/>
      </c>
      <c r="K982" s="25" t="str">
        <f>IFERROR(VLOOKUP(C982,[1]Beaton!$A$4:$B$150,2,FALSE),"")</f>
        <v/>
      </c>
      <c r="L982" s="26" t="str">
        <f>IFERROR(VLOOKUP(C982,'[1]Turkey Gobbler'!$A$2:$B$500,2,FALSE),"")</f>
        <v/>
      </c>
      <c r="M982" s="27">
        <f t="shared" si="271"/>
        <v>275</v>
      </c>
      <c r="N982" s="28"/>
      <c r="R982" s="29" t="str" cm="1">
        <f t="array" ref="R982:S982">_xlfn.TEXTSPLIT(C982," ")</f>
        <v>Hachey</v>
      </c>
      <c r="S982" s="29" t="str">
        <v>Heather</v>
      </c>
      <c r="U982" s="29" t="str">
        <f t="shared" si="272"/>
        <v>Heather</v>
      </c>
      <c r="V982" s="29" t="str">
        <f t="shared" si="273"/>
        <v>H</v>
      </c>
      <c r="W982" s="29" t="str">
        <f t="shared" si="274"/>
        <v>HeatherHfF18–99</v>
      </c>
      <c r="X982" s="29" t="str">
        <f t="shared" si="275"/>
        <v>HeatherH</v>
      </c>
    </row>
    <row r="983" spans="1:24" ht="18.600000000000001" customHeight="1" x14ac:dyDescent="0.3">
      <c r="A983" s="16">
        <f t="shared" si="268"/>
        <v>982</v>
      </c>
      <c r="B983" s="17">
        <f t="shared" si="269"/>
        <v>74</v>
      </c>
      <c r="C983" s="18" t="s">
        <v>1010</v>
      </c>
      <c r="D983" s="19" t="s">
        <v>15</v>
      </c>
      <c r="E983" s="19" t="str">
        <f t="shared" si="270"/>
        <v>F</v>
      </c>
      <c r="F983" s="20" t="str">
        <f>IFERROR(VLOOKUP(C983,'[1]Sofie''s Loppet'!$BM$3:$BP$100,4,FALSE),"")</f>
        <v/>
      </c>
      <c r="G983" s="21">
        <f>IFERROR(VLOOKUP(C983,[1]Rocks!$BF$3:$BH$2000,3,FALSE),"")</f>
        <v>274.3247640741946</v>
      </c>
      <c r="H983" s="22" t="str">
        <f>IFERROR(VLOOKUP(C983,'[1]Walden Bike'!$CB$3:$CE$1000,4,FALSE),"")</f>
        <v/>
      </c>
      <c r="I983" s="23" t="str">
        <f>IFERROR(VLOOKUP(C983,'[1]Paddle Sport'!$BJ$2:$BL$100,3,FALSE),"")</f>
        <v/>
      </c>
      <c r="J983" s="24" t="str">
        <f>IFERROR(VLOOKUP(C983,'[1]Island Swim'!$AX$5:$AZ$74,3,FALSE),"")</f>
        <v/>
      </c>
      <c r="K983" s="25" t="str">
        <f>IFERROR(VLOOKUP(C983,[1]Beaton!$A$4:$B$150,2,FALSE),"")</f>
        <v/>
      </c>
      <c r="L983" s="26" t="str">
        <f>IFERROR(VLOOKUP(C983,'[1]Turkey Gobbler'!$A$2:$B$500,2,FALSE),"")</f>
        <v/>
      </c>
      <c r="M983" s="27">
        <f t="shared" si="271"/>
        <v>274</v>
      </c>
      <c r="N983" s="28"/>
    </row>
    <row r="984" spans="1:24" ht="18.600000000000001" customHeight="1" x14ac:dyDescent="0.3">
      <c r="A984" s="16">
        <f t="shared" si="268"/>
        <v>983</v>
      </c>
      <c r="B984" s="17">
        <f t="shared" si="269"/>
        <v>69</v>
      </c>
      <c r="C984" s="18" t="s">
        <v>1011</v>
      </c>
      <c r="D984" s="19" t="s">
        <v>38</v>
      </c>
      <c r="E984" s="19" t="str">
        <f t="shared" si="270"/>
        <v>F</v>
      </c>
      <c r="F984" s="20" t="str">
        <f>IFERROR(VLOOKUP(C984,'[1]Sofie''s Loppet'!$BM$3:$BP$100,4,FALSE),"")</f>
        <v/>
      </c>
      <c r="G984" s="21">
        <f>IFERROR(VLOOKUP(C984,[1]Rocks!$BF$3:$BH$2000,3,FALSE),"")</f>
        <v>272.5509214354995</v>
      </c>
      <c r="H984" s="22" t="str">
        <f>IFERROR(VLOOKUP(C984,'[1]Walden Bike'!$CB$3:$CE$1000,4,FALSE),"")</f>
        <v/>
      </c>
      <c r="I984" s="23" t="str">
        <f>IFERROR(VLOOKUP(C984,'[1]Paddle Sport'!$BJ$2:$BL$100,3,FALSE),"")</f>
        <v/>
      </c>
      <c r="J984" s="24" t="str">
        <f>IFERROR(VLOOKUP(C984,'[1]Island Swim'!$AX$5:$AZ$74,3,FALSE),"")</f>
        <v/>
      </c>
      <c r="K984" s="25" t="str">
        <f>IFERROR(VLOOKUP(C984,[1]Beaton!$A$4:$B$150,2,FALSE),"")</f>
        <v/>
      </c>
      <c r="L984" s="26" t="str">
        <f>IFERROR(VLOOKUP(C984,'[1]Turkey Gobbler'!$A$2:$B$500,2,FALSE),"")</f>
        <v/>
      </c>
      <c r="M984" s="27">
        <f t="shared" si="271"/>
        <v>273</v>
      </c>
      <c r="N984" s="28"/>
      <c r="R984" s="29" t="str" cm="1">
        <f t="array" ref="R984:S984">_xlfn.TEXTSPLIT(C984," ")</f>
        <v>Dixon</v>
      </c>
      <c r="S984" s="29" t="str">
        <v>Alaira</v>
      </c>
      <c r="U984" s="29" t="str">
        <f>IF(T984="",S984,T984)</f>
        <v>Alaira</v>
      </c>
      <c r="V984" s="29" t="str">
        <f>LEFT(R984,1)</f>
        <v>D</v>
      </c>
      <c r="W984" s="29" t="str">
        <f>CONCATENATE(U984,V984,D984)</f>
        <v>AlairaDF12 Under</v>
      </c>
      <c r="X984" s="29" t="str">
        <f>CONCATENATE(U984,V984)</f>
        <v>AlairaD</v>
      </c>
    </row>
    <row r="985" spans="1:24" ht="18.600000000000001" customHeight="1" x14ac:dyDescent="0.3">
      <c r="A985" s="16">
        <f t="shared" si="268"/>
        <v>984</v>
      </c>
      <c r="B985" s="17">
        <f t="shared" si="269"/>
        <v>254</v>
      </c>
      <c r="C985" s="18" t="s">
        <v>1012</v>
      </c>
      <c r="D985" s="19" t="s">
        <v>36</v>
      </c>
      <c r="E985" s="19" t="str">
        <f t="shared" si="270"/>
        <v>F</v>
      </c>
      <c r="F985" s="20" t="str">
        <f>IFERROR(VLOOKUP(C985,'[1]Sofie''s Loppet'!$BM$3:$BP$100,4,FALSE),"")</f>
        <v/>
      </c>
      <c r="G985" s="21">
        <f>IFERROR(VLOOKUP(C985,[1]Rocks!$BF$3:$BH$2000,3,FALSE),"")</f>
        <v>272.46283128636071</v>
      </c>
      <c r="H985" s="22" t="str">
        <f>IFERROR(VLOOKUP(C985,'[1]Walden Bike'!$CB$3:$CE$1000,4,FALSE),"")</f>
        <v/>
      </c>
      <c r="I985" s="23" t="str">
        <f>IFERROR(VLOOKUP(C985,'[1]Paddle Sport'!$BJ$2:$BL$100,3,FALSE),"")</f>
        <v/>
      </c>
      <c r="J985" s="24" t="str">
        <f>IFERROR(VLOOKUP(C985,'[1]Island Swim'!$AX$5:$AZ$74,3,FALSE),"")</f>
        <v/>
      </c>
      <c r="K985" s="25" t="str">
        <f>IFERROR(VLOOKUP(C985,[1]Beaton!$A$4:$B$150,2,FALSE),"")</f>
        <v/>
      </c>
      <c r="L985" s="26" t="str">
        <f>IFERROR(VLOOKUP(C985,'[1]Turkey Gobbler'!$A$2:$B$500,2,FALSE),"")</f>
        <v/>
      </c>
      <c r="M985" s="27">
        <f t="shared" si="271"/>
        <v>272</v>
      </c>
      <c r="N985" s="28"/>
      <c r="R985" s="29" t="str" cm="1">
        <f t="array" ref="R985:S985">_xlfn.TEXTSPLIT(C985," ")</f>
        <v>Dixon</v>
      </c>
      <c r="S985" s="29" t="str">
        <v>Jennifer</v>
      </c>
      <c r="U985" s="29" t="str">
        <f>IF(T985="",S985,T985)</f>
        <v>Jennifer</v>
      </c>
      <c r="V985" s="29" t="str">
        <f>LEFT(R985,1)</f>
        <v>D</v>
      </c>
      <c r="W985" s="29" t="str">
        <f>CONCATENATE(U985,V985,D985)</f>
        <v>JenniferDF30-39</v>
      </c>
      <c r="X985" s="29" t="str">
        <f>CONCATENATE(U985,V985)</f>
        <v>JenniferD</v>
      </c>
    </row>
    <row r="986" spans="1:24" ht="18.600000000000001" customHeight="1" x14ac:dyDescent="0.3">
      <c r="A986" s="16">
        <f t="shared" si="268"/>
        <v>985</v>
      </c>
      <c r="B986" s="17">
        <f t="shared" si="269"/>
        <v>14</v>
      </c>
      <c r="C986" s="18" t="s">
        <v>1013</v>
      </c>
      <c r="D986" s="19" t="s">
        <v>311</v>
      </c>
      <c r="E986" s="19" t="str">
        <f t="shared" si="270"/>
        <v>F</v>
      </c>
      <c r="F986" s="20" t="str">
        <f>IFERROR(VLOOKUP(C986,'[1]Sofie''s Loppet'!$BM$3:$BP$100,4,FALSE),"")</f>
        <v/>
      </c>
      <c r="G986" s="21">
        <f>IFERROR(VLOOKUP(C986,[1]Rocks!$BF$3:$BH$2000,3,FALSE),"")</f>
        <v>269.24305333759179</v>
      </c>
      <c r="H986" s="22" t="str">
        <f>IFERROR(VLOOKUP(C986,'[1]Walden Bike'!$CB$3:$CE$1000,4,FALSE),"")</f>
        <v/>
      </c>
      <c r="I986" s="23" t="str">
        <f>IFERROR(VLOOKUP(C986,'[1]Paddle Sport'!$BJ$2:$BL$100,3,FALSE),"")</f>
        <v/>
      </c>
      <c r="J986" s="24" t="str">
        <f>IFERROR(VLOOKUP(C986,'[1]Island Swim'!$AX$5:$AZ$74,3,FALSE),"")</f>
        <v/>
      </c>
      <c r="K986" s="25" t="str">
        <f>IFERROR(VLOOKUP(C986,[1]Beaton!$A$4:$B$150,2,FALSE),"")</f>
        <v/>
      </c>
      <c r="L986" s="26" t="str">
        <f>IFERROR(VLOOKUP(C986,'[1]Turkey Gobbler'!$A$2:$B$500,2,FALSE),"")</f>
        <v/>
      </c>
      <c r="M986" s="27">
        <f t="shared" si="271"/>
        <v>269</v>
      </c>
      <c r="N986" s="28"/>
    </row>
    <row r="987" spans="1:24" ht="18.600000000000001" customHeight="1" x14ac:dyDescent="0.3">
      <c r="A987" s="16">
        <f t="shared" si="268"/>
        <v>986</v>
      </c>
      <c r="B987" s="17">
        <f t="shared" si="269"/>
        <v>255</v>
      </c>
      <c r="C987" s="18" t="s">
        <v>1014</v>
      </c>
      <c r="D987" s="19" t="s">
        <v>36</v>
      </c>
      <c r="E987" s="19" t="str">
        <f t="shared" si="270"/>
        <v>F</v>
      </c>
      <c r="F987" s="20" t="str">
        <f>IFERROR(VLOOKUP(C987,'[1]Sofie''s Loppet'!$BM$3:$BP$100,4,FALSE),"")</f>
        <v/>
      </c>
      <c r="G987" s="21">
        <f>IFERROR(VLOOKUP(C987,[1]Rocks!$BF$3:$BH$2000,3,FALSE),"")</f>
        <v>268.30044557606624</v>
      </c>
      <c r="H987" s="22" t="str">
        <f>IFERROR(VLOOKUP(C987,'[1]Walden Bike'!$CB$3:$CE$1000,4,FALSE),"")</f>
        <v/>
      </c>
      <c r="I987" s="23" t="str">
        <f>IFERROR(VLOOKUP(C987,'[1]Paddle Sport'!$BJ$2:$BL$100,3,FALSE),"")</f>
        <v/>
      </c>
      <c r="J987" s="24" t="str">
        <f>IFERROR(VLOOKUP(C987,'[1]Island Swim'!$AX$5:$AZ$74,3,FALSE),"")</f>
        <v/>
      </c>
      <c r="K987" s="25" t="str">
        <f>IFERROR(VLOOKUP(C987,[1]Beaton!$A$4:$B$150,2,FALSE),"")</f>
        <v/>
      </c>
      <c r="L987" s="26" t="str">
        <f>IFERROR(VLOOKUP(C987,'[1]Turkey Gobbler'!$A$2:$B$500,2,FALSE),"")</f>
        <v/>
      </c>
      <c r="M987" s="27">
        <f t="shared" si="271"/>
        <v>268</v>
      </c>
      <c r="N987" s="28"/>
    </row>
    <row r="988" spans="1:24" ht="18.600000000000001" customHeight="1" x14ac:dyDescent="0.3">
      <c r="A988" s="16">
        <f t="shared" si="268"/>
        <v>986</v>
      </c>
      <c r="B988" s="17">
        <f t="shared" si="269"/>
        <v>255</v>
      </c>
      <c r="C988" s="18" t="s">
        <v>1015</v>
      </c>
      <c r="D988" s="19" t="s">
        <v>36</v>
      </c>
      <c r="E988" s="19" t="str">
        <f t="shared" si="270"/>
        <v>F</v>
      </c>
      <c r="F988" s="20" t="str">
        <f>IFERROR(VLOOKUP(C988,'[1]Sofie''s Loppet'!$BM$3:$BP$100,4,FALSE),"")</f>
        <v/>
      </c>
      <c r="G988" s="21">
        <f>IFERROR(VLOOKUP(C988,[1]Rocks!$BF$3:$BH$2000,3,FALSE),"")</f>
        <v>267.95931341385887</v>
      </c>
      <c r="H988" s="22" t="str">
        <f>IFERROR(VLOOKUP(C988,'[1]Walden Bike'!$CB$3:$CE$1000,4,FALSE),"")</f>
        <v/>
      </c>
      <c r="I988" s="23" t="str">
        <f>IFERROR(VLOOKUP(C988,'[1]Paddle Sport'!$BJ$2:$BL$100,3,FALSE),"")</f>
        <v/>
      </c>
      <c r="J988" s="24" t="str">
        <f>IFERROR(VLOOKUP(C988,'[1]Island Swim'!$AX$5:$AZ$74,3,FALSE),"")</f>
        <v/>
      </c>
      <c r="K988" s="25" t="str">
        <f>IFERROR(VLOOKUP(C988,[1]Beaton!$A$4:$B$150,2,FALSE),"")</f>
        <v/>
      </c>
      <c r="L988" s="26" t="str">
        <f>IFERROR(VLOOKUP(C988,'[1]Turkey Gobbler'!$A$2:$B$500,2,FALSE),"")</f>
        <v/>
      </c>
      <c r="M988" s="27">
        <f t="shared" si="271"/>
        <v>268</v>
      </c>
      <c r="N988" s="28"/>
      <c r="R988" s="29" t="str" cm="1">
        <f t="array" ref="R988:S988">_xlfn.TEXTSPLIT(C988," ")</f>
        <v>Smith-Courtemanche</v>
      </c>
      <c r="S988" s="29" t="str">
        <v>Courtney</v>
      </c>
      <c r="U988" s="29" t="str">
        <f>IF(T988="",S988,T988)</f>
        <v>Courtney</v>
      </c>
      <c r="V988" s="29" t="str">
        <f>LEFT(R988,1)</f>
        <v>S</v>
      </c>
      <c r="W988" s="29" t="str">
        <f>CONCATENATE(U988,V988,D988)</f>
        <v>CourtneySF30-39</v>
      </c>
      <c r="X988" s="29" t="str">
        <f>CONCATENATE(U988,V988)</f>
        <v>CourtneyS</v>
      </c>
    </row>
    <row r="989" spans="1:24" ht="18.600000000000001" customHeight="1" x14ac:dyDescent="0.3">
      <c r="A989" s="16">
        <f t="shared" si="268"/>
        <v>988</v>
      </c>
      <c r="B989" s="17">
        <f t="shared" si="269"/>
        <v>257</v>
      </c>
      <c r="C989" s="18" t="s">
        <v>1016</v>
      </c>
      <c r="D989" s="19" t="s">
        <v>36</v>
      </c>
      <c r="E989" s="19" t="str">
        <f t="shared" si="270"/>
        <v>F</v>
      </c>
      <c r="F989" s="20" t="str">
        <f>IFERROR(VLOOKUP(C989,'[1]Sofie''s Loppet'!$BM$3:$BP$100,4,FALSE),"")</f>
        <v/>
      </c>
      <c r="G989" s="21">
        <f>IFERROR(VLOOKUP(C989,[1]Rocks!$BF$3:$BH$2000,3,FALSE),"")</f>
        <v>266.77215189873419</v>
      </c>
      <c r="H989" s="22" t="str">
        <f>IFERROR(VLOOKUP(C989,'[1]Walden Bike'!$CB$3:$CE$1000,4,FALSE),"")</f>
        <v/>
      </c>
      <c r="I989" s="23" t="str">
        <f>IFERROR(VLOOKUP(C989,'[1]Paddle Sport'!$BJ$2:$BL$100,3,FALSE),"")</f>
        <v/>
      </c>
      <c r="J989" s="24" t="str">
        <f>IFERROR(VLOOKUP(C989,'[1]Island Swim'!$AX$5:$AZ$74,3,FALSE),"")</f>
        <v/>
      </c>
      <c r="K989" s="25" t="str">
        <f>IFERROR(VLOOKUP(C989,[1]Beaton!$A$4:$B$150,2,FALSE),"")</f>
        <v/>
      </c>
      <c r="L989" s="26" t="str">
        <f>IFERROR(VLOOKUP(C989,'[1]Turkey Gobbler'!$A$2:$B$500,2,FALSE),"")</f>
        <v/>
      </c>
      <c r="M989" s="27">
        <f t="shared" si="271"/>
        <v>267</v>
      </c>
      <c r="N989" s="28"/>
      <c r="R989" s="29" t="str" cm="1">
        <f t="array" ref="R989:S989">_xlfn.TEXTSPLIT(C989," ")</f>
        <v>Dynes</v>
      </c>
      <c r="S989" s="29" t="str">
        <v>Alessandra</v>
      </c>
      <c r="U989" s="29" t="str">
        <f>IF(T989="",S989,T989)</f>
        <v>Alessandra</v>
      </c>
      <c r="V989" s="29" t="str">
        <f>LEFT(R989,1)</f>
        <v>D</v>
      </c>
      <c r="W989" s="29" t="str">
        <f>CONCATENATE(U989,V989,D989)</f>
        <v>AlessandraDF30-39</v>
      </c>
      <c r="X989" s="29" t="str">
        <f>CONCATENATE(U989,V989)</f>
        <v>AlessandraD</v>
      </c>
    </row>
    <row r="990" spans="1:24" ht="18.600000000000001" customHeight="1" x14ac:dyDescent="0.3">
      <c r="A990" s="16">
        <f t="shared" si="268"/>
        <v>989</v>
      </c>
      <c r="B990" s="17">
        <f t="shared" si="269"/>
        <v>180</v>
      </c>
      <c r="C990" s="18" t="s">
        <v>1017</v>
      </c>
      <c r="D990" s="19" t="s">
        <v>23</v>
      </c>
      <c r="E990" s="19" t="str">
        <f t="shared" si="270"/>
        <v>F</v>
      </c>
      <c r="F990" s="20" t="str">
        <f>IFERROR(VLOOKUP(C990,'[1]Sofie''s Loppet'!$BM$3:$BP$100,4,FALSE),"")</f>
        <v/>
      </c>
      <c r="G990" s="21">
        <f>IFERROR(VLOOKUP(C990,[1]Rocks!$BF$3:$BH$2000,3,FALSE),"")</f>
        <v>266.26658243840808</v>
      </c>
      <c r="H990" s="22" t="str">
        <f>IFERROR(VLOOKUP(C990,'[1]Walden Bike'!$CB$3:$CE$1000,4,FALSE),"")</f>
        <v/>
      </c>
      <c r="I990" s="23" t="str">
        <f>IFERROR(VLOOKUP(C990,'[1]Paddle Sport'!$BJ$2:$BL$100,3,FALSE),"")</f>
        <v/>
      </c>
      <c r="J990" s="24" t="str">
        <f>IFERROR(VLOOKUP(C990,'[1]Island Swim'!$AX$5:$AZ$74,3,FALSE),"")</f>
        <v/>
      </c>
      <c r="K990" s="25" t="str">
        <f>IFERROR(VLOOKUP(C990,[1]Beaton!$A$4:$B$150,2,FALSE),"")</f>
        <v/>
      </c>
      <c r="L990" s="26" t="str">
        <f>IFERROR(VLOOKUP(C990,'[1]Turkey Gobbler'!$A$2:$B$500,2,FALSE),"")</f>
        <v/>
      </c>
      <c r="M990" s="27">
        <f t="shared" si="271"/>
        <v>266</v>
      </c>
      <c r="N990" s="28"/>
    </row>
    <row r="991" spans="1:24" ht="18.600000000000001" customHeight="1" x14ac:dyDescent="0.3">
      <c r="A991" s="16">
        <f t="shared" si="268"/>
        <v>990</v>
      </c>
      <c r="B991" s="17">
        <f t="shared" si="269"/>
        <v>239</v>
      </c>
      <c r="C991" s="18" t="s">
        <v>1018</v>
      </c>
      <c r="D991" s="19" t="s">
        <v>17</v>
      </c>
      <c r="E991" s="19" t="str">
        <f t="shared" si="270"/>
        <v>F</v>
      </c>
      <c r="F991" s="20" t="str">
        <f>IFERROR(VLOOKUP(C991,'[1]Sofie''s Loppet'!$BM$3:$BP$100,4,FALSE),"")</f>
        <v/>
      </c>
      <c r="G991" s="21">
        <f>IFERROR(VLOOKUP(C991,[1]Rocks!$BF$3:$BH$2000,3,FALSE),"")</f>
        <v>264.18050767784393</v>
      </c>
      <c r="H991" s="22" t="str">
        <f>IFERROR(VLOOKUP(C991,'[1]Walden Bike'!$CB$3:$CE$1000,4,FALSE),"")</f>
        <v/>
      </c>
      <c r="I991" s="23" t="str">
        <f>IFERROR(VLOOKUP(C991,'[1]Paddle Sport'!$BJ$2:$BL$100,3,FALSE),"")</f>
        <v/>
      </c>
      <c r="J991" s="24" t="str">
        <f>IFERROR(VLOOKUP(C991,'[1]Island Swim'!$AX$5:$AZ$74,3,FALSE),"")</f>
        <v/>
      </c>
      <c r="K991" s="25" t="str">
        <f>IFERROR(VLOOKUP(C991,[1]Beaton!$A$4:$B$150,2,FALSE),"")</f>
        <v/>
      </c>
      <c r="L991" s="26" t="str">
        <f>IFERROR(VLOOKUP(C991,'[1]Turkey Gobbler'!$A$2:$B$500,2,FALSE),"")</f>
        <v/>
      </c>
      <c r="M991" s="27">
        <f t="shared" si="271"/>
        <v>264</v>
      </c>
      <c r="N991" s="28"/>
    </row>
    <row r="992" spans="1:24" ht="18.600000000000001" customHeight="1" x14ac:dyDescent="0.3">
      <c r="A992" s="16">
        <f t="shared" si="268"/>
        <v>990</v>
      </c>
      <c r="B992" s="17">
        <f t="shared" si="269"/>
        <v>258</v>
      </c>
      <c r="C992" s="18" t="s">
        <v>1019</v>
      </c>
      <c r="D992" s="19" t="s">
        <v>36</v>
      </c>
      <c r="E992" s="19" t="str">
        <f t="shared" si="270"/>
        <v>F</v>
      </c>
      <c r="F992" s="20" t="str">
        <f>IFERROR(VLOOKUP(C992,'[1]Sofie''s Loppet'!$BM$3:$BP$100,4,FALSE),"")</f>
        <v/>
      </c>
      <c r="G992" s="21">
        <f>IFERROR(VLOOKUP(C992,[1]Rocks!$BF$3:$BH$2000,3,FALSE),"")</f>
        <v>264.346190028222</v>
      </c>
      <c r="H992" s="22" t="str">
        <f>IFERROR(VLOOKUP(C992,'[1]Walden Bike'!$CB$3:$CE$1000,4,FALSE),"")</f>
        <v/>
      </c>
      <c r="I992" s="23" t="str">
        <f>IFERROR(VLOOKUP(C992,'[1]Paddle Sport'!$BJ$2:$BL$100,3,FALSE),"")</f>
        <v/>
      </c>
      <c r="J992" s="24" t="str">
        <f>IFERROR(VLOOKUP(C992,'[1]Island Swim'!$AX$5:$AZ$74,3,FALSE),"")</f>
        <v/>
      </c>
      <c r="K992" s="25" t="str">
        <f>IFERROR(VLOOKUP(C992,[1]Beaton!$A$4:$B$150,2,FALSE),"")</f>
        <v/>
      </c>
      <c r="L992" s="26" t="str">
        <f>IFERROR(VLOOKUP(C992,'[1]Turkey Gobbler'!$A$2:$B$500,2,FALSE),"")</f>
        <v/>
      </c>
      <c r="M992" s="27">
        <f t="shared" si="271"/>
        <v>264</v>
      </c>
      <c r="N992" s="28"/>
      <c r="R992" s="29" t="str" cm="1">
        <f t="array" ref="R992:S992">_xlfn.TEXTSPLIT(C992," ")</f>
        <v>Lau</v>
      </c>
      <c r="S992" s="29" t="str">
        <v>Michelle</v>
      </c>
      <c r="U992" s="29" t="str">
        <f>IF(T992="",S992,T992)</f>
        <v>Michelle</v>
      </c>
      <c r="V992" s="29" t="str">
        <f>LEFT(R992,1)</f>
        <v>L</v>
      </c>
      <c r="W992" s="29" t="str">
        <f>CONCATENATE(U992,V992,D992)</f>
        <v>MichelleLF30-39</v>
      </c>
      <c r="X992" s="29" t="str">
        <f>CONCATENATE(U992,V992)</f>
        <v>MichelleL</v>
      </c>
    </row>
    <row r="993" spans="1:24" ht="18.600000000000001" customHeight="1" x14ac:dyDescent="0.3">
      <c r="A993" s="16">
        <f t="shared" si="268"/>
        <v>992</v>
      </c>
      <c r="B993" s="17">
        <f t="shared" si="269"/>
        <v>181</v>
      </c>
      <c r="C993" s="18" t="s">
        <v>1020</v>
      </c>
      <c r="D993" s="19" t="s">
        <v>23</v>
      </c>
      <c r="E993" s="19" t="str">
        <f t="shared" si="270"/>
        <v>F</v>
      </c>
      <c r="F993" s="20" t="str">
        <f>IFERROR(VLOOKUP(C993,'[1]Sofie''s Loppet'!$BM$3:$BP$100,4,FALSE),"")</f>
        <v/>
      </c>
      <c r="G993" s="21">
        <f>IFERROR(VLOOKUP(C993,[1]Rocks!$BF$3:$BH$2000,3,FALSE),"")</f>
        <v>262.78054862842896</v>
      </c>
      <c r="H993" s="22" t="str">
        <f>IFERROR(VLOOKUP(C993,'[1]Walden Bike'!$CB$3:$CE$1000,4,FALSE),"")</f>
        <v/>
      </c>
      <c r="I993" s="23" t="str">
        <f>IFERROR(VLOOKUP(C993,'[1]Paddle Sport'!$BJ$2:$BL$100,3,FALSE),"")</f>
        <v/>
      </c>
      <c r="J993" s="24" t="str">
        <f>IFERROR(VLOOKUP(C993,'[1]Island Swim'!$AX$5:$AZ$74,3,FALSE),"")</f>
        <v/>
      </c>
      <c r="K993" s="25" t="str">
        <f>IFERROR(VLOOKUP(C993,[1]Beaton!$A$4:$B$150,2,FALSE),"")</f>
        <v/>
      </c>
      <c r="L993" s="26" t="str">
        <f>IFERROR(VLOOKUP(C993,'[1]Turkey Gobbler'!$A$2:$B$500,2,FALSE),"")</f>
        <v/>
      </c>
      <c r="M993" s="27">
        <f t="shared" si="271"/>
        <v>263</v>
      </c>
      <c r="N993" s="28"/>
      <c r="R993" s="29" t="str" cm="1">
        <f t="array" ref="R993:S993">_xlfn.TEXTSPLIT(C993," ")</f>
        <v>Spencer</v>
      </c>
      <c r="S993" s="29" t="str">
        <v>Kara</v>
      </c>
      <c r="U993" s="29" t="str">
        <f>IF(T993="",S993,T993)</f>
        <v>Kara</v>
      </c>
      <c r="V993" s="29" t="str">
        <f>LEFT(R993,1)</f>
        <v>S</v>
      </c>
      <c r="W993" s="29" t="str">
        <f>CONCATENATE(U993,V993,D993)</f>
        <v>KaraSF40-49</v>
      </c>
      <c r="X993" s="29" t="str">
        <f>CONCATENATE(U993,V993)</f>
        <v>KaraS</v>
      </c>
    </row>
    <row r="994" spans="1:24" ht="18.600000000000001" customHeight="1" x14ac:dyDescent="0.3">
      <c r="A994" s="16">
        <f t="shared" si="268"/>
        <v>993</v>
      </c>
      <c r="B994" s="17">
        <f t="shared" si="269"/>
        <v>39</v>
      </c>
      <c r="C994" s="18" t="s">
        <v>1021</v>
      </c>
      <c r="D994" s="19" t="s">
        <v>19</v>
      </c>
      <c r="E994" s="19" t="str">
        <f t="shared" si="270"/>
        <v>F</v>
      </c>
      <c r="F994" s="20" t="str">
        <f>IFERROR(VLOOKUP(C994,'[1]Sofie''s Loppet'!$BM$3:$BP$100,4,FALSE),"")</f>
        <v/>
      </c>
      <c r="G994" s="21">
        <f>IFERROR(VLOOKUP(C994,[1]Rocks!$BF$3:$BH$2000,3,FALSE),"")</f>
        <v>262.28998133167391</v>
      </c>
      <c r="H994" s="22" t="str">
        <f>IFERROR(VLOOKUP(C994,'[1]Walden Bike'!$CB$3:$CE$1000,4,FALSE),"")</f>
        <v/>
      </c>
      <c r="I994" s="23" t="str">
        <f>IFERROR(VLOOKUP(C994,'[1]Paddle Sport'!$BJ$2:$BL$100,3,FALSE),"")</f>
        <v/>
      </c>
      <c r="J994" s="24" t="str">
        <f>IFERROR(VLOOKUP(C994,'[1]Island Swim'!$AX$5:$AZ$74,3,FALSE),"")</f>
        <v/>
      </c>
      <c r="K994" s="25" t="str">
        <f>IFERROR(VLOOKUP(C994,[1]Beaton!$A$4:$B$150,2,FALSE),"")</f>
        <v/>
      </c>
      <c r="L994" s="26" t="str">
        <f>IFERROR(VLOOKUP(C994,'[1]Turkey Gobbler'!$A$2:$B$500,2,FALSE),"")</f>
        <v/>
      </c>
      <c r="M994" s="27">
        <f t="shared" si="271"/>
        <v>262</v>
      </c>
      <c r="N994" s="28"/>
      <c r="R994" s="29" t="str" cm="1">
        <f t="array" ref="R994:S994">_xlfn.TEXTSPLIT(C994," ")</f>
        <v>Gallo</v>
      </c>
      <c r="S994" s="29" t="str">
        <v>Carole</v>
      </c>
      <c r="U994" s="29" t="str">
        <f>IF(T994="",S994,T994)</f>
        <v>Carole</v>
      </c>
      <c r="V994" s="29" t="str">
        <f>LEFT(R994,1)</f>
        <v>G</v>
      </c>
      <c r="W994" s="29" t="str">
        <f>CONCATENATE(U994,V994,D994)</f>
        <v>CaroleGF60-69</v>
      </c>
      <c r="X994" s="29" t="str">
        <f>CONCATENATE(U994,V994)</f>
        <v>CaroleG</v>
      </c>
    </row>
    <row r="995" spans="1:24" ht="18.600000000000001" customHeight="1" x14ac:dyDescent="0.3">
      <c r="A995" s="16">
        <f t="shared" si="268"/>
        <v>994</v>
      </c>
      <c r="B995" s="17">
        <f t="shared" si="269"/>
        <v>70</v>
      </c>
      <c r="C995" s="18" t="s">
        <v>1022</v>
      </c>
      <c r="D995" s="19" t="s">
        <v>38</v>
      </c>
      <c r="E995" s="19" t="str">
        <f t="shared" si="270"/>
        <v>F</v>
      </c>
      <c r="F995" s="20" t="str">
        <f>IFERROR(VLOOKUP(C995,'[1]Sofie''s Loppet'!$BM$3:$BP$100,4,FALSE),"")</f>
        <v/>
      </c>
      <c r="G995" s="21">
        <f>IFERROR(VLOOKUP(C995,[1]Rocks!$BF$3:$BH$2000,3,FALSE),"")</f>
        <v>260.50679851668724</v>
      </c>
      <c r="H995" s="22" t="str">
        <f>IFERROR(VLOOKUP(C995,'[1]Walden Bike'!$CB$3:$CE$1000,4,FALSE),"")</f>
        <v/>
      </c>
      <c r="I995" s="23" t="str">
        <f>IFERROR(VLOOKUP(C995,'[1]Paddle Sport'!$BJ$2:$BL$100,3,FALSE),"")</f>
        <v/>
      </c>
      <c r="J995" s="24" t="str">
        <f>IFERROR(VLOOKUP(C995,'[1]Island Swim'!$AX$5:$AZ$74,3,FALSE),"")</f>
        <v/>
      </c>
      <c r="K995" s="25" t="str">
        <f>IFERROR(VLOOKUP(C995,[1]Beaton!$A$4:$B$150,2,FALSE),"")</f>
        <v/>
      </c>
      <c r="L995" s="26" t="str">
        <f>IFERROR(VLOOKUP(C995,'[1]Turkey Gobbler'!$A$2:$B$500,2,FALSE),"")</f>
        <v/>
      </c>
      <c r="M995" s="27">
        <f t="shared" si="271"/>
        <v>261</v>
      </c>
      <c r="N995" s="28"/>
      <c r="R995" s="29" t="str" cm="1">
        <f t="array" ref="R995:S995">_xlfn.TEXTSPLIT(C995," ")</f>
        <v>Cecile</v>
      </c>
      <c r="S995" s="29" t="str">
        <v>Téah</v>
      </c>
      <c r="U995" s="29" t="str">
        <f>IF(T995="",S995,T995)</f>
        <v>Téah</v>
      </c>
      <c r="V995" s="29" t="str">
        <f>LEFT(R995,1)</f>
        <v>C</v>
      </c>
      <c r="W995" s="29" t="str">
        <f>CONCATENATE(U995,V995,D995)</f>
        <v>TéahCF12 Under</v>
      </c>
      <c r="X995" s="29" t="str">
        <f>CONCATENATE(U995,V995)</f>
        <v>TéahC</v>
      </c>
    </row>
    <row r="996" spans="1:24" ht="18.600000000000001" customHeight="1" x14ac:dyDescent="0.3">
      <c r="A996" s="16">
        <f t="shared" si="268"/>
        <v>995</v>
      </c>
      <c r="B996" s="17">
        <f t="shared" si="269"/>
        <v>71</v>
      </c>
      <c r="C996" s="18" t="s">
        <v>1023</v>
      </c>
      <c r="D996" s="19" t="s">
        <v>38</v>
      </c>
      <c r="E996" s="19" t="str">
        <f t="shared" si="270"/>
        <v>F</v>
      </c>
      <c r="F996" s="20" t="str">
        <f>IFERROR(VLOOKUP(C996,'[1]Sofie''s Loppet'!$BM$3:$BP$100,4,FALSE),"")</f>
        <v/>
      </c>
      <c r="G996" s="21">
        <f>IFERROR(VLOOKUP(C996,[1]Rocks!$BF$3:$BH$2000,3,FALSE),"")</f>
        <v>259.54433497536945</v>
      </c>
      <c r="H996" s="22" t="str">
        <f>IFERROR(VLOOKUP(C996,'[1]Walden Bike'!$CB$3:$CE$1000,4,FALSE),"")</f>
        <v/>
      </c>
      <c r="I996" s="23" t="str">
        <f>IFERROR(VLOOKUP(C996,'[1]Paddle Sport'!$BJ$2:$BL$100,3,FALSE),"")</f>
        <v/>
      </c>
      <c r="J996" s="24" t="str">
        <f>IFERROR(VLOOKUP(C996,'[1]Island Swim'!$AX$5:$AZ$74,3,FALSE),"")</f>
        <v/>
      </c>
      <c r="K996" s="25" t="str">
        <f>IFERROR(VLOOKUP(C996,[1]Beaton!$A$4:$B$150,2,FALSE),"")</f>
        <v/>
      </c>
      <c r="L996" s="26" t="str">
        <f>IFERROR(VLOOKUP(C996,'[1]Turkey Gobbler'!$A$2:$B$500,2,FALSE),"")</f>
        <v/>
      </c>
      <c r="M996" s="27">
        <f t="shared" si="271"/>
        <v>260</v>
      </c>
      <c r="N996" s="28"/>
      <c r="R996" s="29" t="str" cm="1">
        <f t="array" ref="R996:S996">_xlfn.TEXTSPLIT(C996," ")</f>
        <v>Cecile</v>
      </c>
      <c r="S996" s="29" t="str">
        <v>Calixa</v>
      </c>
      <c r="U996" s="29" t="str">
        <f>IF(T996="",S996,T996)</f>
        <v>Calixa</v>
      </c>
      <c r="V996" s="29" t="str">
        <f>LEFT(R996,1)</f>
        <v>C</v>
      </c>
      <c r="W996" s="29" t="str">
        <f>CONCATENATE(U996,V996,D996)</f>
        <v>CalixaCF12 Under</v>
      </c>
      <c r="X996" s="29" t="str">
        <f>CONCATENATE(U996,V996)</f>
        <v>CalixaC</v>
      </c>
    </row>
    <row r="997" spans="1:24" ht="18.600000000000001" customHeight="1" x14ac:dyDescent="0.3">
      <c r="A997" s="16">
        <f t="shared" si="268"/>
        <v>996</v>
      </c>
      <c r="B997" s="17">
        <f t="shared" si="269"/>
        <v>72</v>
      </c>
      <c r="C997" s="18" t="s">
        <v>1024</v>
      </c>
      <c r="D997" s="19" t="s">
        <v>38</v>
      </c>
      <c r="E997" s="19" t="str">
        <f t="shared" si="270"/>
        <v>F</v>
      </c>
      <c r="F997" s="20" t="str">
        <f>IFERROR(VLOOKUP(C997,'[1]Sofie''s Loppet'!$BM$3:$BP$100,4,FALSE),"")</f>
        <v/>
      </c>
      <c r="G997" s="21">
        <f>IFERROR(VLOOKUP(C997,[1]Rocks!$BF$3:$BH$2000,3,FALSE),"")</f>
        <v>258.98617511520735</v>
      </c>
      <c r="H997" s="22" t="str">
        <f>IFERROR(VLOOKUP(C997,'[1]Walden Bike'!$CB$3:$CE$1000,4,FALSE),"")</f>
        <v/>
      </c>
      <c r="I997" s="23" t="str">
        <f>IFERROR(VLOOKUP(C997,'[1]Paddle Sport'!$BJ$2:$BL$100,3,FALSE),"")</f>
        <v/>
      </c>
      <c r="J997" s="24" t="str">
        <f>IFERROR(VLOOKUP(C997,'[1]Island Swim'!$AX$5:$AZ$74,3,FALSE),"")</f>
        <v/>
      </c>
      <c r="K997" s="25" t="str">
        <f>IFERROR(VLOOKUP(C997,[1]Beaton!$A$4:$B$150,2,FALSE),"")</f>
        <v/>
      </c>
      <c r="L997" s="26" t="str">
        <f>IFERROR(VLOOKUP(C997,'[1]Turkey Gobbler'!$A$2:$B$500,2,FALSE),"")</f>
        <v/>
      </c>
      <c r="M997" s="27">
        <f t="shared" si="271"/>
        <v>259</v>
      </c>
      <c r="N997" s="28"/>
    </row>
    <row r="998" spans="1:24" ht="18.600000000000001" customHeight="1" x14ac:dyDescent="0.3">
      <c r="A998" s="16">
        <f t="shared" si="268"/>
        <v>996</v>
      </c>
      <c r="B998" s="17">
        <f t="shared" si="269"/>
        <v>259</v>
      </c>
      <c r="C998" s="18" t="s">
        <v>1025</v>
      </c>
      <c r="D998" s="19" t="s">
        <v>36</v>
      </c>
      <c r="E998" s="19" t="str">
        <f t="shared" si="270"/>
        <v>F</v>
      </c>
      <c r="F998" s="20" t="str">
        <f>IFERROR(VLOOKUP(C998,'[1]Sofie''s Loppet'!$BM$3:$BP$100,4,FALSE),"")</f>
        <v/>
      </c>
      <c r="G998" s="21">
        <f>IFERROR(VLOOKUP(C998,[1]Rocks!$BF$3:$BH$2000,3,FALSE),"")</f>
        <v>259.46445060018465</v>
      </c>
      <c r="H998" s="22" t="str">
        <f>IFERROR(VLOOKUP(C998,'[1]Walden Bike'!$CB$3:$CE$1000,4,FALSE),"")</f>
        <v/>
      </c>
      <c r="I998" s="23" t="str">
        <f>IFERROR(VLOOKUP(C998,'[1]Paddle Sport'!$BJ$2:$BL$100,3,FALSE),"")</f>
        <v/>
      </c>
      <c r="J998" s="24" t="str">
        <f>IFERROR(VLOOKUP(C998,'[1]Island Swim'!$AX$5:$AZ$74,3,FALSE),"")</f>
        <v/>
      </c>
      <c r="K998" s="25" t="str">
        <f>IFERROR(VLOOKUP(C998,[1]Beaton!$A$4:$B$150,2,FALSE),"")</f>
        <v/>
      </c>
      <c r="L998" s="26" t="str">
        <f>IFERROR(VLOOKUP(C998,'[1]Turkey Gobbler'!$A$2:$B$500,2,FALSE),"")</f>
        <v/>
      </c>
      <c r="M998" s="27">
        <f t="shared" si="271"/>
        <v>259</v>
      </c>
      <c r="N998" s="28"/>
      <c r="R998" s="29" t="str" cm="1">
        <f t="array" ref="R998:S998">_xlfn.TEXTSPLIT(C998," ")</f>
        <v>Belecque</v>
      </c>
      <c r="S998" s="29" t="str">
        <v>April</v>
      </c>
      <c r="U998" s="29" t="str">
        <f>IF(T998="",S998,T998)</f>
        <v>April</v>
      </c>
      <c r="V998" s="29" t="str">
        <f>LEFT(R998,1)</f>
        <v>B</v>
      </c>
      <c r="W998" s="29" t="str">
        <f>CONCATENATE(U998,V998,D998)</f>
        <v>AprilBF30-39</v>
      </c>
      <c r="X998" s="29" t="str">
        <f>CONCATENATE(U998,V998)</f>
        <v>AprilB</v>
      </c>
    </row>
    <row r="999" spans="1:24" ht="18.600000000000001" customHeight="1" x14ac:dyDescent="0.3">
      <c r="A999" s="16">
        <f t="shared" si="268"/>
        <v>996</v>
      </c>
      <c r="B999" s="17">
        <f t="shared" si="269"/>
        <v>259</v>
      </c>
      <c r="C999" s="18" t="s">
        <v>1026</v>
      </c>
      <c r="D999" s="19" t="s">
        <v>36</v>
      </c>
      <c r="E999" s="19" t="str">
        <f t="shared" si="270"/>
        <v>F</v>
      </c>
      <c r="F999" s="20" t="str">
        <f>IFERROR(VLOOKUP(C999,'[1]Sofie''s Loppet'!$BM$3:$BP$100,4,FALSE),"")</f>
        <v/>
      </c>
      <c r="G999" s="21">
        <f>IFERROR(VLOOKUP(C999,[1]Rocks!$BF$3:$BH$2000,3,FALSE),"")</f>
        <v>259.46445060018465</v>
      </c>
      <c r="H999" s="22" t="str">
        <f>IFERROR(VLOOKUP(C999,'[1]Walden Bike'!$CB$3:$CE$1000,4,FALSE),"")</f>
        <v/>
      </c>
      <c r="I999" s="23" t="str">
        <f>IFERROR(VLOOKUP(C999,'[1]Paddle Sport'!$BJ$2:$BL$100,3,FALSE),"")</f>
        <v/>
      </c>
      <c r="J999" s="24" t="str">
        <f>IFERROR(VLOOKUP(C999,'[1]Island Swim'!$AX$5:$AZ$74,3,FALSE),"")</f>
        <v/>
      </c>
      <c r="K999" s="25" t="str">
        <f>IFERROR(VLOOKUP(C999,[1]Beaton!$A$4:$B$150,2,FALSE),"")</f>
        <v/>
      </c>
      <c r="L999" s="26" t="str">
        <f>IFERROR(VLOOKUP(C999,'[1]Turkey Gobbler'!$A$2:$B$500,2,FALSE),"")</f>
        <v/>
      </c>
      <c r="M999" s="27">
        <f t="shared" si="271"/>
        <v>259</v>
      </c>
      <c r="N999" s="28"/>
      <c r="R999" s="29" t="str" cm="1">
        <f t="array" ref="R999:S999">_xlfn.TEXTSPLIT(C999," ")</f>
        <v>Savoie-Cecile</v>
      </c>
      <c r="S999" s="29" t="str">
        <v>Marie-Claude</v>
      </c>
      <c r="U999" s="29" t="str">
        <f>IF(T999="",S999,T999)</f>
        <v>Marie-Claude</v>
      </c>
      <c r="V999" s="29" t="str">
        <f>LEFT(R999,1)</f>
        <v>S</v>
      </c>
      <c r="W999" s="29" t="str">
        <f>CONCATENATE(U999,V999,D999)</f>
        <v>Marie-ClaudeSF30-39</v>
      </c>
      <c r="X999" s="29" t="str">
        <f>CONCATENATE(U999,V999)</f>
        <v>Marie-ClaudeS</v>
      </c>
    </row>
    <row r="1000" spans="1:24" ht="18.600000000000001" customHeight="1" x14ac:dyDescent="0.3">
      <c r="A1000" s="16">
        <f t="shared" si="268"/>
        <v>996</v>
      </c>
      <c r="B1000" s="17">
        <f t="shared" si="269"/>
        <v>40</v>
      </c>
      <c r="C1000" s="18" t="s">
        <v>1027</v>
      </c>
      <c r="D1000" s="19" t="s">
        <v>19</v>
      </c>
      <c r="E1000" s="19" t="str">
        <f t="shared" si="270"/>
        <v>F</v>
      </c>
      <c r="F1000" s="20" t="str">
        <f>IFERROR(VLOOKUP(C1000,'[1]Sofie''s Loppet'!$BM$3:$BP$100,4,FALSE),"")</f>
        <v/>
      </c>
      <c r="G1000" s="21">
        <f>IFERROR(VLOOKUP(C1000,[1]Rocks!$BF$3:$BH$2000,3,FALSE),"")</f>
        <v>259.2250922509225</v>
      </c>
      <c r="H1000" s="22" t="str">
        <f>IFERROR(VLOOKUP(C1000,'[1]Walden Bike'!$CB$3:$CE$1000,4,FALSE),"")</f>
        <v/>
      </c>
      <c r="I1000" s="23" t="str">
        <f>IFERROR(VLOOKUP(C1000,'[1]Paddle Sport'!$BJ$2:$BL$100,3,FALSE),"")</f>
        <v/>
      </c>
      <c r="J1000" s="24" t="str">
        <f>IFERROR(VLOOKUP(C1000,'[1]Island Swim'!$AX$5:$AZ$74,3,FALSE),"")</f>
        <v/>
      </c>
      <c r="K1000" s="25" t="str">
        <f>IFERROR(VLOOKUP(C1000,[1]Beaton!$A$4:$B$150,2,FALSE),"")</f>
        <v/>
      </c>
      <c r="L1000" s="26" t="str">
        <f>IFERROR(VLOOKUP(C1000,'[1]Turkey Gobbler'!$A$2:$B$500,2,FALSE),"")</f>
        <v/>
      </c>
      <c r="M1000" s="27">
        <f t="shared" si="271"/>
        <v>259</v>
      </c>
      <c r="N1000" s="28"/>
      <c r="R1000" s="29" t="str" cm="1">
        <f t="array" ref="R1000:S1000">_xlfn.TEXTSPLIT(C1000," ")</f>
        <v>Urso</v>
      </c>
      <c r="S1000" s="29" t="str">
        <v>Cindy</v>
      </c>
      <c r="U1000" s="29" t="str">
        <f>IF(T1000="",S1000,T1000)</f>
        <v>Cindy</v>
      </c>
      <c r="V1000" s="29" t="str">
        <f>LEFT(R1000,1)</f>
        <v>U</v>
      </c>
      <c r="W1000" s="29" t="str">
        <f>CONCATENATE(U1000,V1000,D1000)</f>
        <v>CindyUF60-69</v>
      </c>
      <c r="X1000" s="29" t="str">
        <f>CONCATENATE(U1000,V1000)</f>
        <v>CindyU</v>
      </c>
    </row>
    <row r="1001" spans="1:24" ht="18.600000000000001" customHeight="1" x14ac:dyDescent="0.3">
      <c r="A1001" s="16">
        <f t="shared" si="268"/>
        <v>1000</v>
      </c>
      <c r="B1001" s="17">
        <f t="shared" si="269"/>
        <v>261</v>
      </c>
      <c r="C1001" s="18" t="s">
        <v>1028</v>
      </c>
      <c r="D1001" s="19" t="s">
        <v>36</v>
      </c>
      <c r="E1001" s="19" t="str">
        <f t="shared" si="270"/>
        <v>F</v>
      </c>
      <c r="F1001" s="20" t="str">
        <f>IFERROR(VLOOKUP(C1001,'[1]Sofie''s Loppet'!$BM$3:$BP$100,4,FALSE),"")</f>
        <v/>
      </c>
      <c r="G1001" s="21">
        <f>IFERROR(VLOOKUP(C1001,[1]Rocks!$BF$3:$BH$2000,3,FALSE),"")</f>
        <v>258.03489439853075</v>
      </c>
      <c r="H1001" s="22" t="str">
        <f>IFERROR(VLOOKUP(C1001,'[1]Walden Bike'!$CB$3:$CE$1000,4,FALSE),"")</f>
        <v/>
      </c>
      <c r="I1001" s="23" t="str">
        <f>IFERROR(VLOOKUP(C1001,'[1]Paddle Sport'!$BJ$2:$BL$100,3,FALSE),"")</f>
        <v/>
      </c>
      <c r="J1001" s="24" t="str">
        <f>IFERROR(VLOOKUP(C1001,'[1]Island Swim'!$AX$5:$AZ$74,3,FALSE),"")</f>
        <v/>
      </c>
      <c r="K1001" s="25" t="str">
        <f>IFERROR(VLOOKUP(C1001,[1]Beaton!$A$4:$B$150,2,FALSE),"")</f>
        <v/>
      </c>
      <c r="L1001" s="26" t="str">
        <f>IFERROR(VLOOKUP(C1001,'[1]Turkey Gobbler'!$A$2:$B$500,2,FALSE),"")</f>
        <v/>
      </c>
      <c r="M1001" s="27">
        <f t="shared" si="271"/>
        <v>258</v>
      </c>
      <c r="N1001" s="28"/>
    </row>
    <row r="1002" spans="1:24" ht="18.600000000000001" customHeight="1" x14ac:dyDescent="0.3">
      <c r="A1002" s="16">
        <f t="shared" si="268"/>
        <v>1001</v>
      </c>
      <c r="B1002" s="17">
        <f t="shared" si="269"/>
        <v>96</v>
      </c>
      <c r="C1002" s="18" t="s">
        <v>1029</v>
      </c>
      <c r="D1002" s="19" t="s">
        <v>21</v>
      </c>
      <c r="E1002" s="19" t="str">
        <f t="shared" si="270"/>
        <v>F</v>
      </c>
      <c r="F1002" s="20" t="str">
        <f>IFERROR(VLOOKUP(C1002,'[1]Sofie''s Loppet'!$BM$3:$BP$100,4,FALSE),"")</f>
        <v/>
      </c>
      <c r="G1002" s="21">
        <f>IFERROR(VLOOKUP(C1002,[1]Rocks!$BF$3:$BH$2000,3,FALSE),"")</f>
        <v>257.40458015267177</v>
      </c>
      <c r="H1002" s="22" t="str">
        <f>IFERROR(VLOOKUP(C1002,'[1]Walden Bike'!$CB$3:$CE$1000,4,FALSE),"")</f>
        <v/>
      </c>
      <c r="I1002" s="23" t="str">
        <f>IFERROR(VLOOKUP(C1002,'[1]Paddle Sport'!$BJ$2:$BL$100,3,FALSE),"")</f>
        <v/>
      </c>
      <c r="J1002" s="24" t="str">
        <f>IFERROR(VLOOKUP(C1002,'[1]Island Swim'!$AX$5:$AZ$74,3,FALSE),"")</f>
        <v/>
      </c>
      <c r="K1002" s="25" t="str">
        <f>IFERROR(VLOOKUP(C1002,[1]Beaton!$A$4:$B$150,2,FALSE),"")</f>
        <v/>
      </c>
      <c r="L1002" s="26" t="str">
        <f>IFERROR(VLOOKUP(C1002,'[1]Turkey Gobbler'!$A$2:$B$500,2,FALSE),"")</f>
        <v/>
      </c>
      <c r="M1002" s="27">
        <f t="shared" si="271"/>
        <v>257</v>
      </c>
      <c r="N1002" s="28"/>
      <c r="R1002" s="29" t="str" cm="1">
        <f t="array" ref="R1002:S1002">_xlfn.TEXTSPLIT(C1002," ")</f>
        <v>Waters</v>
      </c>
      <c r="S1002" s="29" t="str">
        <v>Aubrey</v>
      </c>
      <c r="U1002" s="29" t="str">
        <f>IF(T1002="",S1002,T1002)</f>
        <v>Aubrey</v>
      </c>
      <c r="V1002" s="29" t="str">
        <f>LEFT(R1002,1)</f>
        <v>W</v>
      </c>
      <c r="W1002" s="29" t="str">
        <f>CONCATENATE(U1002,V1002,D1002)</f>
        <v>AubreyWF13-19</v>
      </c>
      <c r="X1002" s="29" t="str">
        <f>CONCATENATE(U1002,V1002)</f>
        <v>AubreyW</v>
      </c>
    </row>
    <row r="1003" spans="1:24" ht="18.600000000000001" customHeight="1" x14ac:dyDescent="0.3">
      <c r="A1003" s="16">
        <f t="shared" si="268"/>
        <v>1002</v>
      </c>
      <c r="B1003" s="17">
        <f t="shared" si="269"/>
        <v>75</v>
      </c>
      <c r="C1003" s="18" t="s">
        <v>1030</v>
      </c>
      <c r="D1003" s="19" t="s">
        <v>15</v>
      </c>
      <c r="E1003" s="19" t="str">
        <f t="shared" si="270"/>
        <v>F</v>
      </c>
      <c r="F1003" s="20" t="str">
        <f>IFERROR(VLOOKUP(C1003,'[1]Sofie''s Loppet'!$BM$3:$BP$100,4,FALSE),"")</f>
        <v/>
      </c>
      <c r="G1003" s="21">
        <f>IFERROR(VLOOKUP(C1003,[1]Rocks!$BF$3:$BH$2000,3,FALSE),"")</f>
        <v>256.38686131386862</v>
      </c>
      <c r="H1003" s="22" t="str">
        <f>IFERROR(VLOOKUP(C1003,'[1]Walden Bike'!$CB$3:$CE$1000,4,FALSE),"")</f>
        <v/>
      </c>
      <c r="I1003" s="23" t="str">
        <f>IFERROR(VLOOKUP(C1003,'[1]Paddle Sport'!$BJ$2:$BL$100,3,FALSE),"")</f>
        <v/>
      </c>
      <c r="J1003" s="24" t="str">
        <f>IFERROR(VLOOKUP(C1003,'[1]Island Swim'!$AX$5:$AZ$74,3,FALSE),"")</f>
        <v/>
      </c>
      <c r="K1003" s="25" t="str">
        <f>IFERROR(VLOOKUP(C1003,[1]Beaton!$A$4:$B$150,2,FALSE),"")</f>
        <v/>
      </c>
      <c r="L1003" s="26" t="str">
        <f>IFERROR(VLOOKUP(C1003,'[1]Turkey Gobbler'!$A$2:$B$500,2,FALSE),"")</f>
        <v/>
      </c>
      <c r="M1003" s="27">
        <f t="shared" si="271"/>
        <v>256</v>
      </c>
      <c r="N1003" s="28"/>
      <c r="R1003" s="29" t="str" cm="1">
        <f t="array" ref="R1003:S1003">_xlfn.TEXTSPLIT(C1003," ")</f>
        <v>McKee</v>
      </c>
      <c r="S1003" s="29" t="str">
        <v>Joanne</v>
      </c>
      <c r="U1003" s="29" t="str">
        <f>IF(T1003="",S1003,T1003)</f>
        <v>Joanne</v>
      </c>
      <c r="V1003" s="29" t="str">
        <f>LEFT(R1003,1)</f>
        <v>M</v>
      </c>
      <c r="W1003" s="29" t="str">
        <f>CONCATENATE(U1003,V1003,D1003)</f>
        <v>JoanneMF50-59</v>
      </c>
      <c r="X1003" s="29" t="str">
        <f>CONCATENATE(U1003,V1003)</f>
        <v>JoanneM</v>
      </c>
    </row>
    <row r="1004" spans="1:24" ht="18.600000000000001" customHeight="1" x14ac:dyDescent="0.3">
      <c r="A1004" s="16">
        <f t="shared" si="268"/>
        <v>1002</v>
      </c>
      <c r="B1004" s="17">
        <f t="shared" si="269"/>
        <v>15</v>
      </c>
      <c r="C1004" s="18" t="s">
        <v>1031</v>
      </c>
      <c r="D1004" s="19" t="s">
        <v>311</v>
      </c>
      <c r="E1004" s="19" t="str">
        <f t="shared" si="270"/>
        <v>F</v>
      </c>
      <c r="F1004" s="20" t="str">
        <f>IFERROR(VLOOKUP(C1004,'[1]Sofie''s Loppet'!$BM$3:$BP$100,4,FALSE),"")</f>
        <v/>
      </c>
      <c r="G1004" s="21">
        <f>IFERROR(VLOOKUP(C1004,[1]Rocks!$BF$3:$BH$2000,3,FALSE),"")</f>
        <v>255.99757060431219</v>
      </c>
      <c r="H1004" s="22" t="str">
        <f>IFERROR(VLOOKUP(C1004,'[1]Walden Bike'!$CB$3:$CE$1000,4,FALSE),"")</f>
        <v/>
      </c>
      <c r="I1004" s="23" t="str">
        <f>IFERROR(VLOOKUP(C1004,'[1]Paddle Sport'!$BJ$2:$BL$100,3,FALSE),"")</f>
        <v/>
      </c>
      <c r="J1004" s="24" t="str">
        <f>IFERROR(VLOOKUP(C1004,'[1]Island Swim'!$AX$5:$AZ$74,3,FALSE),"")</f>
        <v/>
      </c>
      <c r="K1004" s="25" t="str">
        <f>IFERROR(VLOOKUP(C1004,[1]Beaton!$A$4:$B$150,2,FALSE),"")</f>
        <v/>
      </c>
      <c r="L1004" s="26" t="str">
        <f>IFERROR(VLOOKUP(C1004,'[1]Turkey Gobbler'!$A$2:$B$500,2,FALSE),"")</f>
        <v/>
      </c>
      <c r="M1004" s="27">
        <f t="shared" si="271"/>
        <v>256</v>
      </c>
      <c r="N1004" s="28"/>
      <c r="R1004" s="29" t="str" cm="1">
        <f t="array" ref="R1004:S1004">_xlfn.TEXTSPLIT(C1004," ")</f>
        <v>McKee</v>
      </c>
      <c r="S1004" s="29" t="str">
        <v>Jeannette</v>
      </c>
      <c r="U1004" s="29" t="str">
        <f>IF(T1004="",S1004,T1004)</f>
        <v>Jeannette</v>
      </c>
      <c r="V1004" s="29" t="str">
        <f>LEFT(R1004,1)</f>
        <v>M</v>
      </c>
      <c r="W1004" s="29" t="str">
        <f>CONCATENATE(U1004,V1004,D1004)</f>
        <v>JeannetteMF70+</v>
      </c>
      <c r="X1004" s="29" t="str">
        <f>CONCATENATE(U1004,V1004)</f>
        <v>JeannetteM</v>
      </c>
    </row>
    <row r="1005" spans="1:24" ht="18.600000000000001" customHeight="1" x14ac:dyDescent="0.3">
      <c r="A1005" s="16">
        <f t="shared" si="268"/>
        <v>1004</v>
      </c>
      <c r="B1005" s="17">
        <f t="shared" si="269"/>
        <v>182</v>
      </c>
      <c r="C1005" s="18" t="s">
        <v>1032</v>
      </c>
      <c r="D1005" s="19" t="s">
        <v>23</v>
      </c>
      <c r="E1005" s="19" t="str">
        <f t="shared" si="270"/>
        <v>F</v>
      </c>
      <c r="F1005" s="20" t="str">
        <f>IFERROR(VLOOKUP(C1005,'[1]Sofie''s Loppet'!$BM$3:$BP$100,4,FALSE),"")</f>
        <v/>
      </c>
      <c r="G1005" s="21">
        <f>IFERROR(VLOOKUP(C1005,[1]Rocks!$BF$3:$BH$2000,3,FALSE),"")</f>
        <v>254.5289855072464</v>
      </c>
      <c r="H1005" s="22" t="str">
        <f>IFERROR(VLOOKUP(C1005,'[1]Walden Bike'!$CB$3:$CE$1000,4,FALSE),"")</f>
        <v/>
      </c>
      <c r="I1005" s="23" t="str">
        <f>IFERROR(VLOOKUP(C1005,'[1]Paddle Sport'!$BJ$2:$BL$100,3,FALSE),"")</f>
        <v/>
      </c>
      <c r="J1005" s="24" t="str">
        <f>IFERROR(VLOOKUP(C1005,'[1]Island Swim'!$AX$5:$AZ$74,3,FALSE),"")</f>
        <v/>
      </c>
      <c r="K1005" s="25" t="str">
        <f>IFERROR(VLOOKUP(C1005,[1]Beaton!$A$4:$B$150,2,FALSE),"")</f>
        <v/>
      </c>
      <c r="L1005" s="26" t="str">
        <f>IFERROR(VLOOKUP(C1005,'[1]Turkey Gobbler'!$A$2:$B$500,2,FALSE),"")</f>
        <v/>
      </c>
      <c r="M1005" s="27">
        <f t="shared" si="271"/>
        <v>255</v>
      </c>
      <c r="N1005" s="28"/>
      <c r="R1005" s="29" t="str" cm="1">
        <f t="array" ref="R1005:S1005">_xlfn.TEXTSPLIT(C1005," ")</f>
        <v>White</v>
      </c>
      <c r="S1005" s="29" t="str">
        <v>Natalie</v>
      </c>
      <c r="U1005" s="29" t="str">
        <f>IF(T1005="",S1005,T1005)</f>
        <v>Natalie</v>
      </c>
      <c r="V1005" s="29" t="str">
        <f>LEFT(R1005,1)</f>
        <v>W</v>
      </c>
      <c r="W1005" s="29" t="str">
        <f>CONCATENATE(U1005,V1005,D1005)</f>
        <v>NatalieWF40-49</v>
      </c>
      <c r="X1005" s="29" t="str">
        <f>CONCATENATE(U1005,V1005)</f>
        <v>NatalieW</v>
      </c>
    </row>
    <row r="1006" spans="1:24" ht="18.600000000000001" customHeight="1" x14ac:dyDescent="0.3">
      <c r="A1006" s="16">
        <f t="shared" si="268"/>
        <v>1005</v>
      </c>
      <c r="B1006" s="17">
        <f t="shared" si="269"/>
        <v>183</v>
      </c>
      <c r="C1006" s="18" t="s">
        <v>1033</v>
      </c>
      <c r="D1006" s="19" t="s">
        <v>23</v>
      </c>
      <c r="E1006" s="19" t="str">
        <f t="shared" si="270"/>
        <v>F</v>
      </c>
      <c r="F1006" s="20" t="str">
        <f>IFERROR(VLOOKUP(C1006,'[1]Sofie''s Loppet'!$BM$3:$BP$100,4,FALSE),"")</f>
        <v/>
      </c>
      <c r="G1006" s="21">
        <f>IFERROR(VLOOKUP(C1006,[1]Rocks!$BF$3:$BH$2000,3,FALSE),"")</f>
        <v>254.06871609403254</v>
      </c>
      <c r="H1006" s="22" t="str">
        <f>IFERROR(VLOOKUP(C1006,'[1]Walden Bike'!$CB$3:$CE$1000,4,FALSE),"")</f>
        <v/>
      </c>
      <c r="I1006" s="23" t="str">
        <f>IFERROR(VLOOKUP(C1006,'[1]Paddle Sport'!$BJ$2:$BL$100,3,FALSE),"")</f>
        <v/>
      </c>
      <c r="J1006" s="24" t="str">
        <f>IFERROR(VLOOKUP(C1006,'[1]Island Swim'!$AX$5:$AZ$74,3,FALSE),"")</f>
        <v/>
      </c>
      <c r="K1006" s="25" t="str">
        <f>IFERROR(VLOOKUP(C1006,[1]Beaton!$A$4:$B$150,2,FALSE),"")</f>
        <v/>
      </c>
      <c r="L1006" s="26" t="str">
        <f>IFERROR(VLOOKUP(C1006,'[1]Turkey Gobbler'!$A$2:$B$500,2,FALSE),"")</f>
        <v/>
      </c>
      <c r="M1006" s="27">
        <f t="shared" si="271"/>
        <v>254</v>
      </c>
      <c r="N1006" s="28"/>
    </row>
    <row r="1007" spans="1:24" ht="18.600000000000001" customHeight="1" x14ac:dyDescent="0.3">
      <c r="A1007" s="16">
        <f t="shared" si="268"/>
        <v>1005</v>
      </c>
      <c r="B1007" s="17">
        <f t="shared" si="269"/>
        <v>41</v>
      </c>
      <c r="C1007" s="18" t="s">
        <v>1034</v>
      </c>
      <c r="D1007" s="19" t="s">
        <v>19</v>
      </c>
      <c r="E1007" s="19" t="str">
        <f t="shared" si="270"/>
        <v>F</v>
      </c>
      <c r="F1007" s="20" t="str">
        <f>IFERROR(VLOOKUP(C1007,'[1]Sofie''s Loppet'!$BM$3:$BP$100,4,FALSE),"")</f>
        <v/>
      </c>
      <c r="G1007" s="21">
        <f>IFERROR(VLOOKUP(C1007,[1]Rocks!$BF$3:$BH$2000,3,FALSE),"")</f>
        <v>254.06871609403254</v>
      </c>
      <c r="H1007" s="22" t="str">
        <f>IFERROR(VLOOKUP(C1007,'[1]Walden Bike'!$CB$3:$CE$1000,4,FALSE),"")</f>
        <v/>
      </c>
      <c r="I1007" s="23" t="str">
        <f>IFERROR(VLOOKUP(C1007,'[1]Paddle Sport'!$BJ$2:$BL$100,3,FALSE),"")</f>
        <v/>
      </c>
      <c r="J1007" s="24" t="str">
        <f>IFERROR(VLOOKUP(C1007,'[1]Island Swim'!$AX$5:$AZ$74,3,FALSE),"")</f>
        <v/>
      </c>
      <c r="K1007" s="25" t="str">
        <f>IFERROR(VLOOKUP(C1007,[1]Beaton!$A$4:$B$150,2,FALSE),"")</f>
        <v/>
      </c>
      <c r="L1007" s="26" t="str">
        <f>IFERROR(VLOOKUP(C1007,'[1]Turkey Gobbler'!$A$2:$B$500,2,FALSE),"")</f>
        <v/>
      </c>
      <c r="M1007" s="27">
        <f t="shared" si="271"/>
        <v>254</v>
      </c>
      <c r="N1007" s="28"/>
      <c r="R1007" s="29" t="str" cm="1">
        <f t="array" ref="R1007:S1007">_xlfn.TEXTSPLIT(C1007," ")</f>
        <v>Giroux</v>
      </c>
      <c r="S1007" s="29" t="str">
        <v>Louise</v>
      </c>
      <c r="U1007" s="29" t="str">
        <f>IF(T1007="",S1007,T1007)</f>
        <v>Louise</v>
      </c>
      <c r="V1007" s="29" t="str">
        <f>LEFT(R1007,1)</f>
        <v>G</v>
      </c>
      <c r="W1007" s="29" t="str">
        <f>CONCATENATE(U1007,V1007,D1007)</f>
        <v>LouiseGF60-69</v>
      </c>
      <c r="X1007" s="29" t="str">
        <f>CONCATENATE(U1007,V1007)</f>
        <v>LouiseG</v>
      </c>
    </row>
    <row r="1008" spans="1:24" ht="18.600000000000001" customHeight="1" x14ac:dyDescent="0.3">
      <c r="A1008" s="16">
        <f t="shared" si="268"/>
        <v>1007</v>
      </c>
      <c r="B1008" s="17">
        <f t="shared" si="269"/>
        <v>73</v>
      </c>
      <c r="C1008" s="18" t="s">
        <v>1035</v>
      </c>
      <c r="D1008" s="19" t="s">
        <v>38</v>
      </c>
      <c r="E1008" s="19" t="str">
        <f t="shared" si="270"/>
        <v>F</v>
      </c>
      <c r="F1008" s="20" t="str">
        <f>IFERROR(VLOOKUP(C1008,'[1]Sofie''s Loppet'!$BM$3:$BP$100,4,FALSE),"")</f>
        <v/>
      </c>
      <c r="G1008" s="21">
        <f>IFERROR(VLOOKUP(C1008,[1]Rocks!$BF$3:$BH$2000,3,FALSE),"")</f>
        <v>253.30528846153848</v>
      </c>
      <c r="H1008" s="22" t="str">
        <f>IFERROR(VLOOKUP(C1008,'[1]Walden Bike'!$CB$3:$CE$1000,4,FALSE),"")</f>
        <v/>
      </c>
      <c r="I1008" s="23" t="str">
        <f>IFERROR(VLOOKUP(C1008,'[1]Paddle Sport'!$BJ$2:$BL$100,3,FALSE),"")</f>
        <v/>
      </c>
      <c r="J1008" s="24" t="str">
        <f>IFERROR(VLOOKUP(C1008,'[1]Island Swim'!$AX$5:$AZ$74,3,FALSE),"")</f>
        <v/>
      </c>
      <c r="K1008" s="25" t="str">
        <f>IFERROR(VLOOKUP(C1008,[1]Beaton!$A$4:$B$150,2,FALSE),"")</f>
        <v/>
      </c>
      <c r="L1008" s="26" t="str">
        <f>IFERROR(VLOOKUP(C1008,'[1]Turkey Gobbler'!$A$2:$B$500,2,FALSE),"")</f>
        <v/>
      </c>
      <c r="M1008" s="27">
        <f t="shared" si="271"/>
        <v>253</v>
      </c>
      <c r="N1008" s="28"/>
      <c r="R1008" s="29" t="str" cm="1">
        <f t="array" ref="R1008:S1008">_xlfn.TEXTSPLIT(C1008," ")</f>
        <v>Watson</v>
      </c>
      <c r="S1008" s="29" t="str">
        <v>Alice</v>
      </c>
      <c r="U1008" s="29" t="str">
        <f>IF(T1008="",S1008,T1008)</f>
        <v>Alice</v>
      </c>
      <c r="V1008" s="29" t="str">
        <f>LEFT(R1008,1)</f>
        <v>W</v>
      </c>
      <c r="W1008" s="29" t="str">
        <f>CONCATENATE(U1008,V1008,D1008)</f>
        <v>AliceWF12 Under</v>
      </c>
      <c r="X1008" s="29" t="str">
        <f>CONCATENATE(U1008,V1008)</f>
        <v>AliceW</v>
      </c>
    </row>
    <row r="1009" spans="1:24" ht="18.600000000000001" customHeight="1" x14ac:dyDescent="0.3">
      <c r="A1009" s="16">
        <f t="shared" si="268"/>
        <v>1007</v>
      </c>
      <c r="B1009" s="17">
        <f t="shared" si="269"/>
        <v>262</v>
      </c>
      <c r="C1009" s="18" t="s">
        <v>1036</v>
      </c>
      <c r="D1009" s="19" t="s">
        <v>36</v>
      </c>
      <c r="E1009" s="19" t="str">
        <f t="shared" si="270"/>
        <v>F</v>
      </c>
      <c r="F1009" s="20"/>
      <c r="G1009" s="21">
        <f>IFERROR(VLOOKUP(C1009,[1]Rocks!$BF$3:$BH$2000,3,FALSE),"")</f>
        <v>253.07715400780543</v>
      </c>
      <c r="H1009" s="22"/>
      <c r="I1009" s="23" t="str">
        <f>IFERROR(VLOOKUP(C1009,'[1]Paddle Sport'!$BJ$2:$BL$100,3,FALSE),"")</f>
        <v/>
      </c>
      <c r="J1009" s="24" t="str">
        <f>IFERROR(VLOOKUP(C1009,'[1]Island Swim'!$AX$5:$AZ$74,3,FALSE),"")</f>
        <v/>
      </c>
      <c r="K1009" s="25" t="str">
        <f>IFERROR(VLOOKUP(C1009,[1]Beaton!$A$4:$B$150,2,FALSE),"")</f>
        <v/>
      </c>
      <c r="L1009" s="26" t="str">
        <f>IFERROR(VLOOKUP(C1009,'[1]Turkey Gobbler'!$A$2:$B$500,2,FALSE),"")</f>
        <v/>
      </c>
      <c r="M1009" s="27">
        <f t="shared" si="271"/>
        <v>253</v>
      </c>
      <c r="N1009" s="28"/>
      <c r="R1009" s="29" t="str" cm="1">
        <f t="array" ref="R1009:S1009">_xlfn.TEXTSPLIT(C1009," ")</f>
        <v>Bisson</v>
      </c>
      <c r="S1009" s="29" t="str">
        <v>Brittany</v>
      </c>
      <c r="U1009" s="29" t="str">
        <f>IF(T1009="",S1009,T1009)</f>
        <v>Brittany</v>
      </c>
      <c r="V1009" s="29" t="str">
        <f>LEFT(R1009,1)</f>
        <v>B</v>
      </c>
      <c r="W1009" s="29" t="str">
        <f>CONCATENATE(U1009,V1009,D1009)</f>
        <v>BrittanyBF30-39</v>
      </c>
      <c r="X1009" s="29" t="str">
        <f>CONCATENATE(U1009,V1009)</f>
        <v>BrittanyB</v>
      </c>
    </row>
    <row r="1010" spans="1:24" ht="18.600000000000001" customHeight="1" x14ac:dyDescent="0.3">
      <c r="A1010" s="16">
        <f t="shared" si="268"/>
        <v>1007</v>
      </c>
      <c r="B1010" s="17">
        <f t="shared" si="269"/>
        <v>76</v>
      </c>
      <c r="C1010" s="18" t="s">
        <v>1037</v>
      </c>
      <c r="D1010" s="19" t="s">
        <v>15</v>
      </c>
      <c r="E1010" s="19" t="str">
        <f t="shared" si="270"/>
        <v>F</v>
      </c>
      <c r="F1010" s="20" t="str">
        <f>IFERROR(VLOOKUP(C1010,'[1]Sofie''s Loppet'!$BM$3:$BP$100,4,FALSE),"")</f>
        <v/>
      </c>
      <c r="G1010" s="21">
        <f>IFERROR(VLOOKUP(C1010,[1]Rocks!$BF$3:$BH$2000,3,FALSE),"")</f>
        <v>253.22919795734455</v>
      </c>
      <c r="H1010" s="22" t="str">
        <f>IFERROR(VLOOKUP(C1010,'[1]Walden Bike'!$CB$3:$CE$1000,4,FALSE),"")</f>
        <v/>
      </c>
      <c r="I1010" s="23" t="str">
        <f>IFERROR(VLOOKUP(C1010,'[1]Paddle Sport'!$BJ$2:$BL$100,3,FALSE),"")</f>
        <v/>
      </c>
      <c r="J1010" s="24" t="str">
        <f>IFERROR(VLOOKUP(C1010,'[1]Island Swim'!$AX$5:$AZ$74,3,FALSE),"")</f>
        <v/>
      </c>
      <c r="K1010" s="25" t="str">
        <f>IFERROR(VLOOKUP(C1010,[1]Beaton!$A$4:$B$150,2,FALSE),"")</f>
        <v/>
      </c>
      <c r="L1010" s="26" t="str">
        <f>IFERROR(VLOOKUP(C1010,'[1]Turkey Gobbler'!$A$2:$B$500,2,FALSE),"")</f>
        <v/>
      </c>
      <c r="M1010" s="27">
        <f t="shared" si="271"/>
        <v>253</v>
      </c>
      <c r="N1010" s="28"/>
      <c r="R1010" s="29" t="str" cm="1">
        <f t="array" ref="R1010:S1010">_xlfn.TEXTSPLIT(C1010," ")</f>
        <v>Caldwell</v>
      </c>
      <c r="S1010" s="29" t="str">
        <v>Jessica</v>
      </c>
      <c r="U1010" s="29" t="str">
        <f>IF(T1010="",S1010,T1010)</f>
        <v>Jessica</v>
      </c>
      <c r="V1010" s="29" t="str">
        <f>LEFT(R1010,1)</f>
        <v>C</v>
      </c>
      <c r="W1010" s="29" t="str">
        <f>CONCATENATE(U1010,V1010,D1010)</f>
        <v>JessicaCF50-59</v>
      </c>
      <c r="X1010" s="29" t="str">
        <f>CONCATENATE(U1010,V1010)</f>
        <v>JessicaC</v>
      </c>
    </row>
    <row r="1011" spans="1:24" ht="18.600000000000001" customHeight="1" x14ac:dyDescent="0.3">
      <c r="A1011" s="16">
        <f t="shared" si="268"/>
        <v>1010</v>
      </c>
      <c r="B1011" s="17">
        <f t="shared" si="269"/>
        <v>42</v>
      </c>
      <c r="C1011" s="18" t="s">
        <v>1038</v>
      </c>
      <c r="D1011" s="19" t="s">
        <v>19</v>
      </c>
      <c r="E1011" s="19" t="str">
        <f t="shared" si="270"/>
        <v>F</v>
      </c>
      <c r="F1011" s="20" t="str">
        <f>IFERROR(VLOOKUP(C1011,'[1]Sofie''s Loppet'!$BM$3:$BP$100,4,FALSE),"")</f>
        <v/>
      </c>
      <c r="G1011" s="21">
        <f>IFERROR(VLOOKUP(C1011,[1]Rocks!$BF$3:$BH$2000,3,FALSE),"")</f>
        <v>252.31966477102665</v>
      </c>
      <c r="H1011" s="22" t="str">
        <f>IFERROR(VLOOKUP(C1011,'[1]Walden Bike'!$CB$3:$CE$1000,4,FALSE),"")</f>
        <v/>
      </c>
      <c r="I1011" s="23" t="str">
        <f>IFERROR(VLOOKUP(C1011,'[1]Paddle Sport'!$BJ$2:$BL$100,3,FALSE),"")</f>
        <v/>
      </c>
      <c r="J1011" s="24" t="str">
        <f>IFERROR(VLOOKUP(C1011,'[1]Island Swim'!$AX$5:$AZ$74,3,FALSE),"")</f>
        <v/>
      </c>
      <c r="K1011" s="25" t="str">
        <f>IFERROR(VLOOKUP(C1011,[1]Beaton!$A$4:$B$150,2,FALSE),"")</f>
        <v/>
      </c>
      <c r="L1011" s="26" t="str">
        <f>IFERROR(VLOOKUP(C1011,'[1]Turkey Gobbler'!$A$2:$B$500,2,FALSE),"")</f>
        <v/>
      </c>
      <c r="M1011" s="27">
        <f t="shared" si="271"/>
        <v>252</v>
      </c>
      <c r="N1011" s="28"/>
      <c r="R1011" s="29" t="str" cm="1">
        <f t="array" ref="R1011:S1011">_xlfn.TEXTSPLIT(C1011," ")</f>
        <v>Collins</v>
      </c>
      <c r="S1011" s="29" t="str">
        <v>Gail</v>
      </c>
      <c r="U1011" s="29" t="str">
        <f>IF(T1011="",S1011,T1011)</f>
        <v>Gail</v>
      </c>
      <c r="V1011" s="29" t="str">
        <f>LEFT(R1011,1)</f>
        <v>C</v>
      </c>
      <c r="W1011" s="29" t="str">
        <f>CONCATENATE(U1011,V1011,D1011)</f>
        <v>GailCF60-69</v>
      </c>
      <c r="X1011" s="29" t="str">
        <f>CONCATENATE(U1011,V1011)</f>
        <v>GailC</v>
      </c>
    </row>
    <row r="1012" spans="1:24" ht="18.600000000000001" customHeight="1" x14ac:dyDescent="0.3">
      <c r="A1012" s="16">
        <f t="shared" si="268"/>
        <v>1010</v>
      </c>
      <c r="B1012" s="17">
        <f t="shared" si="269"/>
        <v>16</v>
      </c>
      <c r="C1012" s="18" t="s">
        <v>1039</v>
      </c>
      <c r="D1012" s="19" t="s">
        <v>311</v>
      </c>
      <c r="E1012" s="19" t="str">
        <f t="shared" si="270"/>
        <v>F</v>
      </c>
      <c r="F1012" s="20" t="str">
        <f>IFERROR(VLOOKUP(C1012,'[1]Sofie''s Loppet'!$BM$3:$BP$100,4,FALSE),"")</f>
        <v/>
      </c>
      <c r="G1012" s="21">
        <f>IFERROR(VLOOKUP(C1012,[1]Rocks!$BF$3:$BH$2000,3,FALSE),"")</f>
        <v>252.47079964061098</v>
      </c>
      <c r="H1012" s="22" t="str">
        <f>IFERROR(VLOOKUP(C1012,'[1]Walden Bike'!$CB$3:$CE$1000,4,FALSE),"")</f>
        <v/>
      </c>
      <c r="I1012" s="23" t="str">
        <f>IFERROR(VLOOKUP(C1012,'[1]Paddle Sport'!$BJ$2:$BL$100,3,FALSE),"")</f>
        <v/>
      </c>
      <c r="J1012" s="24" t="str">
        <f>IFERROR(VLOOKUP(C1012,'[1]Island Swim'!$AX$5:$AZ$74,3,FALSE),"")</f>
        <v/>
      </c>
      <c r="K1012" s="25" t="str">
        <f>IFERROR(VLOOKUP(C1012,[1]Beaton!$A$4:$B$150,2,FALSE),"")</f>
        <v/>
      </c>
      <c r="L1012" s="26" t="str">
        <f>IFERROR(VLOOKUP(C1012,'[1]Turkey Gobbler'!$A$2:$B$500,2,FALSE),"")</f>
        <v/>
      </c>
      <c r="M1012" s="27">
        <f t="shared" si="271"/>
        <v>252</v>
      </c>
      <c r="N1012" s="28"/>
    </row>
    <row r="1013" spans="1:24" ht="18.600000000000001" customHeight="1" x14ac:dyDescent="0.3">
      <c r="A1013" s="16">
        <f t="shared" si="268"/>
        <v>1012</v>
      </c>
      <c r="B1013" s="17">
        <f t="shared" si="269"/>
        <v>17</v>
      </c>
      <c r="C1013" s="18" t="s">
        <v>1040</v>
      </c>
      <c r="D1013" s="19" t="s">
        <v>311</v>
      </c>
      <c r="E1013" s="19" t="str">
        <f t="shared" si="270"/>
        <v>F</v>
      </c>
      <c r="F1013" s="20" t="str">
        <f>IFERROR(VLOOKUP(C1013,'[1]Sofie''s Loppet'!$BM$3:$BP$100,4,FALSE),"")</f>
        <v/>
      </c>
      <c r="G1013" s="21">
        <f>IFERROR(VLOOKUP(C1013,[1]Rocks!$BF$3:$BH$2000,3,FALSE),"")</f>
        <v>250.81820886640881</v>
      </c>
      <c r="H1013" s="22" t="str">
        <f>IFERROR(VLOOKUP(C1013,'[1]Walden Bike'!$CB$3:$CE$1000,4,FALSE),"")</f>
        <v/>
      </c>
      <c r="I1013" s="23" t="str">
        <f>IFERROR(VLOOKUP(C1013,'[1]Paddle Sport'!$BJ$2:$BL$100,3,FALSE),"")</f>
        <v/>
      </c>
      <c r="J1013" s="24" t="str">
        <f>IFERROR(VLOOKUP(C1013,'[1]Island Swim'!$AX$5:$AZ$74,3,FALSE),"")</f>
        <v/>
      </c>
      <c r="K1013" s="25" t="str">
        <f>IFERROR(VLOOKUP(C1013,[1]Beaton!$A$4:$B$150,2,FALSE),"")</f>
        <v/>
      </c>
      <c r="L1013" s="26" t="str">
        <f>IFERROR(VLOOKUP(C1013,'[1]Turkey Gobbler'!$A$2:$B$500,2,FALSE),"")</f>
        <v/>
      </c>
      <c r="M1013" s="27">
        <f t="shared" si="271"/>
        <v>251</v>
      </c>
      <c r="N1013" s="28"/>
      <c r="R1013" s="29" t="str" cm="1">
        <f t="array" ref="R1013:S1013">_xlfn.TEXTSPLIT(C1013," ")</f>
        <v>Duval</v>
      </c>
      <c r="S1013" s="29" t="str">
        <v>Carole</v>
      </c>
      <c r="U1013" s="29" t="str">
        <f>IF(T1013="",S1013,T1013)</f>
        <v>Carole</v>
      </c>
      <c r="V1013" s="29" t="str">
        <f>LEFT(R1013,1)</f>
        <v>D</v>
      </c>
      <c r="W1013" s="29" t="str">
        <f>CONCATENATE(U1013,V1013,D1013)</f>
        <v>CaroleDF70+</v>
      </c>
      <c r="X1013" s="29" t="str">
        <f>CONCATENATE(U1013,V1013)</f>
        <v>CaroleD</v>
      </c>
    </row>
    <row r="1014" spans="1:24" ht="18.600000000000001" customHeight="1" x14ac:dyDescent="0.3">
      <c r="A1014" s="16">
        <f t="shared" si="268"/>
        <v>1013</v>
      </c>
      <c r="B1014" s="17">
        <f t="shared" si="269"/>
        <v>74</v>
      </c>
      <c r="C1014" s="18" t="s">
        <v>1041</v>
      </c>
      <c r="D1014" s="19" t="s">
        <v>38</v>
      </c>
      <c r="E1014" s="19" t="str">
        <f t="shared" si="270"/>
        <v>F</v>
      </c>
      <c r="F1014" s="20">
        <f>IFERROR(VLOOKUP(C1014,'[1]Sofie''s Loppet'!$BM$3:$BP$100,4,FALSE),"")</f>
        <v>250</v>
      </c>
      <c r="G1014" s="21" t="str">
        <f>IFERROR(VLOOKUP(C1014,[1]Rocks!$BF$3:$BH$2000,3,FALSE),"")</f>
        <v/>
      </c>
      <c r="H1014" s="22" t="str">
        <f>IFERROR(VLOOKUP(C1014,'[1]Walden Bike'!$CB$3:$CE$1000,4,FALSE),"")</f>
        <v/>
      </c>
      <c r="I1014" s="23" t="str">
        <f>IFERROR(VLOOKUP(C1014,'[1]Paddle Sport'!$BJ$2:$BL$100,3,FALSE),"")</f>
        <v/>
      </c>
      <c r="J1014" s="24" t="str">
        <f>IFERROR(VLOOKUP(C1014,'[1]Island Swim'!$AX$5:$AZ$74,3,FALSE),"")</f>
        <v/>
      </c>
      <c r="K1014" s="25" t="str">
        <f>IFERROR(VLOOKUP(C1014,[1]Beaton!$A$4:$B$150,2,FALSE),"")</f>
        <v/>
      </c>
      <c r="L1014" s="26" t="str">
        <f>IFERROR(VLOOKUP(C1014,'[1]Turkey Gobbler'!$A$2:$B$500,2,FALSE),"")</f>
        <v/>
      </c>
      <c r="M1014" s="27">
        <f t="shared" si="271"/>
        <v>250</v>
      </c>
      <c r="N1014" s="28"/>
      <c r="R1014" s="29" t="str" cm="1">
        <f t="array" ref="R1014:S1014">_xlfn.TEXTSPLIT(C1014," ")</f>
        <v>Bumrah</v>
      </c>
      <c r="S1014" s="29" t="str">
        <v>Inaaya</v>
      </c>
      <c r="U1014" s="29" t="str">
        <f>IF(T1014="",S1014,T1014)</f>
        <v>Inaaya</v>
      </c>
      <c r="V1014" s="29" t="str">
        <f>LEFT(R1014,1)</f>
        <v>B</v>
      </c>
      <c r="W1014" s="29" t="str">
        <f>CONCATENATE(U1014,V1014,D1014)</f>
        <v>InaayaBF12 Under</v>
      </c>
      <c r="X1014" s="29" t="str">
        <f>CONCATENATE(U1014,V1014)</f>
        <v>InaayaB</v>
      </c>
    </row>
    <row r="1015" spans="1:24" ht="18.600000000000001" customHeight="1" x14ac:dyDescent="0.3">
      <c r="A1015" s="16">
        <f t="shared" si="268"/>
        <v>1013</v>
      </c>
      <c r="B1015" s="17">
        <f t="shared" si="269"/>
        <v>74</v>
      </c>
      <c r="C1015" s="18" t="s">
        <v>1042</v>
      </c>
      <c r="D1015" s="19" t="s">
        <v>38</v>
      </c>
      <c r="E1015" s="19" t="str">
        <f t="shared" si="270"/>
        <v>F</v>
      </c>
      <c r="F1015" s="20" t="str">
        <f>IFERROR(VLOOKUP(C1015,'[1]Sofie''s Loppet'!$BM$3:$BP$100,4,FALSE),"")</f>
        <v/>
      </c>
      <c r="G1015" s="21" t="str">
        <f>IFERROR(VLOOKUP(C1015,[1]Rocks!$BF$3:$BH$2000,3,FALSE),"")</f>
        <v/>
      </c>
      <c r="H1015" s="22">
        <f>IFERROR(VLOOKUP(C1015,'[1]Walden Bike'!$CB$3:$CE$1000,4,FALSE),"")</f>
        <v>250</v>
      </c>
      <c r="I1015" s="23" t="str">
        <f>IFERROR(VLOOKUP(C1015,'[1]Paddle Sport'!$BJ$2:$BL$100,3,FALSE),"")</f>
        <v/>
      </c>
      <c r="J1015" s="24" t="str">
        <f>IFERROR(VLOOKUP(C1015,'[1]Island Swim'!$AX$5:$AZ$74,3,FALSE),"")</f>
        <v/>
      </c>
      <c r="K1015" s="25" t="str">
        <f>IFERROR(VLOOKUP(C1015,[1]Beaton!$A$4:$B$150,2,FALSE),"")</f>
        <v/>
      </c>
      <c r="L1015" s="26" t="str">
        <f>IFERROR(VLOOKUP(C1015,'[1]Turkey Gobbler'!$A$2:$B$500,2,FALSE),"")</f>
        <v/>
      </c>
      <c r="M1015" s="27">
        <f t="shared" si="271"/>
        <v>250</v>
      </c>
      <c r="N1015" s="28"/>
    </row>
    <row r="1016" spans="1:24" ht="18.600000000000001" customHeight="1" x14ac:dyDescent="0.3">
      <c r="A1016" s="16">
        <f t="shared" si="268"/>
        <v>1013</v>
      </c>
      <c r="B1016" s="17">
        <f t="shared" si="269"/>
        <v>74</v>
      </c>
      <c r="C1016" s="18" t="s">
        <v>1043</v>
      </c>
      <c r="D1016" s="19" t="s">
        <v>38</v>
      </c>
      <c r="E1016" s="19" t="str">
        <f t="shared" si="270"/>
        <v>F</v>
      </c>
      <c r="F1016" s="20" t="str">
        <f>IFERROR(VLOOKUP(C1016,'[1]Sofie''s Loppet'!$BM$3:$BP$100,4,FALSE),"")</f>
        <v/>
      </c>
      <c r="G1016" s="21" t="str">
        <f>IFERROR(VLOOKUP(C1016,[1]Rocks!$BF$3:$BH$2000,3,FALSE),"")</f>
        <v/>
      </c>
      <c r="H1016" s="22" t="str">
        <f>IFERROR(VLOOKUP(C1016,'[1]Walden Bike'!$CB$3:$CE$1000,4,FALSE),"")</f>
        <v/>
      </c>
      <c r="I1016" s="23" t="str">
        <f>IFERROR(VLOOKUP(C1016,'[1]Paddle Sport'!$BJ$2:$BL$100,3,FALSE),"")</f>
        <v/>
      </c>
      <c r="J1016" s="24">
        <f>IFERROR(VLOOKUP(C1016,'[1]Island Swim'!$AX$5:$AZ$74,3,FALSE),"")</f>
        <v>250</v>
      </c>
      <c r="K1016" s="25" t="str">
        <f>IFERROR(VLOOKUP(C1016,[1]Beaton!$A$4:$B$150,2,FALSE),"")</f>
        <v/>
      </c>
      <c r="L1016" s="26" t="str">
        <f>IFERROR(VLOOKUP(C1016,'[1]Turkey Gobbler'!$A$2:$B$500,2,FALSE),"")</f>
        <v/>
      </c>
      <c r="M1016" s="27">
        <f t="shared" si="271"/>
        <v>250</v>
      </c>
      <c r="N1016" s="28"/>
    </row>
    <row r="1017" spans="1:24" ht="18.600000000000001" customHeight="1" x14ac:dyDescent="0.3">
      <c r="A1017" s="16">
        <f t="shared" si="268"/>
        <v>1013</v>
      </c>
      <c r="B1017" s="17">
        <f t="shared" si="269"/>
        <v>263</v>
      </c>
      <c r="C1017" s="18" t="s">
        <v>1044</v>
      </c>
      <c r="D1017" s="19" t="s">
        <v>36</v>
      </c>
      <c r="E1017" s="19" t="str">
        <f t="shared" si="270"/>
        <v>F</v>
      </c>
      <c r="F1017" s="20" t="str">
        <f>IFERROR(VLOOKUP(C1017,'[1]Sofie''s Loppet'!$BM$3:$BP$100,4,FALSE),"")</f>
        <v/>
      </c>
      <c r="G1017" s="21">
        <f>IFERROR(VLOOKUP(C1017,[1]Rocks!$BF$3:$BH$2000,3,FALSE),"")</f>
        <v>250.14836795252225</v>
      </c>
      <c r="H1017" s="22" t="str">
        <f>IFERROR(VLOOKUP(C1017,'[1]Walden Bike'!$CB$3:$CE$1000,4,FALSE),"")</f>
        <v/>
      </c>
      <c r="I1017" s="23" t="str">
        <f>IFERROR(VLOOKUP(C1017,'[1]Paddle Sport'!$BJ$2:$BL$100,3,FALSE),"")</f>
        <v/>
      </c>
      <c r="J1017" s="24" t="str">
        <f>IFERROR(VLOOKUP(C1017,'[1]Island Swim'!$AX$5:$AZ$74,3,FALSE),"")</f>
        <v/>
      </c>
      <c r="K1017" s="25" t="str">
        <f>IFERROR(VLOOKUP(C1017,[1]Beaton!$A$4:$B$150,2,FALSE),"")</f>
        <v/>
      </c>
      <c r="L1017" s="26" t="str">
        <f>IFERROR(VLOOKUP(C1017,'[1]Turkey Gobbler'!$A$2:$B$500,2,FALSE),"")</f>
        <v/>
      </c>
      <c r="M1017" s="27">
        <f t="shared" si="271"/>
        <v>250</v>
      </c>
      <c r="N1017" s="28"/>
      <c r="R1017" s="29" t="str" cm="1">
        <f t="array" ref="R1017:S1017">_xlfn.TEXTSPLIT(C1017," ")</f>
        <v>Kivisto</v>
      </c>
      <c r="S1017" s="29" t="str">
        <v>Jennifer</v>
      </c>
      <c r="U1017" s="29" t="str">
        <f>IF(T1017="",S1017,T1017)</f>
        <v>Jennifer</v>
      </c>
      <c r="V1017" s="29" t="str">
        <f>LEFT(R1017,1)</f>
        <v>K</v>
      </c>
      <c r="W1017" s="29" t="str">
        <f>CONCATENATE(U1017,V1017,D1017)</f>
        <v>JenniferKF30-39</v>
      </c>
      <c r="X1017" s="29" t="str">
        <f>CONCATENATE(U1017,V1017)</f>
        <v>JenniferK</v>
      </c>
    </row>
    <row r="1018" spans="1:24" ht="18.600000000000001" customHeight="1" x14ac:dyDescent="0.3">
      <c r="A1018" s="16">
        <f t="shared" si="268"/>
        <v>1017</v>
      </c>
      <c r="B1018" s="17">
        <f t="shared" si="269"/>
        <v>77</v>
      </c>
      <c r="C1018" s="18" t="s">
        <v>1045</v>
      </c>
      <c r="D1018" s="19" t="s">
        <v>38</v>
      </c>
      <c r="E1018" s="19" t="str">
        <f t="shared" si="270"/>
        <v>F</v>
      </c>
      <c r="F1018" s="20" t="str">
        <f>IFERROR(VLOOKUP(C1018,'[1]Sofie''s Loppet'!$BM$3:$BP$100,4,FALSE),"")</f>
        <v/>
      </c>
      <c r="G1018" s="21">
        <f>IFERROR(VLOOKUP(C1018,[1]Rocks!$BF$3:$BH$2000,3,FALSE),"")</f>
        <v>248.37949322333532</v>
      </c>
      <c r="H1018" s="22" t="str">
        <f>IFERROR(VLOOKUP(C1018,'[1]Walden Bike'!$CB$3:$CE$1000,4,FALSE),"")</f>
        <v/>
      </c>
      <c r="I1018" s="23" t="str">
        <f>IFERROR(VLOOKUP(C1018,'[1]Paddle Sport'!$BJ$2:$BL$100,3,FALSE),"")</f>
        <v/>
      </c>
      <c r="J1018" s="24" t="str">
        <f>IFERROR(VLOOKUP(C1018,'[1]Island Swim'!$AX$5:$AZ$74,3,FALSE),"")</f>
        <v/>
      </c>
      <c r="K1018" s="25" t="str">
        <f>IFERROR(VLOOKUP(C1018,[1]Beaton!$A$4:$B$150,2,FALSE),"")</f>
        <v/>
      </c>
      <c r="L1018" s="26" t="str">
        <f>IFERROR(VLOOKUP(C1018,'[1]Turkey Gobbler'!$A$2:$B$500,2,FALSE),"")</f>
        <v/>
      </c>
      <c r="M1018" s="27">
        <f t="shared" si="271"/>
        <v>248</v>
      </c>
      <c r="N1018" s="28"/>
      <c r="R1018" s="29" t="str" cm="1">
        <f t="array" ref="R1018:S1018">_xlfn.TEXTSPLIT(C1018," ")</f>
        <v>Huneault</v>
      </c>
      <c r="S1018" s="29" t="str">
        <v>Isabel</v>
      </c>
      <c r="U1018" s="29" t="str">
        <f>IF(T1018="",S1018,T1018)</f>
        <v>Isabel</v>
      </c>
      <c r="V1018" s="29" t="str">
        <f>LEFT(R1018,1)</f>
        <v>H</v>
      </c>
      <c r="W1018" s="29" t="str">
        <f>CONCATENATE(U1018,V1018,D1018)</f>
        <v>IsabelHF12 Under</v>
      </c>
      <c r="X1018" s="29" t="str">
        <f>CONCATENATE(U1018,V1018)</f>
        <v>IsabelH</v>
      </c>
    </row>
    <row r="1019" spans="1:24" ht="18.600000000000001" customHeight="1" x14ac:dyDescent="0.3">
      <c r="A1019" s="16">
        <f t="shared" si="268"/>
        <v>1017</v>
      </c>
      <c r="B1019" s="17">
        <f t="shared" si="269"/>
        <v>77</v>
      </c>
      <c r="C1019" s="18" t="s">
        <v>1046</v>
      </c>
      <c r="D1019" s="19" t="s">
        <v>38</v>
      </c>
      <c r="E1019" s="19" t="str">
        <f t="shared" si="270"/>
        <v>F</v>
      </c>
      <c r="F1019" s="20" t="str">
        <f>IFERROR(VLOOKUP(C1019,'[1]Sofie''s Loppet'!$BM$3:$BP$100,4,FALSE),"")</f>
        <v/>
      </c>
      <c r="G1019" s="21">
        <f>IFERROR(VLOOKUP(C1019,[1]Rocks!$BF$3:$BH$2000,3,FALSE),"")</f>
        <v>248.30633284241532</v>
      </c>
      <c r="H1019" s="22" t="str">
        <f>IFERROR(VLOOKUP(C1019,'[1]Walden Bike'!$CB$3:$CE$1000,4,FALSE),"")</f>
        <v/>
      </c>
      <c r="I1019" s="23" t="str">
        <f>IFERROR(VLOOKUP(C1019,'[1]Paddle Sport'!$BJ$2:$BL$100,3,FALSE),"")</f>
        <v/>
      </c>
      <c r="J1019" s="24" t="str">
        <f>IFERROR(VLOOKUP(C1019,'[1]Island Swim'!$AX$5:$AZ$74,3,FALSE),"")</f>
        <v/>
      </c>
      <c r="K1019" s="25" t="str">
        <f>IFERROR(VLOOKUP(C1019,[1]Beaton!$A$4:$B$150,2,FALSE),"")</f>
        <v/>
      </c>
      <c r="L1019" s="26" t="str">
        <f>IFERROR(VLOOKUP(C1019,'[1]Turkey Gobbler'!$A$2:$B$500,2,FALSE),"")</f>
        <v/>
      </c>
      <c r="M1019" s="27">
        <f t="shared" si="271"/>
        <v>248</v>
      </c>
      <c r="N1019" s="28"/>
      <c r="R1019" s="29" t="str" cm="1">
        <f t="array" ref="R1019:S1019">_xlfn.TEXTSPLIT(C1019," ")</f>
        <v>Huneault</v>
      </c>
      <c r="S1019" s="29" t="str">
        <v>Léa</v>
      </c>
      <c r="U1019" s="29" t="str">
        <f>IF(T1019="",S1019,T1019)</f>
        <v>Léa</v>
      </c>
      <c r="V1019" s="29" t="str">
        <f>LEFT(R1019,1)</f>
        <v>H</v>
      </c>
      <c r="W1019" s="29" t="str">
        <f>CONCATENATE(U1019,V1019,D1019)</f>
        <v>LéaHF12 Under</v>
      </c>
      <c r="X1019" s="29" t="str">
        <f>CONCATENATE(U1019,V1019)</f>
        <v>LéaH</v>
      </c>
    </row>
    <row r="1020" spans="1:24" ht="18.600000000000001" customHeight="1" x14ac:dyDescent="0.3">
      <c r="A1020" s="16">
        <f t="shared" si="268"/>
        <v>1017</v>
      </c>
      <c r="B1020" s="17">
        <f t="shared" si="269"/>
        <v>184</v>
      </c>
      <c r="C1020" s="18" t="s">
        <v>1047</v>
      </c>
      <c r="D1020" s="19" t="s">
        <v>23</v>
      </c>
      <c r="E1020" s="19" t="str">
        <f t="shared" si="270"/>
        <v>F</v>
      </c>
      <c r="F1020" s="20"/>
      <c r="G1020" s="21">
        <f>IFERROR(VLOOKUP(C1020,[1]Rocks!$BF$3:$BH$2000,3,FALSE),"")</f>
        <v>247.64982373678026</v>
      </c>
      <c r="H1020" s="22"/>
      <c r="I1020" s="23" t="str">
        <f>IFERROR(VLOOKUP(C1020,'[1]Paddle Sport'!$BJ$2:$BL$100,3,FALSE),"")</f>
        <v/>
      </c>
      <c r="J1020" s="24" t="str">
        <f>IFERROR(VLOOKUP(C1020,'[1]Island Swim'!$AX$5:$AZ$74,3,FALSE),"")</f>
        <v/>
      </c>
      <c r="K1020" s="25" t="str">
        <f>IFERROR(VLOOKUP(C1020,[1]Beaton!$A$4:$B$150,2,FALSE),"")</f>
        <v/>
      </c>
      <c r="L1020" s="26" t="str">
        <f>IFERROR(VLOOKUP(C1020,'[1]Turkey Gobbler'!$A$2:$B$500,2,FALSE),"")</f>
        <v/>
      </c>
      <c r="M1020" s="27">
        <f t="shared" si="271"/>
        <v>248</v>
      </c>
      <c r="N1020" s="28"/>
    </row>
    <row r="1021" spans="1:24" ht="18.600000000000001" customHeight="1" x14ac:dyDescent="0.3">
      <c r="A1021" s="16">
        <f t="shared" si="268"/>
        <v>1017</v>
      </c>
      <c r="B1021" s="17">
        <f t="shared" si="269"/>
        <v>184</v>
      </c>
      <c r="C1021" s="18" t="s">
        <v>1048</v>
      </c>
      <c r="D1021" s="19" t="s">
        <v>23</v>
      </c>
      <c r="E1021" s="19" t="str">
        <f t="shared" si="270"/>
        <v>F</v>
      </c>
      <c r="F1021" s="20" t="str">
        <f>IFERROR(VLOOKUP(C1021,'[1]Sofie''s Loppet'!$BM$3:$BP$100,4,FALSE),"")</f>
        <v/>
      </c>
      <c r="G1021" s="21">
        <f>IFERROR(VLOOKUP(C1021,[1]Rocks!$BF$3:$BH$2000,3,FALSE),"")</f>
        <v>247.94117647058826</v>
      </c>
      <c r="H1021" s="22" t="str">
        <f>IFERROR(VLOOKUP(C1021,'[1]Walden Bike'!$CB$3:$CE$1000,4,FALSE),"")</f>
        <v/>
      </c>
      <c r="I1021" s="23" t="str">
        <f>IFERROR(VLOOKUP(C1021,'[1]Paddle Sport'!$BJ$2:$BL$100,3,FALSE),"")</f>
        <v/>
      </c>
      <c r="J1021" s="24" t="str">
        <f>IFERROR(VLOOKUP(C1021,'[1]Island Swim'!$AX$5:$AZ$74,3,FALSE),"")</f>
        <v/>
      </c>
      <c r="K1021" s="25" t="str">
        <f>IFERROR(VLOOKUP(C1021,[1]Beaton!$A$4:$B$150,2,FALSE),"")</f>
        <v/>
      </c>
      <c r="L1021" s="26" t="str">
        <f>IFERROR(VLOOKUP(C1021,'[1]Turkey Gobbler'!$A$2:$B$500,2,FALSE),"")</f>
        <v/>
      </c>
      <c r="M1021" s="27">
        <f t="shared" si="271"/>
        <v>248</v>
      </c>
      <c r="N1021" s="28"/>
      <c r="R1021" s="29" t="str" cm="1">
        <f t="array" ref="R1021:S1021">_xlfn.TEXTSPLIT(C1021," ")</f>
        <v>Huneault</v>
      </c>
      <c r="S1021" s="29" t="str">
        <v>Kathryn</v>
      </c>
      <c r="U1021" s="29" t="str">
        <f t="shared" ref="U1021:U1026" si="276">IF(T1021="",S1021,T1021)</f>
        <v>Kathryn</v>
      </c>
      <c r="V1021" s="29" t="str">
        <f t="shared" ref="V1021:V1026" si="277">LEFT(R1021,1)</f>
        <v>H</v>
      </c>
      <c r="W1021" s="29" t="str">
        <f t="shared" ref="W1021:W1026" si="278">CONCATENATE(U1021,V1021,D1021)</f>
        <v>KathrynHF40-49</v>
      </c>
      <c r="X1021" s="29" t="str">
        <f t="shared" ref="X1021:X1026" si="279">CONCATENATE(U1021,V1021)</f>
        <v>KathrynH</v>
      </c>
    </row>
    <row r="1022" spans="1:24" ht="18.600000000000001" customHeight="1" x14ac:dyDescent="0.3">
      <c r="A1022" s="16">
        <f t="shared" si="268"/>
        <v>1021</v>
      </c>
      <c r="B1022" s="17">
        <f t="shared" si="269"/>
        <v>264</v>
      </c>
      <c r="C1022" s="18" t="s">
        <v>1049</v>
      </c>
      <c r="D1022" s="19" t="s">
        <v>36</v>
      </c>
      <c r="E1022" s="19" t="str">
        <f t="shared" si="270"/>
        <v>F</v>
      </c>
      <c r="F1022" s="20" t="str">
        <f>IFERROR(VLOOKUP(C1022,'[1]Sofie''s Loppet'!$BM$3:$BP$100,4,FALSE),"")</f>
        <v/>
      </c>
      <c r="G1022" s="21">
        <f>IFERROR(VLOOKUP(C1022,[1]Rocks!$BF$3:$BH$2000,3,FALSE),"")</f>
        <v>246.70763827919228</v>
      </c>
      <c r="H1022" s="22" t="str">
        <f>IFERROR(VLOOKUP(C1022,'[1]Walden Bike'!$CB$3:$CE$1000,4,FALSE),"")</f>
        <v/>
      </c>
      <c r="I1022" s="23" t="str">
        <f>IFERROR(VLOOKUP(C1022,'[1]Paddle Sport'!$BJ$2:$BL$100,3,FALSE),"")</f>
        <v/>
      </c>
      <c r="J1022" s="24" t="str">
        <f>IFERROR(VLOOKUP(C1022,'[1]Island Swim'!$AX$5:$AZ$74,3,FALSE),"")</f>
        <v/>
      </c>
      <c r="K1022" s="25" t="str">
        <f>IFERROR(VLOOKUP(C1022,[1]Beaton!$A$4:$B$150,2,FALSE),"")</f>
        <v/>
      </c>
      <c r="L1022" s="26" t="str">
        <f>IFERROR(VLOOKUP(C1022,'[1]Turkey Gobbler'!$A$2:$B$500,2,FALSE),"")</f>
        <v/>
      </c>
      <c r="M1022" s="27">
        <f t="shared" si="271"/>
        <v>247</v>
      </c>
      <c r="N1022" s="28"/>
      <c r="R1022" s="29" t="str" cm="1">
        <f t="array" ref="R1022:S1022">_xlfn.TEXTSPLIT(C1022," ")</f>
        <v>Niesing</v>
      </c>
      <c r="S1022" s="29" t="str">
        <v>Julia</v>
      </c>
      <c r="U1022" s="29" t="str">
        <f t="shared" si="276"/>
        <v>Julia</v>
      </c>
      <c r="V1022" s="29" t="str">
        <f t="shared" si="277"/>
        <v>N</v>
      </c>
      <c r="W1022" s="29" t="str">
        <f t="shared" si="278"/>
        <v>JuliaNF30-39</v>
      </c>
      <c r="X1022" s="29" t="str">
        <f t="shared" si="279"/>
        <v>JuliaN</v>
      </c>
    </row>
    <row r="1023" spans="1:24" ht="18.600000000000001" customHeight="1" x14ac:dyDescent="0.3">
      <c r="A1023" s="16">
        <f t="shared" si="268"/>
        <v>1021</v>
      </c>
      <c r="B1023" s="17">
        <f t="shared" si="269"/>
        <v>77</v>
      </c>
      <c r="C1023" s="18" t="s">
        <v>1050</v>
      </c>
      <c r="D1023" s="19" t="s">
        <v>15</v>
      </c>
      <c r="E1023" s="19" t="str">
        <f t="shared" si="270"/>
        <v>F</v>
      </c>
      <c r="F1023" s="20" t="str">
        <f>IFERROR(VLOOKUP(C1023,'[1]Sofie''s Loppet'!$BM$3:$BP$100,4,FALSE),"")</f>
        <v/>
      </c>
      <c r="G1023" s="21">
        <f>IFERROR(VLOOKUP(C1023,[1]Rocks!$BF$3:$BH$2000,3,FALSE),"")</f>
        <v>247.4317581449956</v>
      </c>
      <c r="H1023" s="22" t="str">
        <f>IFERROR(VLOOKUP(C1023,'[1]Walden Bike'!$CB$3:$CE$1000,4,FALSE),"")</f>
        <v/>
      </c>
      <c r="I1023" s="23" t="str">
        <f>IFERROR(VLOOKUP(C1023,'[1]Paddle Sport'!$BJ$2:$BL$100,3,FALSE),"")</f>
        <v/>
      </c>
      <c r="J1023" s="24" t="str">
        <f>IFERROR(VLOOKUP(C1023,'[1]Island Swim'!$AX$5:$AZ$74,3,FALSE),"")</f>
        <v/>
      </c>
      <c r="K1023" s="25" t="str">
        <f>IFERROR(VLOOKUP(C1023,[1]Beaton!$A$4:$B$150,2,FALSE),"")</f>
        <v/>
      </c>
      <c r="L1023" s="26" t="str">
        <f>IFERROR(VLOOKUP(C1023,'[1]Turkey Gobbler'!$A$2:$B$500,2,FALSE),"")</f>
        <v/>
      </c>
      <c r="M1023" s="27">
        <f t="shared" si="271"/>
        <v>247</v>
      </c>
      <c r="N1023" s="28"/>
      <c r="R1023" s="29" t="str" cm="1">
        <f t="array" ref="R1023:S1023">_xlfn.TEXTSPLIT(C1023," ")</f>
        <v>Boychuk</v>
      </c>
      <c r="S1023" s="29" t="str">
        <v>Heather</v>
      </c>
      <c r="U1023" s="29" t="str">
        <f t="shared" si="276"/>
        <v>Heather</v>
      </c>
      <c r="V1023" s="29" t="str">
        <f t="shared" si="277"/>
        <v>B</v>
      </c>
      <c r="W1023" s="29" t="str">
        <f t="shared" si="278"/>
        <v>HeatherBF50-59</v>
      </c>
      <c r="X1023" s="29" t="str">
        <f t="shared" si="279"/>
        <v>HeatherB</v>
      </c>
    </row>
    <row r="1024" spans="1:24" ht="18.600000000000001" customHeight="1" x14ac:dyDescent="0.3">
      <c r="A1024" s="16">
        <f t="shared" si="268"/>
        <v>1021</v>
      </c>
      <c r="B1024" s="17">
        <f t="shared" si="269"/>
        <v>77</v>
      </c>
      <c r="C1024" s="18" t="s">
        <v>1051</v>
      </c>
      <c r="D1024" s="19" t="s">
        <v>15</v>
      </c>
      <c r="E1024" s="19" t="str">
        <f t="shared" si="270"/>
        <v>F</v>
      </c>
      <c r="F1024" s="20" t="str">
        <f>IFERROR(VLOOKUP(C1024,'[1]Sofie''s Loppet'!$BM$3:$BP$100,4,FALSE),"")</f>
        <v/>
      </c>
      <c r="G1024" s="21">
        <f>IFERROR(VLOOKUP(C1024,[1]Rocks!$BF$3:$BH$2000,3,FALSE),"")</f>
        <v>247.4317581449956</v>
      </c>
      <c r="H1024" s="22" t="str">
        <f>IFERROR(VLOOKUP(C1024,'[1]Walden Bike'!$CB$3:$CE$1000,4,FALSE),"")</f>
        <v/>
      </c>
      <c r="I1024" s="23" t="str">
        <f>IFERROR(VLOOKUP(C1024,'[1]Paddle Sport'!$BJ$2:$BL$100,3,FALSE),"")</f>
        <v/>
      </c>
      <c r="J1024" s="24" t="str">
        <f>IFERROR(VLOOKUP(C1024,'[1]Island Swim'!$AX$5:$AZ$74,3,FALSE),"")</f>
        <v/>
      </c>
      <c r="K1024" s="25" t="str">
        <f>IFERROR(VLOOKUP(C1024,[1]Beaton!$A$4:$B$150,2,FALSE),"")</f>
        <v/>
      </c>
      <c r="L1024" s="26" t="str">
        <f>IFERROR(VLOOKUP(C1024,'[1]Turkey Gobbler'!$A$2:$B$500,2,FALSE),"")</f>
        <v/>
      </c>
      <c r="M1024" s="27">
        <f t="shared" si="271"/>
        <v>247</v>
      </c>
      <c r="N1024" s="28"/>
      <c r="R1024" s="29" t="str" cm="1">
        <f t="array" ref="R1024:S1024">_xlfn.TEXTSPLIT(C1024," ")</f>
        <v>Suzanne</v>
      </c>
      <c r="S1024" s="29" t="str">
        <v>Jennifer</v>
      </c>
      <c r="U1024" s="29" t="str">
        <f t="shared" si="276"/>
        <v>Jennifer</v>
      </c>
      <c r="V1024" s="29" t="str">
        <f t="shared" si="277"/>
        <v>S</v>
      </c>
      <c r="W1024" s="29" t="str">
        <f t="shared" si="278"/>
        <v>JenniferSF50-59</v>
      </c>
      <c r="X1024" s="29" t="str">
        <f t="shared" si="279"/>
        <v>JenniferS</v>
      </c>
    </row>
    <row r="1025" spans="1:33" ht="18.600000000000001" customHeight="1" x14ac:dyDescent="0.3">
      <c r="A1025" s="16">
        <f t="shared" si="268"/>
        <v>1024</v>
      </c>
      <c r="B1025" s="17">
        <f t="shared" si="269"/>
        <v>79</v>
      </c>
      <c r="C1025" s="18" t="s">
        <v>1052</v>
      </c>
      <c r="D1025" s="19" t="s">
        <v>38</v>
      </c>
      <c r="E1025" s="19" t="str">
        <f t="shared" si="270"/>
        <v>F</v>
      </c>
      <c r="F1025" s="20">
        <f>IFERROR(VLOOKUP(C1025,'[1]Sofie''s Loppet'!$BM$3:$BP$100,4,FALSE),"")</f>
        <v>245.75721042381528</v>
      </c>
      <c r="G1025" s="21" t="str">
        <f>IFERROR(VLOOKUP(C1025,[1]Rocks!$BF$3:$BH$2000,3,FALSE),"")</f>
        <v/>
      </c>
      <c r="H1025" s="22" t="str">
        <f>IFERROR(VLOOKUP(C1025,'[1]Walden Bike'!$CB$3:$CE$1000,4,FALSE),"")</f>
        <v/>
      </c>
      <c r="I1025" s="23" t="str">
        <f>IFERROR(VLOOKUP(C1025,'[1]Paddle Sport'!$BJ$2:$BL$100,3,FALSE),"")</f>
        <v/>
      </c>
      <c r="J1025" s="24" t="str">
        <f>IFERROR(VLOOKUP(C1025,'[1]Island Swim'!$AX$5:$AZ$74,3,FALSE),"")</f>
        <v/>
      </c>
      <c r="K1025" s="25" t="str">
        <f>IFERROR(VLOOKUP(C1025,[1]Beaton!$A$4:$B$150,2,FALSE),"")</f>
        <v/>
      </c>
      <c r="L1025" s="26" t="str">
        <f>IFERROR(VLOOKUP(C1025,'[1]Turkey Gobbler'!$A$2:$B$500,2,FALSE),"")</f>
        <v/>
      </c>
      <c r="M1025" s="27">
        <f t="shared" si="271"/>
        <v>246</v>
      </c>
      <c r="N1025" s="28"/>
      <c r="R1025" s="29" t="str" cm="1">
        <f t="array" ref="R1025:S1025">_xlfn.TEXTSPLIT(C1025," ")</f>
        <v>Polden</v>
      </c>
      <c r="S1025" s="29" t="str">
        <v>Juna</v>
      </c>
      <c r="U1025" s="29" t="str">
        <f t="shared" si="276"/>
        <v>Juna</v>
      </c>
      <c r="V1025" s="29" t="str">
        <f t="shared" si="277"/>
        <v>P</v>
      </c>
      <c r="W1025" s="29" t="str">
        <f t="shared" si="278"/>
        <v>JunaPF12 Under</v>
      </c>
      <c r="X1025" s="29" t="str">
        <f t="shared" si="279"/>
        <v>JunaP</v>
      </c>
    </row>
    <row r="1026" spans="1:33" ht="18.600000000000001" customHeight="1" x14ac:dyDescent="0.3">
      <c r="A1026" s="16">
        <f t="shared" ref="A1026:A1090" si="280">COUNTIFS($E$2:$E$1843,E1026,$M$2:$M$1843,"&gt;"&amp;M1026)+1</f>
        <v>1024</v>
      </c>
      <c r="B1026" s="17">
        <f t="shared" ref="B1026:B1090" si="281">COUNTIFS($D$2:$D$1843,D1026,$M$2:$M$1843,"&gt;"&amp;M1026)+1</f>
        <v>240</v>
      </c>
      <c r="C1026" s="18" t="s">
        <v>1053</v>
      </c>
      <c r="D1026" s="19" t="s">
        <v>17</v>
      </c>
      <c r="E1026" s="19" t="str">
        <f t="shared" ref="E1026:E1090" si="282">LEFT(D1026,1)</f>
        <v>F</v>
      </c>
      <c r="F1026" s="20" t="str">
        <f>IFERROR(VLOOKUP(C1026,'[1]Sofie''s Loppet'!$BM$3:$BP$100,4,FALSE),"")</f>
        <v/>
      </c>
      <c r="G1026" s="21">
        <f>IFERROR(VLOOKUP(C1026,[1]Rocks!$BF$3:$BH$2000,3,FALSE),"")</f>
        <v>246.49122807017545</v>
      </c>
      <c r="H1026" s="22" t="str">
        <f>IFERROR(VLOOKUP(C1026,'[1]Walden Bike'!$CB$3:$CE$1000,4,FALSE),"")</f>
        <v/>
      </c>
      <c r="I1026" s="23" t="str">
        <f>IFERROR(VLOOKUP(C1026,'[1]Paddle Sport'!$BJ$2:$BL$100,3,FALSE),"")</f>
        <v/>
      </c>
      <c r="J1026" s="24" t="str">
        <f>IFERROR(VLOOKUP(C1026,'[1]Island Swim'!$AX$5:$AZ$74,3,FALSE),"")</f>
        <v/>
      </c>
      <c r="K1026" s="25" t="str">
        <f>IFERROR(VLOOKUP(C1026,[1]Beaton!$A$4:$B$150,2,FALSE),"")</f>
        <v/>
      </c>
      <c r="L1026" s="26" t="str">
        <f>IFERROR(VLOOKUP(C1026,'[1]Turkey Gobbler'!$A$2:$B$500,2,FALSE),"")</f>
        <v/>
      </c>
      <c r="M1026" s="27">
        <f t="shared" ref="M1026:M1090" si="283">ROUND(SUM(F1026:J1026),0)</f>
        <v>246</v>
      </c>
      <c r="N1026" s="28"/>
      <c r="R1026" s="29" t="str" cm="1">
        <f t="array" ref="R1026:S1026">_xlfn.TEXTSPLIT(C1026," ")</f>
        <v>Gauthier</v>
      </c>
      <c r="S1026" s="29" t="str">
        <v>Angela</v>
      </c>
      <c r="U1026" s="29" t="str">
        <f t="shared" si="276"/>
        <v>Angela</v>
      </c>
      <c r="V1026" s="29" t="str">
        <f t="shared" si="277"/>
        <v>G</v>
      </c>
      <c r="W1026" s="29" t="str">
        <f t="shared" si="278"/>
        <v>AngelaGF20-29</v>
      </c>
      <c r="X1026" s="29" t="str">
        <f t="shared" si="279"/>
        <v>AngelaG</v>
      </c>
    </row>
    <row r="1027" spans="1:33" ht="18.600000000000001" customHeight="1" x14ac:dyDescent="0.3">
      <c r="A1027" s="16">
        <f t="shared" si="280"/>
        <v>1024</v>
      </c>
      <c r="B1027" s="17">
        <f t="shared" si="281"/>
        <v>265</v>
      </c>
      <c r="C1027" s="18" t="s">
        <v>1054</v>
      </c>
      <c r="D1027" s="19" t="s">
        <v>36</v>
      </c>
      <c r="E1027" s="19" t="str">
        <f t="shared" si="282"/>
        <v>F</v>
      </c>
      <c r="F1027" s="20" t="str">
        <f>IFERROR(VLOOKUP(C1027,'[1]Sofie''s Loppet'!$BM$3:$BP$100,4,FALSE),"")</f>
        <v/>
      </c>
      <c r="G1027" s="21">
        <f>IFERROR(VLOOKUP(C1027,[1]Rocks!$BF$3:$BH$2000,3,FALSE),"")</f>
        <v>246.34716540035066</v>
      </c>
      <c r="H1027" s="22" t="str">
        <f>IFERROR(VLOOKUP(C1027,'[1]Walden Bike'!$CB$3:$CE$1000,4,FALSE),"")</f>
        <v/>
      </c>
      <c r="I1027" s="23" t="str">
        <f>IFERROR(VLOOKUP(C1027,'[1]Paddle Sport'!$BJ$2:$BL$100,3,FALSE),"")</f>
        <v/>
      </c>
      <c r="J1027" s="24" t="str">
        <f>IFERROR(VLOOKUP(C1027,'[1]Island Swim'!$AX$5:$AZ$74,3,FALSE),"")</f>
        <v/>
      </c>
      <c r="K1027" s="25" t="str">
        <f>IFERROR(VLOOKUP(C1027,[1]Beaton!$A$4:$B$150,2,FALSE),"")</f>
        <v/>
      </c>
      <c r="L1027" s="26" t="str">
        <f>IFERROR(VLOOKUP(C1027,'[1]Turkey Gobbler'!$A$2:$B$500,2,FALSE),"")</f>
        <v/>
      </c>
      <c r="M1027" s="27">
        <f t="shared" si="283"/>
        <v>246</v>
      </c>
      <c r="N1027" s="28"/>
    </row>
    <row r="1028" spans="1:33" ht="18.600000000000001" customHeight="1" x14ac:dyDescent="0.3">
      <c r="A1028" s="16">
        <f t="shared" si="280"/>
        <v>1024</v>
      </c>
      <c r="B1028" s="17">
        <f t="shared" si="281"/>
        <v>79</v>
      </c>
      <c r="C1028" s="18" t="s">
        <v>1055</v>
      </c>
      <c r="D1028" s="19" t="s">
        <v>15</v>
      </c>
      <c r="E1028" s="19" t="str">
        <f t="shared" si="282"/>
        <v>F</v>
      </c>
      <c r="F1028" s="20" t="str">
        <f>IFERROR(VLOOKUP(C1028,'[1]Sofie''s Loppet'!$BM$3:$BP$100,4,FALSE),"")</f>
        <v/>
      </c>
      <c r="G1028" s="21">
        <f>IFERROR(VLOOKUP(C1028,[1]Rocks!$BF$3:$BH$2000,3,FALSE),"")</f>
        <v>246.49122807017545</v>
      </c>
      <c r="H1028" s="22" t="str">
        <f>IFERROR(VLOOKUP(C1028,'[1]Walden Bike'!$CB$3:$CE$1000,4,FALSE),"")</f>
        <v/>
      </c>
      <c r="I1028" s="23" t="str">
        <f>IFERROR(VLOOKUP(C1028,'[1]Paddle Sport'!$BJ$2:$BL$100,3,FALSE),"")</f>
        <v/>
      </c>
      <c r="J1028" s="24" t="str">
        <f>IFERROR(VLOOKUP(C1028,'[1]Island Swim'!$AX$5:$AZ$74,3,FALSE),"")</f>
        <v/>
      </c>
      <c r="K1028" s="25" t="str">
        <f>IFERROR(VLOOKUP(C1028,[1]Beaton!$A$4:$B$150,2,FALSE),"")</f>
        <v/>
      </c>
      <c r="L1028" s="26" t="str">
        <f>IFERROR(VLOOKUP(C1028,'[1]Turkey Gobbler'!$A$2:$B$500,2,FALSE),"")</f>
        <v/>
      </c>
      <c r="M1028" s="27">
        <f t="shared" si="283"/>
        <v>246</v>
      </c>
      <c r="N1028" s="28"/>
      <c r="R1028" s="29" t="str" cm="1">
        <f t="array" ref="R1028:S1028">_xlfn.TEXTSPLIT(C1028," ")</f>
        <v>Pharand</v>
      </c>
      <c r="S1028" s="29" t="str">
        <v>Catherine</v>
      </c>
      <c r="U1028" s="29" t="str">
        <f>IF(T1028="",S1028,T1028)</f>
        <v>Catherine</v>
      </c>
      <c r="V1028" s="29" t="str">
        <f>LEFT(R1028,1)</f>
        <v>P</v>
      </c>
      <c r="W1028" s="29" t="str">
        <f>CONCATENATE(U1028,V1028,D1028)</f>
        <v>CatherinePF50-59</v>
      </c>
      <c r="X1028" s="29" t="str">
        <f>CONCATENATE(U1028,V1028)</f>
        <v>CatherineP</v>
      </c>
    </row>
    <row r="1029" spans="1:33" ht="18.600000000000001" customHeight="1" x14ac:dyDescent="0.3">
      <c r="A1029" s="16">
        <f t="shared" si="280"/>
        <v>1024</v>
      </c>
      <c r="B1029" s="17">
        <f t="shared" si="281"/>
        <v>43</v>
      </c>
      <c r="C1029" s="18" t="s">
        <v>1056</v>
      </c>
      <c r="D1029" s="19" t="s">
        <v>19</v>
      </c>
      <c r="E1029" s="19" t="str">
        <f t="shared" si="282"/>
        <v>F</v>
      </c>
      <c r="F1029" s="20" t="str">
        <f>IFERROR(VLOOKUP(C1029,'[1]Sofie''s Loppet'!$BM$3:$BP$100,4,FALSE),"")</f>
        <v/>
      </c>
      <c r="G1029" s="21">
        <f>IFERROR(VLOOKUP(C1029,[1]Rocks!$BF$3:$BH$2000,3,FALSE),"")</f>
        <v>246.27519719544262</v>
      </c>
      <c r="H1029" s="22" t="str">
        <f>IFERROR(VLOOKUP(C1029,'[1]Walden Bike'!$CB$3:$CE$1000,4,FALSE),"")</f>
        <v/>
      </c>
      <c r="I1029" s="23" t="str">
        <f>IFERROR(VLOOKUP(C1029,'[1]Paddle Sport'!$BJ$2:$BL$100,3,FALSE),"")</f>
        <v/>
      </c>
      <c r="J1029" s="24" t="str">
        <f>IFERROR(VLOOKUP(C1029,'[1]Island Swim'!$AX$5:$AZ$74,3,FALSE),"")</f>
        <v/>
      </c>
      <c r="K1029" s="25" t="str">
        <f>IFERROR(VLOOKUP(C1029,[1]Beaton!$A$4:$B$150,2,FALSE),"")</f>
        <v/>
      </c>
      <c r="L1029" s="26" t="str">
        <f>IFERROR(VLOOKUP(C1029,'[1]Turkey Gobbler'!$A$2:$B$500,2,FALSE),"")</f>
        <v/>
      </c>
      <c r="M1029" s="27">
        <f t="shared" si="283"/>
        <v>246</v>
      </c>
      <c r="N1029" s="28"/>
      <c r="R1029" s="29" t="str" cm="1">
        <f t="array" ref="R1029:S1029">_xlfn.TEXTSPLIT(C1029," ")</f>
        <v>Rainsberry</v>
      </c>
      <c r="S1029" s="29" t="str">
        <v>Denise</v>
      </c>
      <c r="U1029" s="29" t="str">
        <f>IF(T1029="",S1029,T1029)</f>
        <v>Denise</v>
      </c>
      <c r="V1029" s="29" t="str">
        <f>LEFT(R1029,1)</f>
        <v>R</v>
      </c>
      <c r="W1029" s="29" t="str">
        <f>CONCATENATE(U1029,V1029,D1029)</f>
        <v>DeniseRF60-69</v>
      </c>
      <c r="X1029" s="29" t="str">
        <f>CONCATENATE(U1029,V1029)</f>
        <v>DeniseR</v>
      </c>
    </row>
    <row r="1030" spans="1:33" ht="18.600000000000001" customHeight="1" x14ac:dyDescent="0.3">
      <c r="A1030" s="16">
        <f t="shared" si="280"/>
        <v>1029</v>
      </c>
      <c r="B1030" s="17">
        <f t="shared" si="281"/>
        <v>80</v>
      </c>
      <c r="C1030" s="18" t="s">
        <v>1057</v>
      </c>
      <c r="D1030" s="19" t="s">
        <v>38</v>
      </c>
      <c r="E1030" s="19" t="str">
        <f t="shared" si="282"/>
        <v>F</v>
      </c>
      <c r="F1030" s="20" t="str">
        <f>IFERROR(VLOOKUP(C1030,'[1]Sofie''s Loppet'!$BM$3:$BP$100,4,FALSE),"")</f>
        <v/>
      </c>
      <c r="G1030" s="21" t="str">
        <f>IFERROR(VLOOKUP(C1030,[1]Rocks!$BF$3:$BH$2000,3,FALSE),"")</f>
        <v/>
      </c>
      <c r="H1030" s="22">
        <f>IFERROR(VLOOKUP(C1030,'[1]Walden Bike'!$CB$3:$CE$1000,4,FALSE),"")</f>
        <v>244.91244675816375</v>
      </c>
      <c r="I1030" s="23" t="str">
        <f>IFERROR(VLOOKUP(C1030,'[1]Paddle Sport'!$BJ$2:$BL$100,3,FALSE),"")</f>
        <v/>
      </c>
      <c r="J1030" s="24" t="str">
        <f>IFERROR(VLOOKUP(C1030,'[1]Island Swim'!$AX$5:$AZ$74,3,FALSE),"")</f>
        <v/>
      </c>
      <c r="K1030" s="25" t="str">
        <f>IFERROR(VLOOKUP(C1030,[1]Beaton!$A$4:$B$150,2,FALSE),"")</f>
        <v/>
      </c>
      <c r="L1030" s="26" t="str">
        <f>IFERROR(VLOOKUP(C1030,'[1]Turkey Gobbler'!$A$2:$B$500,2,FALSE),"")</f>
        <v/>
      </c>
      <c r="M1030" s="27">
        <f t="shared" si="283"/>
        <v>245</v>
      </c>
      <c r="N1030" s="28"/>
      <c r="AC1030" s="13"/>
      <c r="AE1030" s="13"/>
      <c r="AG1030" s="13"/>
    </row>
    <row r="1031" spans="1:33" ht="18.600000000000001" customHeight="1" x14ac:dyDescent="0.3">
      <c r="A1031" s="16">
        <f t="shared" si="280"/>
        <v>1030</v>
      </c>
      <c r="B1031" s="17">
        <f t="shared" si="281"/>
        <v>80</v>
      </c>
      <c r="C1031" s="18" t="s">
        <v>1058</v>
      </c>
      <c r="D1031" s="19" t="s">
        <v>15</v>
      </c>
      <c r="E1031" s="19" t="str">
        <f t="shared" si="282"/>
        <v>F</v>
      </c>
      <c r="F1031" s="20" t="str">
        <f>IFERROR(VLOOKUP(C1031,'[1]Sofie''s Loppet'!$BM$3:$BP$100,4,FALSE),"")</f>
        <v/>
      </c>
      <c r="G1031" s="21">
        <f>IFERROR(VLOOKUP(C1031,[1]Rocks!$BF$3:$BH$2000,3,FALSE),"")</f>
        <v>244.13553431798437</v>
      </c>
      <c r="H1031" s="22" t="str">
        <f>IFERROR(VLOOKUP(C1031,'[1]Walden Bike'!$CB$3:$CE$1000,4,FALSE),"")</f>
        <v/>
      </c>
      <c r="I1031" s="23" t="str">
        <f>IFERROR(VLOOKUP(C1031,'[1]Paddle Sport'!$BJ$2:$BL$100,3,FALSE),"")</f>
        <v/>
      </c>
      <c r="J1031" s="24" t="str">
        <f>IFERROR(VLOOKUP(C1031,'[1]Island Swim'!$AX$5:$AZ$74,3,FALSE),"")</f>
        <v/>
      </c>
      <c r="K1031" s="25" t="str">
        <f>IFERROR(VLOOKUP(C1031,[1]Beaton!$A$4:$B$150,2,FALSE),"")</f>
        <v/>
      </c>
      <c r="L1031" s="26" t="str">
        <f>IFERROR(VLOOKUP(C1031,'[1]Turkey Gobbler'!$A$2:$B$500,2,FALSE),"")</f>
        <v/>
      </c>
      <c r="M1031" s="27">
        <f t="shared" si="283"/>
        <v>244</v>
      </c>
      <c r="N1031" s="28"/>
      <c r="R1031" s="29" t="str" cm="1">
        <f t="array" ref="R1031:S1031">_xlfn.TEXTSPLIT(C1031," ")</f>
        <v>Niesing</v>
      </c>
      <c r="S1031" s="29" t="str">
        <v>Tina</v>
      </c>
      <c r="U1031" s="29" t="str">
        <f>IF(T1031="",S1031,T1031)</f>
        <v>Tina</v>
      </c>
      <c r="V1031" s="29" t="str">
        <f>LEFT(R1031,1)</f>
        <v>N</v>
      </c>
      <c r="W1031" s="29" t="str">
        <f>CONCATENATE(U1031,V1031,D1031)</f>
        <v>TinaNF50-59</v>
      </c>
      <c r="X1031" s="29" t="str">
        <f>CONCATENATE(U1031,V1031)</f>
        <v>TinaN</v>
      </c>
    </row>
    <row r="1032" spans="1:33" ht="18.600000000000001" customHeight="1" x14ac:dyDescent="0.3">
      <c r="A1032" s="16">
        <f t="shared" si="280"/>
        <v>1031</v>
      </c>
      <c r="B1032" s="17">
        <f t="shared" si="281"/>
        <v>241</v>
      </c>
      <c r="C1032" s="18" t="s">
        <v>1059</v>
      </c>
      <c r="D1032" s="19" t="s">
        <v>17</v>
      </c>
      <c r="E1032" s="19" t="str">
        <f t="shared" si="282"/>
        <v>F</v>
      </c>
      <c r="F1032" s="20" t="str">
        <f>IFERROR(VLOOKUP(C1032,'[1]Sofie''s Loppet'!$BM$3:$BP$100,4,FALSE),"")</f>
        <v/>
      </c>
      <c r="G1032" s="21">
        <f>IFERROR(VLOOKUP(C1032,[1]Rocks!$BF$3:$BH$2000,3,FALSE),"")</f>
        <v>243.29004329004329</v>
      </c>
      <c r="H1032" s="22" t="str">
        <f>IFERROR(VLOOKUP(C1032,'[1]Walden Bike'!$CB$3:$CE$1000,4,FALSE),"")</f>
        <v/>
      </c>
      <c r="I1032" s="23" t="str">
        <f>IFERROR(VLOOKUP(C1032,'[1]Paddle Sport'!$BJ$2:$BL$100,3,FALSE),"")</f>
        <v/>
      </c>
      <c r="J1032" s="24" t="str">
        <f>IFERROR(VLOOKUP(C1032,'[1]Island Swim'!$AX$5:$AZ$74,3,FALSE),"")</f>
        <v/>
      </c>
      <c r="K1032" s="25" t="str">
        <f>IFERROR(VLOOKUP(C1032,[1]Beaton!$A$4:$B$150,2,FALSE),"")</f>
        <v/>
      </c>
      <c r="L1032" s="26" t="str">
        <f>IFERROR(VLOOKUP(C1032,'[1]Turkey Gobbler'!$A$2:$B$500,2,FALSE),"")</f>
        <v/>
      </c>
      <c r="M1032" s="27">
        <f t="shared" si="283"/>
        <v>243</v>
      </c>
      <c r="N1032" s="28"/>
    </row>
    <row r="1033" spans="1:33" ht="18.600000000000001" customHeight="1" x14ac:dyDescent="0.3">
      <c r="A1033" s="16">
        <f t="shared" si="280"/>
        <v>1032</v>
      </c>
      <c r="B1033" s="17">
        <f t="shared" si="281"/>
        <v>81</v>
      </c>
      <c r="C1033" s="18" t="s">
        <v>1060</v>
      </c>
      <c r="D1033" s="19" t="s">
        <v>15</v>
      </c>
      <c r="E1033" s="19" t="str">
        <f t="shared" si="282"/>
        <v>F</v>
      </c>
      <c r="F1033" s="20" t="str">
        <f>IFERROR(VLOOKUP(C1033,'[1]Sofie''s Loppet'!$BM$3:$BP$100,4,FALSE),"")</f>
        <v/>
      </c>
      <c r="G1033" s="21">
        <f>IFERROR(VLOOKUP(C1033,[1]Rocks!$BF$3:$BH$2000,3,FALSE),"")</f>
        <v>240.65087068227234</v>
      </c>
      <c r="H1033" s="22" t="str">
        <f>IFERROR(VLOOKUP(C1033,'[1]Walden Bike'!$CB$3:$CE$1000,4,FALSE),"")</f>
        <v/>
      </c>
      <c r="I1033" s="23" t="str">
        <f>IFERROR(VLOOKUP(C1033,'[1]Paddle Sport'!$BJ$2:$BL$100,3,FALSE),"")</f>
        <v/>
      </c>
      <c r="J1033" s="24" t="str">
        <f>IFERROR(VLOOKUP(C1033,'[1]Island Swim'!$AX$5:$AZ$74,3,FALSE),"")</f>
        <v/>
      </c>
      <c r="K1033" s="25" t="str">
        <f>IFERROR(VLOOKUP(C1033,[1]Beaton!$A$4:$B$150,2,FALSE),"")</f>
        <v/>
      </c>
      <c r="L1033" s="26" t="str">
        <f>IFERROR(VLOOKUP(C1033,'[1]Turkey Gobbler'!$A$2:$B$500,2,FALSE),"")</f>
        <v/>
      </c>
      <c r="M1033" s="27">
        <f t="shared" si="283"/>
        <v>241</v>
      </c>
      <c r="N1033" s="28"/>
      <c r="R1033" s="29" t="str" cm="1">
        <f t="array" ref="R1033:S1033">_xlfn.TEXTSPLIT(C1033," ")</f>
        <v>McGrath</v>
      </c>
      <c r="S1033" s="29" t="str">
        <v>Louise</v>
      </c>
      <c r="U1033" s="29" t="str">
        <f>IF(T1033="",S1033,T1033)</f>
        <v>Louise</v>
      </c>
      <c r="V1033" s="29" t="str">
        <f>LEFT(R1033,1)</f>
        <v>M</v>
      </c>
      <c r="W1033" s="29" t="str">
        <f>CONCATENATE(U1033,V1033,D1033)</f>
        <v>LouiseMF50-59</v>
      </c>
      <c r="X1033" s="29" t="str">
        <f>CONCATENATE(U1033,V1033)</f>
        <v>LouiseM</v>
      </c>
    </row>
    <row r="1034" spans="1:33" ht="18.600000000000001" customHeight="1" x14ac:dyDescent="0.3">
      <c r="A1034" s="16">
        <f t="shared" si="280"/>
        <v>1032</v>
      </c>
      <c r="B1034" s="17">
        <f t="shared" si="281"/>
        <v>44</v>
      </c>
      <c r="C1034" s="18" t="s">
        <v>1061</v>
      </c>
      <c r="D1034" s="19" t="s">
        <v>19</v>
      </c>
      <c r="E1034" s="19" t="str">
        <f t="shared" si="282"/>
        <v>F</v>
      </c>
      <c r="F1034" s="20" t="str">
        <f>IFERROR(VLOOKUP(C1034,'[1]Sofie''s Loppet'!$BM$3:$BP$100,4,FALSE),"")</f>
        <v/>
      </c>
      <c r="G1034" s="21">
        <f>IFERROR(VLOOKUP(C1034,[1]Rocks!$BF$3:$BH$2000,3,FALSE),"")</f>
        <v>240.85714285714286</v>
      </c>
      <c r="H1034" s="22" t="str">
        <f>IFERROR(VLOOKUP(C1034,'[1]Walden Bike'!$CB$3:$CE$1000,4,FALSE),"")</f>
        <v/>
      </c>
      <c r="I1034" s="23" t="str">
        <f>IFERROR(VLOOKUP(C1034,'[1]Paddle Sport'!$BJ$2:$BL$100,3,FALSE),"")</f>
        <v/>
      </c>
      <c r="J1034" s="24" t="str">
        <f>IFERROR(VLOOKUP(C1034,'[1]Island Swim'!$AX$5:$AZ$74,3,FALSE),"")</f>
        <v/>
      </c>
      <c r="K1034" s="25" t="str">
        <f>IFERROR(VLOOKUP(C1034,[1]Beaton!$A$4:$B$150,2,FALSE),"")</f>
        <v/>
      </c>
      <c r="L1034" s="26" t="str">
        <f>IFERROR(VLOOKUP(C1034,'[1]Turkey Gobbler'!$A$2:$B$500,2,FALSE),"")</f>
        <v/>
      </c>
      <c r="M1034" s="27">
        <f t="shared" si="283"/>
        <v>241</v>
      </c>
      <c r="N1034" s="28"/>
      <c r="R1034" s="29" t="str" cm="1">
        <f t="array" ref="R1034:S1034">_xlfn.TEXTSPLIT(C1034," ")</f>
        <v>Gendron</v>
      </c>
      <c r="S1034" s="29" t="str">
        <v>Jocelyne</v>
      </c>
      <c r="U1034" s="29" t="str">
        <f>IF(T1034="",S1034,T1034)</f>
        <v>Jocelyne</v>
      </c>
      <c r="V1034" s="29" t="str">
        <f>LEFT(R1034,1)</f>
        <v>G</v>
      </c>
      <c r="W1034" s="29" t="str">
        <f>CONCATENATE(U1034,V1034,D1034)</f>
        <v>JocelyneGF60-69</v>
      </c>
      <c r="X1034" s="29" t="str">
        <f>CONCATENATE(U1034,V1034)</f>
        <v>JocelyneG</v>
      </c>
    </row>
    <row r="1035" spans="1:33" ht="18.600000000000001" customHeight="1" x14ac:dyDescent="0.3">
      <c r="A1035" s="16">
        <f t="shared" si="280"/>
        <v>1034</v>
      </c>
      <c r="B1035" s="17">
        <f t="shared" si="281"/>
        <v>81</v>
      </c>
      <c r="C1035" s="18" t="s">
        <v>1062</v>
      </c>
      <c r="D1035" s="19" t="s">
        <v>38</v>
      </c>
      <c r="E1035" s="19" t="str">
        <f t="shared" si="282"/>
        <v>F</v>
      </c>
      <c r="F1035" s="20" t="str">
        <f>IFERROR(VLOOKUP(C1035,'[1]Sofie''s Loppet'!$BM$3:$BP$100,4,FALSE),"")</f>
        <v/>
      </c>
      <c r="G1035" s="21">
        <f>IFERROR(VLOOKUP(C1035,[1]Rocks!$BF$3:$BH$2000,3,FALSE),"")</f>
        <v>239.48863636363635</v>
      </c>
      <c r="H1035" s="22" t="str">
        <f>IFERROR(VLOOKUP(C1035,'[1]Walden Bike'!$CB$3:$CE$1000,4,FALSE),"")</f>
        <v/>
      </c>
      <c r="I1035" s="23" t="str">
        <f>IFERROR(VLOOKUP(C1035,'[1]Paddle Sport'!$BJ$2:$BL$100,3,FALSE),"")</f>
        <v/>
      </c>
      <c r="J1035" s="24" t="str">
        <f>IFERROR(VLOOKUP(C1035,'[1]Island Swim'!$AX$5:$AZ$74,3,FALSE),"")</f>
        <v/>
      </c>
      <c r="K1035" s="25" t="str">
        <f>IFERROR(VLOOKUP(C1035,[1]Beaton!$A$4:$B$150,2,FALSE),"")</f>
        <v/>
      </c>
      <c r="L1035" s="26" t="str">
        <f>IFERROR(VLOOKUP(C1035,'[1]Turkey Gobbler'!$A$2:$B$500,2,FALSE),"")</f>
        <v/>
      </c>
      <c r="M1035" s="27">
        <f t="shared" si="283"/>
        <v>239</v>
      </c>
      <c r="N1035" s="28"/>
      <c r="O1035" s="32"/>
      <c r="P1035" s="32"/>
      <c r="Q1035" s="32"/>
      <c r="R1035" s="29" t="str" cm="1">
        <f t="array" ref="R1035:S1035">_xlfn.TEXTSPLIT(C1035," ")</f>
        <v>Major</v>
      </c>
      <c r="S1035" s="29" t="str">
        <v>Skylar</v>
      </c>
      <c r="U1035" s="29" t="str">
        <f>IF(T1035="",S1035,T1035)</f>
        <v>Skylar</v>
      </c>
      <c r="V1035" s="29" t="str">
        <f>LEFT(R1035,1)</f>
        <v>M</v>
      </c>
      <c r="W1035" s="29" t="str">
        <f>CONCATENATE(U1035,V1035,D1035)</f>
        <v>SkylarMF12 Under</v>
      </c>
      <c r="X1035" s="29" t="str">
        <f>CONCATENATE(U1035,V1035)</f>
        <v>SkylarM</v>
      </c>
      <c r="Y1035" s="34"/>
      <c r="Z1035" s="34"/>
    </row>
    <row r="1036" spans="1:33" ht="18.600000000000001" customHeight="1" x14ac:dyDescent="0.3">
      <c r="A1036" s="16">
        <f t="shared" si="280"/>
        <v>1034</v>
      </c>
      <c r="B1036" s="17">
        <f t="shared" si="281"/>
        <v>81</v>
      </c>
      <c r="C1036" s="18" t="s">
        <v>1063</v>
      </c>
      <c r="D1036" s="19" t="s">
        <v>38</v>
      </c>
      <c r="E1036" s="19" t="str">
        <f t="shared" si="282"/>
        <v>F</v>
      </c>
      <c r="F1036" s="20" t="str">
        <f>IFERROR(VLOOKUP(C1036,'[1]Sofie''s Loppet'!$BM$3:$BP$100,4,FALSE),"")</f>
        <v/>
      </c>
      <c r="G1036" s="21">
        <f>IFERROR(VLOOKUP(C1036,[1]Rocks!$BF$3:$BH$2000,3,FALSE),"")</f>
        <v>239.28470053931306</v>
      </c>
      <c r="H1036" s="22" t="str">
        <f>IFERROR(VLOOKUP(C1036,'[1]Walden Bike'!$CB$3:$CE$1000,4,FALSE),"")</f>
        <v/>
      </c>
      <c r="I1036" s="23" t="str">
        <f>IFERROR(VLOOKUP(C1036,'[1]Paddle Sport'!$BJ$2:$BL$100,3,FALSE),"")</f>
        <v/>
      </c>
      <c r="J1036" s="24" t="str">
        <f>IFERROR(VLOOKUP(C1036,'[1]Island Swim'!$AX$5:$AZ$74,3,FALSE),"")</f>
        <v/>
      </c>
      <c r="K1036" s="25" t="str">
        <f>IFERROR(VLOOKUP(C1036,[1]Beaton!$A$4:$B$150,2,FALSE),"")</f>
        <v/>
      </c>
      <c r="L1036" s="26" t="str">
        <f>IFERROR(VLOOKUP(C1036,'[1]Turkey Gobbler'!$A$2:$B$500,2,FALSE),"")</f>
        <v/>
      </c>
      <c r="M1036" s="27">
        <f t="shared" si="283"/>
        <v>239</v>
      </c>
      <c r="N1036" s="28"/>
    </row>
    <row r="1037" spans="1:33" ht="18.600000000000001" customHeight="1" x14ac:dyDescent="0.3">
      <c r="A1037" s="16">
        <f t="shared" si="280"/>
        <v>1036</v>
      </c>
      <c r="B1037" s="17">
        <f t="shared" si="281"/>
        <v>186</v>
      </c>
      <c r="C1037" s="18" t="s">
        <v>1064</v>
      </c>
      <c r="D1037" s="19" t="s">
        <v>23</v>
      </c>
      <c r="E1037" s="19" t="str">
        <f t="shared" si="282"/>
        <v>F</v>
      </c>
      <c r="F1037" s="20" t="str">
        <f>IFERROR(VLOOKUP(C1037,'[1]Sofie''s Loppet'!$BM$3:$BP$100,4,FALSE),"")</f>
        <v/>
      </c>
      <c r="G1037" s="21">
        <f>IFERROR(VLOOKUP(C1037,[1]Rocks!$BF$3:$BH$2000,3,FALSE),"")</f>
        <v>238.06834227619316</v>
      </c>
      <c r="H1037" s="22" t="str">
        <f>IFERROR(VLOOKUP(C1037,'[1]Walden Bike'!$CB$3:$CE$1000,4,FALSE),"")</f>
        <v/>
      </c>
      <c r="I1037" s="23" t="str">
        <f>IFERROR(VLOOKUP(C1037,'[1]Paddle Sport'!$BJ$2:$BL$100,3,FALSE),"")</f>
        <v/>
      </c>
      <c r="J1037" s="24" t="str">
        <f>IFERROR(VLOOKUP(C1037,'[1]Island Swim'!$AX$5:$AZ$74,3,FALSE),"")</f>
        <v/>
      </c>
      <c r="K1037" s="25" t="str">
        <f>IFERROR(VLOOKUP(C1037,[1]Beaton!$A$4:$B$150,2,FALSE),"")</f>
        <v/>
      </c>
      <c r="L1037" s="26" t="str">
        <f>IFERROR(VLOOKUP(C1037,'[1]Turkey Gobbler'!$A$2:$B$500,2,FALSE),"")</f>
        <v/>
      </c>
      <c r="M1037" s="27">
        <f t="shared" si="283"/>
        <v>238</v>
      </c>
      <c r="N1037" s="28"/>
      <c r="R1037" s="29" t="str" cm="1">
        <f t="array" ref="R1037:S1037">_xlfn.TEXTSPLIT(C1037," ")</f>
        <v>Prechotko</v>
      </c>
      <c r="S1037" s="29" t="str">
        <v>Lisa</v>
      </c>
      <c r="U1037" s="29" t="str">
        <f t="shared" ref="U1037:U1054" si="284">IF(T1037="",S1037,T1037)</f>
        <v>Lisa</v>
      </c>
      <c r="V1037" s="29" t="str">
        <f t="shared" ref="V1037:V1054" si="285">LEFT(R1037,1)</f>
        <v>P</v>
      </c>
      <c r="W1037" s="29" t="str">
        <f t="shared" ref="W1037:W1054" si="286">CONCATENATE(U1037,V1037,D1037)</f>
        <v>LisaPF40-49</v>
      </c>
      <c r="X1037" s="29" t="str">
        <f t="shared" ref="X1037:X1054" si="287">CONCATENATE(U1037,V1037)</f>
        <v>LisaP</v>
      </c>
    </row>
    <row r="1038" spans="1:33" ht="18.600000000000001" customHeight="1" x14ac:dyDescent="0.3">
      <c r="A1038" s="16">
        <f t="shared" si="280"/>
        <v>1036</v>
      </c>
      <c r="B1038" s="17">
        <f t="shared" si="281"/>
        <v>18</v>
      </c>
      <c r="C1038" s="18" t="s">
        <v>1065</v>
      </c>
      <c r="D1038" s="19" t="s">
        <v>311</v>
      </c>
      <c r="E1038" s="19" t="str">
        <f t="shared" si="282"/>
        <v>F</v>
      </c>
      <c r="F1038" s="20" t="str">
        <f>IFERROR(VLOOKUP(C1038,'[1]Sofie''s Loppet'!$BM$3:$BP$100,4,FALSE),"")</f>
        <v/>
      </c>
      <c r="G1038" s="21">
        <f>IFERROR(VLOOKUP(C1038,[1]Rocks!$BF$3:$BH$2000,3,FALSE),"")</f>
        <v>238.00112930547712</v>
      </c>
      <c r="H1038" s="22" t="str">
        <f>IFERROR(VLOOKUP(C1038,'[1]Walden Bike'!$CB$3:$CE$1000,4,FALSE),"")</f>
        <v/>
      </c>
      <c r="I1038" s="23" t="str">
        <f>IFERROR(VLOOKUP(C1038,'[1]Paddle Sport'!$BJ$2:$BL$100,3,FALSE),"")</f>
        <v/>
      </c>
      <c r="J1038" s="24" t="str">
        <f>IFERROR(VLOOKUP(C1038,'[1]Island Swim'!$AX$5:$AZ$74,3,FALSE),"")</f>
        <v/>
      </c>
      <c r="K1038" s="25" t="str">
        <f>IFERROR(VLOOKUP(C1038,[1]Beaton!$A$4:$B$150,2,FALSE),"")</f>
        <v/>
      </c>
      <c r="L1038" s="26" t="str">
        <f>IFERROR(VLOOKUP(C1038,'[1]Turkey Gobbler'!$A$2:$B$500,2,FALSE),"")</f>
        <v/>
      </c>
      <c r="M1038" s="27">
        <f t="shared" si="283"/>
        <v>238</v>
      </c>
      <c r="N1038" s="28"/>
      <c r="R1038" s="29" t="str" cm="1">
        <f t="array" ref="R1038:S1038">_xlfn.TEXTSPLIT(C1038," ")</f>
        <v>Prechotko</v>
      </c>
      <c r="S1038" s="29" t="str">
        <v>Carol</v>
      </c>
      <c r="U1038" s="29" t="str">
        <f t="shared" si="284"/>
        <v>Carol</v>
      </c>
      <c r="V1038" s="29" t="str">
        <f t="shared" si="285"/>
        <v>P</v>
      </c>
      <c r="W1038" s="29" t="str">
        <f t="shared" si="286"/>
        <v>CarolPF70+</v>
      </c>
      <c r="X1038" s="29" t="str">
        <f t="shared" si="287"/>
        <v>CarolP</v>
      </c>
    </row>
    <row r="1039" spans="1:33" ht="18.600000000000001" customHeight="1" x14ac:dyDescent="0.3">
      <c r="A1039" s="16">
        <f t="shared" si="280"/>
        <v>1038</v>
      </c>
      <c r="B1039" s="17">
        <f t="shared" si="281"/>
        <v>82</v>
      </c>
      <c r="C1039" s="18" t="s">
        <v>1066</v>
      </c>
      <c r="D1039" s="19" t="s">
        <v>15</v>
      </c>
      <c r="E1039" s="19" t="str">
        <f t="shared" si="282"/>
        <v>F</v>
      </c>
      <c r="F1039" s="20" t="str">
        <f>IFERROR(VLOOKUP(C1039,'[1]Sofie''s Loppet'!$BM$3:$BP$100,4,FALSE),"")</f>
        <v/>
      </c>
      <c r="G1039" s="21">
        <f>IFERROR(VLOOKUP(C1039,[1]Rocks!$BF$3:$BH$2000,3,FALSE),"")</f>
        <v>237.13080168776372</v>
      </c>
      <c r="H1039" s="22" t="str">
        <f>IFERROR(VLOOKUP(C1039,'[1]Walden Bike'!$CB$3:$CE$1000,4,FALSE),"")</f>
        <v/>
      </c>
      <c r="I1039" s="23" t="str">
        <f>IFERROR(VLOOKUP(C1039,'[1]Paddle Sport'!$BJ$2:$BL$100,3,FALSE),"")</f>
        <v/>
      </c>
      <c r="J1039" s="24" t="str">
        <f>IFERROR(VLOOKUP(C1039,'[1]Island Swim'!$AX$5:$AZ$74,3,FALSE),"")</f>
        <v/>
      </c>
      <c r="K1039" s="25" t="str">
        <f>IFERROR(VLOOKUP(C1039,[1]Beaton!$A$4:$B$150,2,FALSE),"")</f>
        <v/>
      </c>
      <c r="L1039" s="26" t="str">
        <f>IFERROR(VLOOKUP(C1039,'[1]Turkey Gobbler'!$A$2:$B$500,2,FALSE),"")</f>
        <v/>
      </c>
      <c r="M1039" s="27">
        <f t="shared" si="283"/>
        <v>237</v>
      </c>
      <c r="N1039" s="28"/>
      <c r="R1039" s="29" t="str" cm="1">
        <f t="array" ref="R1039:S1039">_xlfn.TEXTSPLIT(C1039," ")</f>
        <v>Perreault</v>
      </c>
      <c r="S1039" s="29" t="str">
        <v>Lucie</v>
      </c>
      <c r="U1039" s="29" t="str">
        <f t="shared" si="284"/>
        <v>Lucie</v>
      </c>
      <c r="V1039" s="29" t="str">
        <f t="shared" si="285"/>
        <v>P</v>
      </c>
      <c r="W1039" s="29" t="str">
        <f t="shared" si="286"/>
        <v>LuciePF50-59</v>
      </c>
      <c r="X1039" s="29" t="str">
        <f t="shared" si="287"/>
        <v>LucieP</v>
      </c>
    </row>
    <row r="1040" spans="1:33" ht="18.600000000000001" customHeight="1" x14ac:dyDescent="0.3">
      <c r="A1040" s="16">
        <f t="shared" si="280"/>
        <v>1039</v>
      </c>
      <c r="B1040" s="17">
        <f t="shared" si="281"/>
        <v>83</v>
      </c>
      <c r="C1040" s="18" t="s">
        <v>1067</v>
      </c>
      <c r="D1040" s="19" t="s">
        <v>38</v>
      </c>
      <c r="E1040" s="19" t="str">
        <f t="shared" si="282"/>
        <v>F</v>
      </c>
      <c r="F1040" s="20">
        <f>IFERROR(VLOOKUP(C1040,'[1]Sofie''s Loppet'!$BM$3:$BP$100,4,FALSE),"")</f>
        <v>235.8047385620915</v>
      </c>
      <c r="G1040" s="21" t="str">
        <f>IFERROR(VLOOKUP(C1040,[1]Rocks!$BF$3:$BH$2000,3,FALSE),"")</f>
        <v/>
      </c>
      <c r="H1040" s="22" t="str">
        <f>IFERROR(VLOOKUP(C1040,'[1]Walden Bike'!$CB$3:$CE$1000,4,FALSE),"")</f>
        <v/>
      </c>
      <c r="I1040" s="23" t="str">
        <f>IFERROR(VLOOKUP(C1040,'[1]Paddle Sport'!$BJ$2:$BL$100,3,FALSE),"")</f>
        <v/>
      </c>
      <c r="J1040" s="24" t="str">
        <f>IFERROR(VLOOKUP(C1040,'[1]Island Swim'!$AX$5:$AZ$74,3,FALSE),"")</f>
        <v/>
      </c>
      <c r="K1040" s="25" t="str">
        <f>IFERROR(VLOOKUP(C1040,[1]Beaton!$A$4:$B$150,2,FALSE),"")</f>
        <v/>
      </c>
      <c r="L1040" s="26" t="str">
        <f>IFERROR(VLOOKUP(C1040,'[1]Turkey Gobbler'!$A$2:$B$500,2,FALSE),"")</f>
        <v/>
      </c>
      <c r="M1040" s="27">
        <f t="shared" si="283"/>
        <v>236</v>
      </c>
      <c r="N1040" s="28"/>
      <c r="R1040" s="29" t="str" cm="1">
        <f t="array" ref="R1040:S1040">_xlfn.TEXTSPLIT(C1040," ")</f>
        <v>Lade</v>
      </c>
      <c r="S1040" s="29" t="str">
        <v>Kamdyn</v>
      </c>
      <c r="U1040" s="29" t="str">
        <f t="shared" si="284"/>
        <v>Kamdyn</v>
      </c>
      <c r="V1040" s="29" t="str">
        <f t="shared" si="285"/>
        <v>L</v>
      </c>
      <c r="W1040" s="29" t="str">
        <f t="shared" si="286"/>
        <v>KamdynLF12 Under</v>
      </c>
      <c r="X1040" s="29" t="str">
        <f t="shared" si="287"/>
        <v>KamdynL</v>
      </c>
    </row>
    <row r="1041" spans="1:24" ht="18.600000000000001" customHeight="1" x14ac:dyDescent="0.3">
      <c r="A1041" s="16">
        <f t="shared" si="280"/>
        <v>1040</v>
      </c>
      <c r="B1041" s="17">
        <f t="shared" si="281"/>
        <v>266</v>
      </c>
      <c r="C1041" s="18" t="s">
        <v>1068</v>
      </c>
      <c r="D1041" s="19" t="s">
        <v>36</v>
      </c>
      <c r="E1041" s="19" t="str">
        <f t="shared" si="282"/>
        <v>F</v>
      </c>
      <c r="F1041" s="20" t="str">
        <f>IFERROR(VLOOKUP(C1041,'[1]Sofie''s Loppet'!$BM$3:$BP$100,4,FALSE),"")</f>
        <v/>
      </c>
      <c r="G1041" s="21">
        <f>IFERROR(VLOOKUP(C1041,[1]Rocks!$BF$3:$BH$2000,3,FALSE),"")</f>
        <v>234.231731036399</v>
      </c>
      <c r="H1041" s="22" t="str">
        <f>IFERROR(VLOOKUP(C1041,'[1]Walden Bike'!$CB$3:$CE$1000,4,FALSE),"")</f>
        <v/>
      </c>
      <c r="I1041" s="23" t="str">
        <f>IFERROR(VLOOKUP(C1041,'[1]Paddle Sport'!$BJ$2:$BL$100,3,FALSE),"")</f>
        <v/>
      </c>
      <c r="J1041" s="24" t="str">
        <f>IFERROR(VLOOKUP(C1041,'[1]Island Swim'!$AX$5:$AZ$74,3,FALSE),"")</f>
        <v/>
      </c>
      <c r="K1041" s="25" t="str">
        <f>IFERROR(VLOOKUP(C1041,[1]Beaton!$A$4:$B$150,2,FALSE),"")</f>
        <v/>
      </c>
      <c r="L1041" s="26" t="str">
        <f>IFERROR(VLOOKUP(C1041,'[1]Turkey Gobbler'!$A$2:$B$500,2,FALSE),"")</f>
        <v/>
      </c>
      <c r="M1041" s="27">
        <f t="shared" si="283"/>
        <v>234</v>
      </c>
      <c r="N1041" s="28"/>
      <c r="R1041" s="29" t="str" cm="1">
        <f t="array" ref="R1041:S1041">_xlfn.TEXTSPLIT(C1041," ")</f>
        <v>Eide</v>
      </c>
      <c r="S1041" s="29" t="str">
        <v>Victoria</v>
      </c>
      <c r="U1041" s="29" t="str">
        <f t="shared" si="284"/>
        <v>Victoria</v>
      </c>
      <c r="V1041" s="29" t="str">
        <f t="shared" si="285"/>
        <v>E</v>
      </c>
      <c r="W1041" s="29" t="str">
        <f t="shared" si="286"/>
        <v>VictoriaEF30-39</v>
      </c>
      <c r="X1041" s="29" t="str">
        <f t="shared" si="287"/>
        <v>VictoriaE</v>
      </c>
    </row>
    <row r="1042" spans="1:24" ht="18.600000000000001" customHeight="1" x14ac:dyDescent="0.3">
      <c r="A1042" s="16">
        <f t="shared" si="280"/>
        <v>1040</v>
      </c>
      <c r="B1042" s="17">
        <f t="shared" si="281"/>
        <v>266</v>
      </c>
      <c r="C1042" s="18" t="s">
        <v>1069</v>
      </c>
      <c r="D1042" s="19" t="s">
        <v>36</v>
      </c>
      <c r="E1042" s="19" t="str">
        <f t="shared" si="282"/>
        <v>F</v>
      </c>
      <c r="F1042" s="20" t="str">
        <f>IFERROR(VLOOKUP(C1042,'[1]Sofie''s Loppet'!$BM$3:$BP$100,4,FALSE),"")</f>
        <v/>
      </c>
      <c r="G1042" s="21">
        <f>IFERROR(VLOOKUP(C1042,[1]Rocks!$BF$3:$BH$2000,3,FALSE),"")</f>
        <v>234.10163843376839</v>
      </c>
      <c r="H1042" s="22" t="str">
        <f>IFERROR(VLOOKUP(C1042,'[1]Walden Bike'!$CB$3:$CE$1000,4,FALSE),"")</f>
        <v/>
      </c>
      <c r="I1042" s="23" t="str">
        <f>IFERROR(VLOOKUP(C1042,'[1]Paddle Sport'!$BJ$2:$BL$100,3,FALSE),"")</f>
        <v/>
      </c>
      <c r="J1042" s="24" t="str">
        <f>IFERROR(VLOOKUP(C1042,'[1]Island Swim'!$AX$5:$AZ$74,3,FALSE),"")</f>
        <v/>
      </c>
      <c r="K1042" s="25" t="str">
        <f>IFERROR(VLOOKUP(C1042,[1]Beaton!$A$4:$B$150,2,FALSE),"")</f>
        <v/>
      </c>
      <c r="L1042" s="26" t="str">
        <f>IFERROR(VLOOKUP(C1042,'[1]Turkey Gobbler'!$A$2:$B$500,2,FALSE),"")</f>
        <v/>
      </c>
      <c r="M1042" s="27">
        <f t="shared" si="283"/>
        <v>234</v>
      </c>
      <c r="N1042" s="28"/>
      <c r="R1042" s="29" t="str" cm="1">
        <f t="array" ref="R1042:S1042">_xlfn.TEXTSPLIT(C1042," ")</f>
        <v>Raskevicius</v>
      </c>
      <c r="S1042" s="29" t="str">
        <v>Jessica</v>
      </c>
      <c r="U1042" s="29" t="str">
        <f t="shared" si="284"/>
        <v>Jessica</v>
      </c>
      <c r="V1042" s="29" t="str">
        <f t="shared" si="285"/>
        <v>R</v>
      </c>
      <c r="W1042" s="29" t="str">
        <f t="shared" si="286"/>
        <v>JessicaRF30-39</v>
      </c>
      <c r="X1042" s="29" t="str">
        <f t="shared" si="287"/>
        <v>JessicaR</v>
      </c>
    </row>
    <row r="1043" spans="1:24" ht="18.600000000000001" customHeight="1" x14ac:dyDescent="0.3">
      <c r="A1043" s="16">
        <f t="shared" si="280"/>
        <v>1040</v>
      </c>
      <c r="B1043" s="17">
        <f t="shared" si="281"/>
        <v>45</v>
      </c>
      <c r="C1043" s="18" t="s">
        <v>1070</v>
      </c>
      <c r="D1043" s="19" t="s">
        <v>19</v>
      </c>
      <c r="E1043" s="19" t="str">
        <f t="shared" si="282"/>
        <v>F</v>
      </c>
      <c r="F1043" s="20" t="str">
        <f>IFERROR(VLOOKUP(C1043,'[1]Sofie''s Loppet'!$BM$3:$BP$100,4,FALSE),"")</f>
        <v/>
      </c>
      <c r="G1043" s="21">
        <f>IFERROR(VLOOKUP(C1043,[1]Rocks!$BF$3:$BH$2000,3,FALSE),"")</f>
        <v>234.16666666666669</v>
      </c>
      <c r="H1043" s="22" t="str">
        <f>IFERROR(VLOOKUP(C1043,'[1]Walden Bike'!$CB$3:$CE$1000,4,FALSE),"")</f>
        <v/>
      </c>
      <c r="I1043" s="23" t="str">
        <f>IFERROR(VLOOKUP(C1043,'[1]Paddle Sport'!$BJ$2:$BL$100,3,FALSE),"")</f>
        <v/>
      </c>
      <c r="J1043" s="24" t="str">
        <f>IFERROR(VLOOKUP(C1043,'[1]Island Swim'!$AX$5:$AZ$74,3,FALSE),"")</f>
        <v/>
      </c>
      <c r="K1043" s="25" t="str">
        <f>IFERROR(VLOOKUP(C1043,[1]Beaton!$A$4:$B$150,2,FALSE),"")</f>
        <v/>
      </c>
      <c r="L1043" s="26" t="str">
        <f>IFERROR(VLOOKUP(C1043,'[1]Turkey Gobbler'!$A$2:$B$500,2,FALSE),"")</f>
        <v/>
      </c>
      <c r="M1043" s="27">
        <f t="shared" si="283"/>
        <v>234</v>
      </c>
      <c r="N1043" s="28"/>
      <c r="R1043" s="29" t="str" cm="1">
        <f t="array" ref="R1043:S1043">_xlfn.TEXTSPLIT(C1043," ")</f>
        <v>Russell</v>
      </c>
      <c r="S1043" s="29" t="str">
        <v>Nancy</v>
      </c>
      <c r="U1043" s="29" t="str">
        <f t="shared" si="284"/>
        <v>Nancy</v>
      </c>
      <c r="V1043" s="29" t="str">
        <f t="shared" si="285"/>
        <v>R</v>
      </c>
      <c r="W1043" s="29" t="str">
        <f t="shared" si="286"/>
        <v>NancyRF60-69</v>
      </c>
      <c r="X1043" s="29" t="str">
        <f t="shared" si="287"/>
        <v>NancyR</v>
      </c>
    </row>
    <row r="1044" spans="1:24" ht="18.600000000000001" customHeight="1" x14ac:dyDescent="0.3">
      <c r="A1044" s="16">
        <f t="shared" si="280"/>
        <v>1043</v>
      </c>
      <c r="B1044" s="17">
        <f t="shared" si="281"/>
        <v>83</v>
      </c>
      <c r="C1044" s="18" t="s">
        <v>1071</v>
      </c>
      <c r="D1044" s="19" t="s">
        <v>15</v>
      </c>
      <c r="E1044" s="19" t="str">
        <f t="shared" si="282"/>
        <v>F</v>
      </c>
      <c r="F1044" s="20" t="str">
        <f>IFERROR(VLOOKUP(C1044,'[1]Sofie''s Loppet'!$BM$3:$BP$100,4,FALSE),"")</f>
        <v/>
      </c>
      <c r="G1044" s="21">
        <f>IFERROR(VLOOKUP(C1044,[1]Rocks!$BF$3:$BH$2000,3,FALSE),"")</f>
        <v>231.02219786242807</v>
      </c>
      <c r="H1044" s="22" t="str">
        <f>IFERROR(VLOOKUP(C1044,'[1]Walden Bike'!$CB$3:$CE$1000,4,FALSE),"")</f>
        <v/>
      </c>
      <c r="I1044" s="23" t="str">
        <f>IFERROR(VLOOKUP(C1044,'[1]Paddle Sport'!$BJ$2:$BL$100,3,FALSE),"")</f>
        <v/>
      </c>
      <c r="J1044" s="24" t="str">
        <f>IFERROR(VLOOKUP(C1044,'[1]Island Swim'!$AX$5:$AZ$74,3,FALSE),"")</f>
        <v/>
      </c>
      <c r="K1044" s="25" t="str">
        <f>IFERROR(VLOOKUP(C1044,[1]Beaton!$A$4:$B$150,2,FALSE),"")</f>
        <v/>
      </c>
      <c r="L1044" s="26" t="str">
        <f>IFERROR(VLOOKUP(C1044,'[1]Turkey Gobbler'!$A$2:$B$500,2,FALSE),"")</f>
        <v/>
      </c>
      <c r="M1044" s="27">
        <f t="shared" si="283"/>
        <v>231</v>
      </c>
      <c r="N1044" s="28"/>
      <c r="R1044" s="29" t="str" cm="1">
        <f t="array" ref="R1044:S1044">_xlfn.TEXTSPLIT(C1044," ")</f>
        <v>Young</v>
      </c>
      <c r="S1044" s="29" t="str">
        <v>Rebecca</v>
      </c>
      <c r="U1044" s="29" t="str">
        <f t="shared" si="284"/>
        <v>Rebecca</v>
      </c>
      <c r="V1044" s="29" t="str">
        <f t="shared" si="285"/>
        <v>Y</v>
      </c>
      <c r="W1044" s="29" t="str">
        <f t="shared" si="286"/>
        <v>RebeccaYF50-59</v>
      </c>
      <c r="X1044" s="29" t="str">
        <f t="shared" si="287"/>
        <v>RebeccaY</v>
      </c>
    </row>
    <row r="1045" spans="1:24" ht="18.600000000000001" customHeight="1" x14ac:dyDescent="0.3">
      <c r="A1045" s="16">
        <f t="shared" si="280"/>
        <v>1044</v>
      </c>
      <c r="B1045" s="17">
        <f t="shared" si="281"/>
        <v>242</v>
      </c>
      <c r="C1045" s="18" t="s">
        <v>1072</v>
      </c>
      <c r="D1045" s="19" t="s">
        <v>17</v>
      </c>
      <c r="E1045" s="19" t="str">
        <f t="shared" si="282"/>
        <v>F</v>
      </c>
      <c r="F1045" s="20" t="str">
        <f>IFERROR(VLOOKUP(C1045,'[1]Sofie''s Loppet'!$BM$3:$BP$100,4,FALSE),"")</f>
        <v/>
      </c>
      <c r="G1045" s="21">
        <f>IFERROR(VLOOKUP(C1045,[1]Rocks!$BF$3:$BH$2000,3,FALSE),"")</f>
        <v>230.07641921397379</v>
      </c>
      <c r="H1045" s="22" t="str">
        <f>IFERROR(VLOOKUP(C1045,'[1]Walden Bike'!$CB$3:$CE$1000,4,FALSE),"")</f>
        <v/>
      </c>
      <c r="I1045" s="23" t="str">
        <f>IFERROR(VLOOKUP(C1045,'[1]Paddle Sport'!$BJ$2:$BL$100,3,FALSE),"")</f>
        <v/>
      </c>
      <c r="J1045" s="24" t="str">
        <f>IFERROR(VLOOKUP(C1045,'[1]Island Swim'!$AX$5:$AZ$74,3,FALSE),"")</f>
        <v/>
      </c>
      <c r="K1045" s="25" t="str">
        <f>IFERROR(VLOOKUP(C1045,[1]Beaton!$A$4:$B$150,2,FALSE),"")</f>
        <v/>
      </c>
      <c r="L1045" s="26" t="str">
        <f>IFERROR(VLOOKUP(C1045,'[1]Turkey Gobbler'!$A$2:$B$500,2,FALSE),"")</f>
        <v/>
      </c>
      <c r="M1045" s="27">
        <f t="shared" si="283"/>
        <v>230</v>
      </c>
      <c r="N1045" s="28"/>
      <c r="R1045" s="29" t="str" cm="1">
        <f t="array" ref="R1045:S1045">_xlfn.TEXTSPLIT(C1045," ")</f>
        <v>Lagrandeur</v>
      </c>
      <c r="S1045" s="29" t="str">
        <v>Laura</v>
      </c>
      <c r="U1045" s="29" t="str">
        <f t="shared" si="284"/>
        <v>Laura</v>
      </c>
      <c r="V1045" s="29" t="str">
        <f t="shared" si="285"/>
        <v>L</v>
      </c>
      <c r="W1045" s="29" t="str">
        <f t="shared" si="286"/>
        <v>LauraLF20-29</v>
      </c>
      <c r="X1045" s="29" t="str">
        <f t="shared" si="287"/>
        <v>LauraL</v>
      </c>
    </row>
    <row r="1046" spans="1:24" ht="18.600000000000001" customHeight="1" x14ac:dyDescent="0.3">
      <c r="A1046" s="16">
        <f t="shared" si="280"/>
        <v>1045</v>
      </c>
      <c r="B1046" s="17">
        <f t="shared" si="281"/>
        <v>268</v>
      </c>
      <c r="C1046" s="18" t="s">
        <v>1073</v>
      </c>
      <c r="D1046" s="19" t="s">
        <v>36</v>
      </c>
      <c r="E1046" s="19" t="str">
        <f t="shared" si="282"/>
        <v>F</v>
      </c>
      <c r="F1046" s="20" t="str">
        <f>IFERROR(VLOOKUP(C1046,'[1]Sofie''s Loppet'!$BM$3:$BP$100,4,FALSE),"")</f>
        <v/>
      </c>
      <c r="G1046" s="21">
        <f>IFERROR(VLOOKUP(C1046,[1]Rocks!$BF$3:$BH$2000,3,FALSE),"")</f>
        <v>228.64117168429615</v>
      </c>
      <c r="H1046" s="22" t="str">
        <f>IFERROR(VLOOKUP(C1046,'[1]Walden Bike'!$CB$3:$CE$1000,4,FALSE),"")</f>
        <v/>
      </c>
      <c r="I1046" s="23" t="str">
        <f>IFERROR(VLOOKUP(C1046,'[1]Paddle Sport'!$BJ$2:$BL$100,3,FALSE),"")</f>
        <v/>
      </c>
      <c r="J1046" s="24" t="str">
        <f>IFERROR(VLOOKUP(C1046,'[1]Island Swim'!$AX$5:$AZ$74,3,FALSE),"")</f>
        <v/>
      </c>
      <c r="K1046" s="25" t="str">
        <f>IFERROR(VLOOKUP(C1046,[1]Beaton!$A$4:$B$150,2,FALSE),"")</f>
        <v/>
      </c>
      <c r="L1046" s="26" t="str">
        <f>IFERROR(VLOOKUP(C1046,'[1]Turkey Gobbler'!$A$2:$B$500,2,FALSE),"")</f>
        <v/>
      </c>
      <c r="M1046" s="27">
        <f t="shared" si="283"/>
        <v>229</v>
      </c>
      <c r="N1046" s="28"/>
      <c r="R1046" s="29" t="str" cm="1">
        <f t="array" ref="R1046:S1046">_xlfn.TEXTSPLIT(C1046," ")</f>
        <v>Joly</v>
      </c>
      <c r="S1046" s="29" t="str">
        <v>Roxanne</v>
      </c>
      <c r="U1046" s="29" t="str">
        <f t="shared" si="284"/>
        <v>Roxanne</v>
      </c>
      <c r="V1046" s="29" t="str">
        <f t="shared" si="285"/>
        <v>J</v>
      </c>
      <c r="W1046" s="29" t="str">
        <f t="shared" si="286"/>
        <v>RoxanneJF30-39</v>
      </c>
      <c r="X1046" s="29" t="str">
        <f t="shared" si="287"/>
        <v>RoxanneJ</v>
      </c>
    </row>
    <row r="1047" spans="1:24" ht="18.600000000000001" customHeight="1" x14ac:dyDescent="0.3">
      <c r="A1047" s="16">
        <f t="shared" si="280"/>
        <v>1045</v>
      </c>
      <c r="B1047" s="17">
        <f t="shared" si="281"/>
        <v>84</v>
      </c>
      <c r="C1047" s="18" t="s">
        <v>1074</v>
      </c>
      <c r="D1047" s="19" t="s">
        <v>15</v>
      </c>
      <c r="E1047" s="19" t="str">
        <f t="shared" si="282"/>
        <v>F</v>
      </c>
      <c r="F1047" s="20" t="str">
        <f>IFERROR(VLOOKUP(C1047,'[1]Sofie''s Loppet'!$BM$3:$BP$100,4,FALSE),"")</f>
        <v/>
      </c>
      <c r="G1047" s="21">
        <f>IFERROR(VLOOKUP(C1047,[1]Rocks!$BF$3:$BH$2000,3,FALSE),"")</f>
        <v>228.64117168429615</v>
      </c>
      <c r="H1047" s="22" t="str">
        <f>IFERROR(VLOOKUP(C1047,'[1]Walden Bike'!$CB$3:$CE$1000,4,FALSE),"")</f>
        <v/>
      </c>
      <c r="I1047" s="23" t="str">
        <f>IFERROR(VLOOKUP(C1047,'[1]Paddle Sport'!$BJ$2:$BL$100,3,FALSE),"")</f>
        <v/>
      </c>
      <c r="J1047" s="24" t="str">
        <f>IFERROR(VLOOKUP(C1047,'[1]Island Swim'!$AX$5:$AZ$74,3,FALSE),"")</f>
        <v/>
      </c>
      <c r="K1047" s="25" t="str">
        <f>IFERROR(VLOOKUP(C1047,[1]Beaton!$A$4:$B$150,2,FALSE),"")</f>
        <v/>
      </c>
      <c r="L1047" s="26" t="str">
        <f>IFERROR(VLOOKUP(C1047,'[1]Turkey Gobbler'!$A$2:$B$500,2,FALSE),"")</f>
        <v/>
      </c>
      <c r="M1047" s="27">
        <f t="shared" si="283"/>
        <v>229</v>
      </c>
      <c r="N1047" s="28"/>
      <c r="R1047" s="29" t="str" cm="1">
        <f t="array" ref="R1047:S1047">_xlfn.TEXTSPLIT(C1047," ")</f>
        <v>Chow</v>
      </c>
      <c r="S1047" s="29" t="str">
        <v>Joanne</v>
      </c>
      <c r="U1047" s="29" t="str">
        <f t="shared" si="284"/>
        <v>Joanne</v>
      </c>
      <c r="V1047" s="29" t="str">
        <f t="shared" si="285"/>
        <v>C</v>
      </c>
      <c r="W1047" s="29" t="str">
        <f t="shared" si="286"/>
        <v>JoanneCF50-59</v>
      </c>
      <c r="X1047" s="29" t="str">
        <f t="shared" si="287"/>
        <v>JoanneC</v>
      </c>
    </row>
    <row r="1048" spans="1:24" ht="18.600000000000001" customHeight="1" x14ac:dyDescent="0.3">
      <c r="A1048" s="16">
        <f t="shared" si="280"/>
        <v>1045</v>
      </c>
      <c r="B1048" s="17">
        <f t="shared" si="281"/>
        <v>84</v>
      </c>
      <c r="C1048" s="18" t="s">
        <v>1075</v>
      </c>
      <c r="D1048" s="19" t="s">
        <v>15</v>
      </c>
      <c r="E1048" s="19" t="str">
        <f t="shared" si="282"/>
        <v>F</v>
      </c>
      <c r="F1048" s="20" t="str">
        <f>IFERROR(VLOOKUP(C1048,'[1]Sofie''s Loppet'!$BM$3:$BP$100,4,FALSE),"")</f>
        <v/>
      </c>
      <c r="G1048" s="21">
        <f>IFERROR(VLOOKUP(C1048,[1]Rocks!$BF$3:$BH$2000,3,FALSE),"")</f>
        <v>228.70320130222464</v>
      </c>
      <c r="H1048" s="22" t="str">
        <f>IFERROR(VLOOKUP(C1048,'[1]Walden Bike'!$CB$3:$CE$1000,4,FALSE),"")</f>
        <v/>
      </c>
      <c r="I1048" s="23" t="str">
        <f>IFERROR(VLOOKUP(C1048,'[1]Paddle Sport'!$BJ$2:$BL$100,3,FALSE),"")</f>
        <v/>
      </c>
      <c r="J1048" s="24" t="str">
        <f>IFERROR(VLOOKUP(C1048,'[1]Island Swim'!$AX$5:$AZ$74,3,FALSE),"")</f>
        <v/>
      </c>
      <c r="K1048" s="25" t="str">
        <f>IFERROR(VLOOKUP(C1048,[1]Beaton!$A$4:$B$150,2,FALSE),"")</f>
        <v/>
      </c>
      <c r="L1048" s="26" t="str">
        <f>IFERROR(VLOOKUP(C1048,'[1]Turkey Gobbler'!$A$2:$B$500,2,FALSE),"")</f>
        <v/>
      </c>
      <c r="M1048" s="27">
        <f t="shared" si="283"/>
        <v>229</v>
      </c>
      <c r="N1048" s="28"/>
      <c r="R1048" s="29" t="str" cm="1">
        <f t="array" ref="R1048:S1048">_xlfn.TEXTSPLIT(C1048," ")</f>
        <v>Fuller</v>
      </c>
      <c r="S1048" s="29" t="str">
        <v>Areeda</v>
      </c>
      <c r="U1048" s="29" t="str">
        <f t="shared" si="284"/>
        <v>Areeda</v>
      </c>
      <c r="V1048" s="29" t="str">
        <f t="shared" si="285"/>
        <v>F</v>
      </c>
      <c r="W1048" s="29" t="str">
        <f t="shared" si="286"/>
        <v>AreedaFF50-59</v>
      </c>
      <c r="X1048" s="29" t="str">
        <f t="shared" si="287"/>
        <v>AreedaF</v>
      </c>
    </row>
    <row r="1049" spans="1:24" ht="18.600000000000001" customHeight="1" x14ac:dyDescent="0.3">
      <c r="A1049" s="16">
        <f t="shared" si="280"/>
        <v>1048</v>
      </c>
      <c r="B1049" s="17">
        <f t="shared" si="281"/>
        <v>97</v>
      </c>
      <c r="C1049" s="18" t="s">
        <v>1076</v>
      </c>
      <c r="D1049" s="19" t="s">
        <v>21</v>
      </c>
      <c r="E1049" s="19" t="str">
        <f t="shared" si="282"/>
        <v>F</v>
      </c>
      <c r="F1049" s="20" t="str">
        <f>IFERROR(VLOOKUP(C1049,'[1]Sofie''s Loppet'!$BM$3:$BP$100,4,FALSE),"")</f>
        <v/>
      </c>
      <c r="G1049" s="21">
        <f>IFERROR(VLOOKUP(C1049,[1]Rocks!$BF$3:$BH$2000,3,FALSE),"")</f>
        <v>227.83783783783784</v>
      </c>
      <c r="H1049" s="22" t="str">
        <f>IFERROR(VLOOKUP(C1049,'[1]Walden Bike'!$CB$3:$CE$1000,4,FALSE),"")</f>
        <v/>
      </c>
      <c r="I1049" s="23" t="str">
        <f>IFERROR(VLOOKUP(C1049,'[1]Paddle Sport'!$BJ$2:$BL$100,3,FALSE),"")</f>
        <v/>
      </c>
      <c r="J1049" s="24" t="str">
        <f>IFERROR(VLOOKUP(C1049,'[1]Island Swim'!$AX$5:$AZ$74,3,FALSE),"")</f>
        <v/>
      </c>
      <c r="K1049" s="25" t="str">
        <f>IFERROR(VLOOKUP(C1049,[1]Beaton!$A$4:$B$150,2,FALSE),"")</f>
        <v/>
      </c>
      <c r="L1049" s="26" t="str">
        <f>IFERROR(VLOOKUP(C1049,'[1]Turkey Gobbler'!$A$2:$B$500,2,FALSE),"")</f>
        <v/>
      </c>
      <c r="M1049" s="27">
        <f t="shared" si="283"/>
        <v>228</v>
      </c>
      <c r="N1049" s="28"/>
      <c r="R1049" s="29" t="str" cm="1">
        <f t="array" ref="R1049:S1049">_xlfn.TEXTSPLIT(C1049," ")</f>
        <v>Hall</v>
      </c>
      <c r="S1049" s="29" t="str">
        <v>Abby</v>
      </c>
      <c r="U1049" s="29" t="str">
        <f t="shared" si="284"/>
        <v>Abby</v>
      </c>
      <c r="V1049" s="29" t="str">
        <f t="shared" si="285"/>
        <v>H</v>
      </c>
      <c r="W1049" s="29" t="str">
        <f t="shared" si="286"/>
        <v>AbbyHF13-19</v>
      </c>
      <c r="X1049" s="29" t="str">
        <f t="shared" si="287"/>
        <v>AbbyH</v>
      </c>
    </row>
    <row r="1050" spans="1:24" ht="18.600000000000001" customHeight="1" x14ac:dyDescent="0.3">
      <c r="A1050" s="16">
        <f t="shared" si="280"/>
        <v>1048</v>
      </c>
      <c r="B1050" s="17">
        <f t="shared" si="281"/>
        <v>243</v>
      </c>
      <c r="C1050" s="18" t="s">
        <v>1077</v>
      </c>
      <c r="D1050" s="19" t="s">
        <v>17</v>
      </c>
      <c r="E1050" s="19" t="str">
        <f t="shared" si="282"/>
        <v>F</v>
      </c>
      <c r="F1050" s="20" t="str">
        <f>IFERROR(VLOOKUP(C1050,'[1]Sofie''s Loppet'!$BM$3:$BP$100,4,FALSE),"")</f>
        <v/>
      </c>
      <c r="G1050" s="21">
        <f>IFERROR(VLOOKUP(C1050,[1]Rocks!$BF$3:$BH$2000,3,FALSE),"")</f>
        <v>228.02272112523667</v>
      </c>
      <c r="H1050" s="22" t="str">
        <f>IFERROR(VLOOKUP(C1050,'[1]Walden Bike'!$CB$3:$CE$1000,4,FALSE),"")</f>
        <v/>
      </c>
      <c r="I1050" s="23" t="str">
        <f>IFERROR(VLOOKUP(C1050,'[1]Paddle Sport'!$BJ$2:$BL$100,3,FALSE),"")</f>
        <v/>
      </c>
      <c r="J1050" s="24" t="str">
        <f>IFERROR(VLOOKUP(C1050,'[1]Island Swim'!$AX$5:$AZ$74,3,FALSE),"")</f>
        <v/>
      </c>
      <c r="K1050" s="25" t="str">
        <f>IFERROR(VLOOKUP(C1050,[1]Beaton!$A$4:$B$150,2,FALSE),"")</f>
        <v/>
      </c>
      <c r="L1050" s="26" t="str">
        <f>IFERROR(VLOOKUP(C1050,'[1]Turkey Gobbler'!$A$2:$B$500,2,FALSE),"")</f>
        <v/>
      </c>
      <c r="M1050" s="27">
        <f t="shared" si="283"/>
        <v>228</v>
      </c>
      <c r="N1050" s="28"/>
      <c r="R1050" s="29" t="str" cm="1">
        <f t="array" ref="R1050:S1050">_xlfn.TEXTSPLIT(C1050," ")</f>
        <v>Kury</v>
      </c>
      <c r="S1050" s="29" t="str">
        <v>Maria</v>
      </c>
      <c r="U1050" s="29" t="str">
        <f t="shared" si="284"/>
        <v>Maria</v>
      </c>
      <c r="V1050" s="29" t="str">
        <f t="shared" si="285"/>
        <v>K</v>
      </c>
      <c r="W1050" s="29" t="str">
        <f t="shared" si="286"/>
        <v>MariaKF20-29</v>
      </c>
      <c r="X1050" s="29" t="str">
        <f t="shared" si="287"/>
        <v>MariaK</v>
      </c>
    </row>
    <row r="1051" spans="1:24" ht="18.600000000000001" customHeight="1" x14ac:dyDescent="0.3">
      <c r="A1051" s="16">
        <f t="shared" si="280"/>
        <v>1048</v>
      </c>
      <c r="B1051" s="17">
        <f t="shared" si="281"/>
        <v>269</v>
      </c>
      <c r="C1051" s="18" t="s">
        <v>1078</v>
      </c>
      <c r="D1051" s="19" t="s">
        <v>36</v>
      </c>
      <c r="E1051" s="19" t="str">
        <f t="shared" si="282"/>
        <v>F</v>
      </c>
      <c r="F1051" s="20" t="str">
        <f>IFERROR(VLOOKUP(C1051,'[1]Sofie''s Loppet'!$BM$3:$BP$100,4,FALSE),"")</f>
        <v/>
      </c>
      <c r="G1051" s="21">
        <f>IFERROR(VLOOKUP(C1051,[1]Rocks!$BF$3:$BH$2000,3,FALSE),"")</f>
        <v>227.83783783783784</v>
      </c>
      <c r="H1051" s="22" t="str">
        <f>IFERROR(VLOOKUP(C1051,'[1]Walden Bike'!$CB$3:$CE$1000,4,FALSE),"")</f>
        <v/>
      </c>
      <c r="I1051" s="23" t="str">
        <f>IFERROR(VLOOKUP(C1051,'[1]Paddle Sport'!$BJ$2:$BL$100,3,FALSE),"")</f>
        <v/>
      </c>
      <c r="J1051" s="24" t="str">
        <f>IFERROR(VLOOKUP(C1051,'[1]Island Swim'!$AX$5:$AZ$74,3,FALSE),"")</f>
        <v/>
      </c>
      <c r="K1051" s="25" t="str">
        <f>IFERROR(VLOOKUP(C1051,[1]Beaton!$A$4:$B$150,2,FALSE),"")</f>
        <v/>
      </c>
      <c r="L1051" s="26" t="str">
        <f>IFERROR(VLOOKUP(C1051,'[1]Turkey Gobbler'!$A$2:$B$500,2,FALSE),"")</f>
        <v/>
      </c>
      <c r="M1051" s="27">
        <f t="shared" si="283"/>
        <v>228</v>
      </c>
      <c r="N1051" s="28"/>
      <c r="R1051" s="29" t="str" cm="1">
        <f t="array" ref="R1051:S1051">_xlfn.TEXTSPLIT(C1051," ")</f>
        <v>LePage</v>
      </c>
      <c r="S1051" s="29" t="str">
        <v>Kristin</v>
      </c>
      <c r="U1051" s="29" t="str">
        <f t="shared" si="284"/>
        <v>Kristin</v>
      </c>
      <c r="V1051" s="29" t="str">
        <f t="shared" si="285"/>
        <v>L</v>
      </c>
      <c r="W1051" s="29" t="str">
        <f t="shared" si="286"/>
        <v>KristinLF30-39</v>
      </c>
      <c r="X1051" s="29" t="str">
        <f t="shared" si="287"/>
        <v>KristinL</v>
      </c>
    </row>
    <row r="1052" spans="1:24" ht="18.600000000000001" customHeight="1" x14ac:dyDescent="0.3">
      <c r="A1052" s="16">
        <f t="shared" si="280"/>
        <v>1048</v>
      </c>
      <c r="B1052" s="17">
        <f t="shared" si="281"/>
        <v>187</v>
      </c>
      <c r="C1052" s="18" t="s">
        <v>1079</v>
      </c>
      <c r="D1052" s="19" t="s">
        <v>23</v>
      </c>
      <c r="E1052" s="19" t="str">
        <f t="shared" si="282"/>
        <v>F</v>
      </c>
      <c r="F1052" s="20" t="str">
        <f>IFERROR(VLOOKUP(C1052,'[1]Sofie''s Loppet'!$BM$3:$BP$100,4,FALSE),"")</f>
        <v/>
      </c>
      <c r="G1052" s="21">
        <f>IFERROR(VLOOKUP(C1052,[1]Rocks!$BF$3:$BH$2000,3,FALSE),"")</f>
        <v>227.53036437246965</v>
      </c>
      <c r="H1052" s="22" t="str">
        <f>IFERROR(VLOOKUP(C1052,'[1]Walden Bike'!$CB$3:$CE$1000,4,FALSE),"")</f>
        <v/>
      </c>
      <c r="I1052" s="23" t="str">
        <f>IFERROR(VLOOKUP(C1052,'[1]Paddle Sport'!$BJ$2:$BL$100,3,FALSE),"")</f>
        <v/>
      </c>
      <c r="J1052" s="24" t="str">
        <f>IFERROR(VLOOKUP(C1052,'[1]Island Swim'!$AX$5:$AZ$74,3,FALSE),"")</f>
        <v/>
      </c>
      <c r="K1052" s="25" t="str">
        <f>IFERROR(VLOOKUP(C1052,[1]Beaton!$A$4:$B$150,2,FALSE),"")</f>
        <v/>
      </c>
      <c r="L1052" s="26" t="str">
        <f>IFERROR(VLOOKUP(C1052,'[1]Turkey Gobbler'!$A$2:$B$500,2,FALSE),"")</f>
        <v/>
      </c>
      <c r="M1052" s="27">
        <f t="shared" si="283"/>
        <v>228</v>
      </c>
      <c r="N1052" s="28"/>
      <c r="R1052" s="29" t="str" cm="1">
        <f t="array" ref="R1052:S1052">_xlfn.TEXTSPLIT(C1052," ")</f>
        <v>Savoie</v>
      </c>
      <c r="S1052" s="29" t="str">
        <v>Shanna</v>
      </c>
      <c r="U1052" s="29" t="str">
        <f t="shared" si="284"/>
        <v>Shanna</v>
      </c>
      <c r="V1052" s="29" t="str">
        <f t="shared" si="285"/>
        <v>S</v>
      </c>
      <c r="W1052" s="29" t="str">
        <f t="shared" si="286"/>
        <v>ShannaSF40-49</v>
      </c>
      <c r="X1052" s="29" t="str">
        <f t="shared" si="287"/>
        <v>ShannaS</v>
      </c>
    </row>
    <row r="1053" spans="1:24" ht="18.600000000000001" customHeight="1" x14ac:dyDescent="0.3">
      <c r="A1053" s="16">
        <f t="shared" si="280"/>
        <v>1052</v>
      </c>
      <c r="B1053" s="17">
        <f t="shared" si="281"/>
        <v>270</v>
      </c>
      <c r="C1053" s="18" t="s">
        <v>1080</v>
      </c>
      <c r="D1053" s="19" t="s">
        <v>36</v>
      </c>
      <c r="E1053" s="19" t="str">
        <f t="shared" si="282"/>
        <v>F</v>
      </c>
      <c r="F1053" s="20" t="str">
        <f>IFERROR(VLOOKUP(C1053,'[1]Sofie''s Loppet'!$BM$3:$BP$100,4,FALSE),"")</f>
        <v/>
      </c>
      <c r="G1053" s="21">
        <f>IFERROR(VLOOKUP(C1053,[1]Rocks!$BF$3:$BH$2000,3,FALSE),"")</f>
        <v>226.73480365788058</v>
      </c>
      <c r="H1053" s="22" t="str">
        <f>IFERROR(VLOOKUP(C1053,'[1]Walden Bike'!$CB$3:$CE$1000,4,FALSE),"")</f>
        <v/>
      </c>
      <c r="I1053" s="23" t="str">
        <f>IFERROR(VLOOKUP(C1053,'[1]Paddle Sport'!$BJ$2:$BL$100,3,FALSE),"")</f>
        <v/>
      </c>
      <c r="J1053" s="24" t="str">
        <f>IFERROR(VLOOKUP(C1053,'[1]Island Swim'!$AX$5:$AZ$74,3,FALSE),"")</f>
        <v/>
      </c>
      <c r="K1053" s="25" t="str">
        <f>IFERROR(VLOOKUP(C1053,[1]Beaton!$A$4:$B$150,2,FALSE),"")</f>
        <v/>
      </c>
      <c r="L1053" s="26" t="str">
        <f>IFERROR(VLOOKUP(C1053,'[1]Turkey Gobbler'!$A$2:$B$500,2,FALSE),"")</f>
        <v/>
      </c>
      <c r="M1053" s="27">
        <f t="shared" si="283"/>
        <v>227</v>
      </c>
      <c r="N1053" s="28"/>
      <c r="R1053" s="29" t="str" cm="1">
        <f t="array" ref="R1053:S1053">_xlfn.TEXTSPLIT(C1053," ")</f>
        <v>Wang</v>
      </c>
      <c r="S1053" s="29" t="str">
        <v>Jing</v>
      </c>
      <c r="U1053" s="29" t="str">
        <f t="shared" si="284"/>
        <v>Jing</v>
      </c>
      <c r="V1053" s="29" t="str">
        <f t="shared" si="285"/>
        <v>W</v>
      </c>
      <c r="W1053" s="29" t="str">
        <f t="shared" si="286"/>
        <v>JingWF30-39</v>
      </c>
      <c r="X1053" s="29" t="str">
        <f t="shared" si="287"/>
        <v>JingW</v>
      </c>
    </row>
    <row r="1054" spans="1:24" ht="18.600000000000001" customHeight="1" x14ac:dyDescent="0.3">
      <c r="A1054" s="16">
        <f t="shared" si="280"/>
        <v>1052</v>
      </c>
      <c r="B1054" s="17">
        <f t="shared" si="281"/>
        <v>86</v>
      </c>
      <c r="C1054" s="18" t="s">
        <v>1081</v>
      </c>
      <c r="D1054" s="19" t="s">
        <v>15</v>
      </c>
      <c r="E1054" s="19" t="str">
        <f t="shared" si="282"/>
        <v>F</v>
      </c>
      <c r="F1054" s="20" t="str">
        <f>IFERROR(VLOOKUP(C1054,'[1]Sofie''s Loppet'!$BM$3:$BP$100,4,FALSE),"")</f>
        <v/>
      </c>
      <c r="G1054" s="21">
        <f>IFERROR(VLOOKUP(C1054,[1]Rocks!$BF$3:$BH$2000,3,FALSE),"")</f>
        <v>226.79580306698952</v>
      </c>
      <c r="H1054" s="22" t="str">
        <f>IFERROR(VLOOKUP(C1054,'[1]Walden Bike'!$CB$3:$CE$1000,4,FALSE),"")</f>
        <v/>
      </c>
      <c r="I1054" s="23" t="str">
        <f>IFERROR(VLOOKUP(C1054,'[1]Paddle Sport'!$BJ$2:$BL$100,3,FALSE),"")</f>
        <v/>
      </c>
      <c r="J1054" s="24" t="str">
        <f>IFERROR(VLOOKUP(C1054,'[1]Island Swim'!$AX$5:$AZ$74,3,FALSE),"")</f>
        <v/>
      </c>
      <c r="K1054" s="25" t="str">
        <f>IFERROR(VLOOKUP(C1054,[1]Beaton!$A$4:$B$150,2,FALSE),"")</f>
        <v/>
      </c>
      <c r="L1054" s="26" t="str">
        <f>IFERROR(VLOOKUP(C1054,'[1]Turkey Gobbler'!$A$2:$B$500,2,FALSE),"")</f>
        <v/>
      </c>
      <c r="M1054" s="27">
        <f t="shared" si="283"/>
        <v>227</v>
      </c>
      <c r="N1054" s="28"/>
      <c r="R1054" s="29" t="str" cm="1">
        <f t="array" ref="R1054:S1054">_xlfn.TEXTSPLIT(C1054," ")</f>
        <v>Payette</v>
      </c>
      <c r="S1054" s="29" t="str">
        <v>Marica</v>
      </c>
      <c r="U1054" s="29" t="str">
        <f t="shared" si="284"/>
        <v>Marica</v>
      </c>
      <c r="V1054" s="29" t="str">
        <f t="shared" si="285"/>
        <v>P</v>
      </c>
      <c r="W1054" s="29" t="str">
        <f t="shared" si="286"/>
        <v>MaricaPF50-59</v>
      </c>
      <c r="X1054" s="29" t="str">
        <f t="shared" si="287"/>
        <v>MaricaP</v>
      </c>
    </row>
    <row r="1055" spans="1:24" ht="18.600000000000001" customHeight="1" x14ac:dyDescent="0.3">
      <c r="A1055" s="16">
        <f t="shared" si="280"/>
        <v>1052</v>
      </c>
      <c r="B1055" s="17">
        <f t="shared" si="281"/>
        <v>46</v>
      </c>
      <c r="C1055" s="18" t="s">
        <v>1082</v>
      </c>
      <c r="D1055" s="19" t="s">
        <v>19</v>
      </c>
      <c r="E1055" s="19" t="str">
        <f t="shared" si="282"/>
        <v>F</v>
      </c>
      <c r="F1055" s="20" t="str">
        <f>IFERROR(VLOOKUP(C1055,'[1]Sofie''s Loppet'!$BM$3:$BP$100,4,FALSE),"")</f>
        <v/>
      </c>
      <c r="G1055" s="21">
        <f>IFERROR(VLOOKUP(C1055,[1]Rocks!$BF$3:$BH$2000,3,FALSE),"")</f>
        <v>226.79580306698952</v>
      </c>
      <c r="H1055" s="22" t="str">
        <f>IFERROR(VLOOKUP(C1055,'[1]Walden Bike'!$CB$3:$CE$1000,4,FALSE),"")</f>
        <v/>
      </c>
      <c r="I1055" s="23" t="str">
        <f>IFERROR(VLOOKUP(C1055,'[1]Paddle Sport'!$BJ$2:$BL$100,3,FALSE),"")</f>
        <v/>
      </c>
      <c r="J1055" s="24" t="str">
        <f>IFERROR(VLOOKUP(C1055,'[1]Island Swim'!$AX$5:$AZ$74,3,FALSE),"")</f>
        <v/>
      </c>
      <c r="K1055" s="25" t="str">
        <f>IFERROR(VLOOKUP(C1055,[1]Beaton!$A$4:$B$150,2,FALSE),"")</f>
        <v/>
      </c>
      <c r="L1055" s="26" t="str">
        <f>IFERROR(VLOOKUP(C1055,'[1]Turkey Gobbler'!$A$2:$B$500,2,FALSE),"")</f>
        <v/>
      </c>
      <c r="M1055" s="27">
        <f t="shared" si="283"/>
        <v>227</v>
      </c>
      <c r="N1055" s="28"/>
    </row>
    <row r="1056" spans="1:24" ht="18.600000000000001" customHeight="1" x14ac:dyDescent="0.3">
      <c r="A1056" s="16">
        <f t="shared" si="280"/>
        <v>1055</v>
      </c>
      <c r="B1056" s="17">
        <f t="shared" si="281"/>
        <v>188</v>
      </c>
      <c r="C1056" s="18" t="s">
        <v>1083</v>
      </c>
      <c r="D1056" s="19" t="s">
        <v>23</v>
      </c>
      <c r="E1056" s="19" t="str">
        <f t="shared" si="282"/>
        <v>F</v>
      </c>
      <c r="F1056" s="20" t="str">
        <f>IFERROR(VLOOKUP(C1056,'[1]Sofie''s Loppet'!$BM$3:$BP$100,4,FALSE),"")</f>
        <v/>
      </c>
      <c r="G1056" s="21">
        <f>IFERROR(VLOOKUP(C1056,[1]Rocks!$BF$3:$BH$2000,3,FALSE),"")</f>
        <v>226.36949516648767</v>
      </c>
      <c r="H1056" s="22" t="str">
        <f>IFERROR(VLOOKUP(C1056,'[1]Walden Bike'!$CB$3:$CE$1000,4,FALSE),"")</f>
        <v/>
      </c>
      <c r="I1056" s="23" t="str">
        <f>IFERROR(VLOOKUP(C1056,'[1]Paddle Sport'!$BJ$2:$BL$100,3,FALSE),"")</f>
        <v/>
      </c>
      <c r="J1056" s="24" t="str">
        <f>IFERROR(VLOOKUP(C1056,'[1]Island Swim'!$AX$5:$AZ$74,3,FALSE),"")</f>
        <v/>
      </c>
      <c r="K1056" s="25" t="str">
        <f>IFERROR(VLOOKUP(C1056,[1]Beaton!$A$4:$B$150,2,FALSE),"")</f>
        <v/>
      </c>
      <c r="L1056" s="26" t="str">
        <f>IFERROR(VLOOKUP(C1056,'[1]Turkey Gobbler'!$A$2:$B$500,2,FALSE),"")</f>
        <v/>
      </c>
      <c r="M1056" s="27">
        <f t="shared" si="283"/>
        <v>226</v>
      </c>
      <c r="N1056" s="28"/>
      <c r="R1056" s="29" t="str" cm="1">
        <f t="array" ref="R1056:S1056">_xlfn.TEXTSPLIT(C1056," ")</f>
        <v>Lachance</v>
      </c>
      <c r="S1056" s="29" t="str">
        <v>Melanie</v>
      </c>
      <c r="U1056" s="29" t="str">
        <f>IF(T1056="",S1056,T1056)</f>
        <v>Melanie</v>
      </c>
      <c r="V1056" s="29" t="str">
        <f>LEFT(R1056,1)</f>
        <v>L</v>
      </c>
      <c r="W1056" s="29" t="str">
        <f>CONCATENATE(U1056,V1056,D1056)</f>
        <v>MelanieLF40-49</v>
      </c>
      <c r="X1056" s="29" t="str">
        <f>CONCATENATE(U1056,V1056)</f>
        <v>MelanieL</v>
      </c>
    </row>
    <row r="1057" spans="1:24" ht="18.600000000000001" customHeight="1" x14ac:dyDescent="0.3">
      <c r="A1057" s="16">
        <f t="shared" si="280"/>
        <v>1055</v>
      </c>
      <c r="B1057" s="17">
        <f t="shared" si="281"/>
        <v>188</v>
      </c>
      <c r="C1057" s="18" t="s">
        <v>1084</v>
      </c>
      <c r="D1057" s="19" t="s">
        <v>23</v>
      </c>
      <c r="E1057" s="19" t="str">
        <f t="shared" si="282"/>
        <v>F</v>
      </c>
      <c r="F1057" s="20" t="str">
        <f>IFERROR(VLOOKUP(C1057,'[1]Sofie''s Loppet'!$BM$3:$BP$100,4,FALSE),"")</f>
        <v/>
      </c>
      <c r="G1057" s="21">
        <f>IFERROR(VLOOKUP(C1057,[1]Rocks!$BF$3:$BH$2000,3,FALSE),"")</f>
        <v>225.70281124497993</v>
      </c>
      <c r="H1057" s="22" t="str">
        <f>IFERROR(VLOOKUP(C1057,'[1]Walden Bike'!$CB$3:$CE$1000,4,FALSE),"")</f>
        <v/>
      </c>
      <c r="I1057" s="23" t="str">
        <f>IFERROR(VLOOKUP(C1057,'[1]Paddle Sport'!$BJ$2:$BL$100,3,FALSE),"")</f>
        <v/>
      </c>
      <c r="J1057" s="24" t="str">
        <f>IFERROR(VLOOKUP(C1057,'[1]Island Swim'!$AX$5:$AZ$74,3,FALSE),"")</f>
        <v/>
      </c>
      <c r="K1057" s="25" t="str">
        <f>IFERROR(VLOOKUP(C1057,[1]Beaton!$A$4:$B$150,2,FALSE),"")</f>
        <v/>
      </c>
      <c r="L1057" s="26" t="str">
        <f>IFERROR(VLOOKUP(C1057,'[1]Turkey Gobbler'!$A$2:$B$500,2,FALSE),"")</f>
        <v/>
      </c>
      <c r="M1057" s="27">
        <f t="shared" si="283"/>
        <v>226</v>
      </c>
      <c r="N1057" s="28"/>
    </row>
    <row r="1058" spans="1:24" ht="18.600000000000001" customHeight="1" x14ac:dyDescent="0.3">
      <c r="A1058" s="16">
        <f t="shared" si="280"/>
        <v>1057</v>
      </c>
      <c r="B1058" s="17">
        <f t="shared" si="281"/>
        <v>84</v>
      </c>
      <c r="C1058" s="18" t="s">
        <v>1085</v>
      </c>
      <c r="D1058" s="19" t="s">
        <v>38</v>
      </c>
      <c r="E1058" s="19" t="str">
        <f t="shared" si="282"/>
        <v>F</v>
      </c>
      <c r="F1058" s="20" t="str">
        <f>IFERROR(VLOOKUP(C1058,'[1]Sofie''s Loppet'!$BM$3:$BP$100,4,FALSE),"")</f>
        <v/>
      </c>
      <c r="G1058" s="21">
        <f>IFERROR(VLOOKUP(C1058,[1]Rocks!$BF$3:$BH$2000,3,FALSE),"")</f>
        <v>224.74006931484936</v>
      </c>
      <c r="H1058" s="22" t="str">
        <f>IFERROR(VLOOKUP(C1058,'[1]Walden Bike'!$CB$3:$CE$1000,4,FALSE),"")</f>
        <v/>
      </c>
      <c r="I1058" s="23" t="str">
        <f>IFERROR(VLOOKUP(C1058,'[1]Paddle Sport'!$BJ$2:$BL$100,3,FALSE),"")</f>
        <v/>
      </c>
      <c r="J1058" s="24" t="str">
        <f>IFERROR(VLOOKUP(C1058,'[1]Island Swim'!$AX$5:$AZ$74,3,FALSE),"")</f>
        <v/>
      </c>
      <c r="K1058" s="25" t="str">
        <f>IFERROR(VLOOKUP(C1058,[1]Beaton!$A$4:$B$150,2,FALSE),"")</f>
        <v/>
      </c>
      <c r="L1058" s="26" t="str">
        <f>IFERROR(VLOOKUP(C1058,'[1]Turkey Gobbler'!$A$2:$B$500,2,FALSE),"")</f>
        <v/>
      </c>
      <c r="M1058" s="27">
        <f t="shared" si="283"/>
        <v>225</v>
      </c>
      <c r="N1058" s="28"/>
      <c r="R1058" s="29" t="str" cm="1">
        <f t="array" ref="R1058:S1058">_xlfn.TEXTSPLIT(C1058," ")</f>
        <v>Sun</v>
      </c>
      <c r="S1058" s="29" t="str">
        <v>Elsa</v>
      </c>
      <c r="U1058" s="29" t="str">
        <f t="shared" ref="U1058:U1065" si="288">IF(T1058="",S1058,T1058)</f>
        <v>Elsa</v>
      </c>
      <c r="V1058" s="29" t="str">
        <f t="shared" ref="V1058:V1065" si="289">LEFT(R1058,1)</f>
        <v>S</v>
      </c>
      <c r="W1058" s="29" t="str">
        <f t="shared" ref="W1058:W1065" si="290">CONCATENATE(U1058,V1058,D1058)</f>
        <v>ElsaSF12 Under</v>
      </c>
      <c r="X1058" s="29" t="str">
        <f t="shared" ref="X1058:X1065" si="291">CONCATENATE(U1058,V1058)</f>
        <v>ElsaS</v>
      </c>
    </row>
    <row r="1059" spans="1:24" ht="18.600000000000001" customHeight="1" x14ac:dyDescent="0.3">
      <c r="A1059" s="16">
        <f t="shared" si="280"/>
        <v>1057</v>
      </c>
      <c r="B1059" s="17">
        <f t="shared" si="281"/>
        <v>244</v>
      </c>
      <c r="C1059" s="18" t="s">
        <v>1086</v>
      </c>
      <c r="D1059" s="19" t="s">
        <v>17</v>
      </c>
      <c r="E1059" s="19" t="str">
        <f t="shared" si="282"/>
        <v>F</v>
      </c>
      <c r="F1059" s="20" t="str">
        <f>IFERROR(VLOOKUP(C1059,'[1]Sofie''s Loppet'!$BM$3:$BP$100,4,FALSE),"")</f>
        <v/>
      </c>
      <c r="G1059" s="21">
        <f>IFERROR(VLOOKUP(C1059,[1]Rocks!$BF$3:$BH$2000,3,FALSE),"")</f>
        <v>224.68017057569296</v>
      </c>
      <c r="H1059" s="22" t="str">
        <f>IFERROR(VLOOKUP(C1059,'[1]Walden Bike'!$CB$3:$CE$1000,4,FALSE),"")</f>
        <v/>
      </c>
      <c r="I1059" s="23" t="str">
        <f>IFERROR(VLOOKUP(C1059,'[1]Paddle Sport'!$BJ$2:$BL$100,3,FALSE),"")</f>
        <v/>
      </c>
      <c r="J1059" s="24" t="str">
        <f>IFERROR(VLOOKUP(C1059,'[1]Island Swim'!$AX$5:$AZ$74,3,FALSE),"")</f>
        <v/>
      </c>
      <c r="K1059" s="25" t="str">
        <f>IFERROR(VLOOKUP(C1059,[1]Beaton!$A$4:$B$150,2,FALSE),"")</f>
        <v/>
      </c>
      <c r="L1059" s="26" t="str">
        <f>IFERROR(VLOOKUP(C1059,'[1]Turkey Gobbler'!$A$2:$B$500,2,FALSE),"")</f>
        <v/>
      </c>
      <c r="M1059" s="27">
        <f t="shared" si="283"/>
        <v>225</v>
      </c>
      <c r="N1059" s="28"/>
      <c r="R1059" s="29" t="str" cm="1">
        <f t="array" ref="R1059:S1059">_xlfn.TEXTSPLIT(C1059," ")</f>
        <v>Kury</v>
      </c>
      <c r="S1059" s="29" t="str">
        <v>Ana</v>
      </c>
      <c r="U1059" s="29" t="str">
        <f t="shared" si="288"/>
        <v>Ana</v>
      </c>
      <c r="V1059" s="29" t="str">
        <f t="shared" si="289"/>
        <v>K</v>
      </c>
      <c r="W1059" s="29" t="str">
        <f t="shared" si="290"/>
        <v>AnaKF20-29</v>
      </c>
      <c r="X1059" s="29" t="str">
        <f t="shared" si="291"/>
        <v>AnaK</v>
      </c>
    </row>
    <row r="1060" spans="1:24" ht="18.600000000000001" customHeight="1" x14ac:dyDescent="0.3">
      <c r="A1060" s="16">
        <f t="shared" si="280"/>
        <v>1057</v>
      </c>
      <c r="B1060" s="17">
        <f t="shared" si="281"/>
        <v>190</v>
      </c>
      <c r="C1060" s="18" t="s">
        <v>1087</v>
      </c>
      <c r="D1060" s="19" t="s">
        <v>23</v>
      </c>
      <c r="E1060" s="19" t="str">
        <f t="shared" si="282"/>
        <v>F</v>
      </c>
      <c r="F1060" s="20" t="str">
        <f>IFERROR(VLOOKUP(C1060,'[1]Sofie''s Loppet'!$BM$3:$BP$100,4,FALSE),"")</f>
        <v/>
      </c>
      <c r="G1060" s="21">
        <f>IFERROR(VLOOKUP(C1060,[1]Rocks!$BF$3:$BH$2000,3,FALSE),"")</f>
        <v>224.50066577896138</v>
      </c>
      <c r="H1060" s="22" t="str">
        <f>IFERROR(VLOOKUP(C1060,'[1]Walden Bike'!$CB$3:$CE$1000,4,FALSE),"")</f>
        <v/>
      </c>
      <c r="I1060" s="23" t="str">
        <f>IFERROR(VLOOKUP(C1060,'[1]Paddle Sport'!$BJ$2:$BL$100,3,FALSE),"")</f>
        <v/>
      </c>
      <c r="J1060" s="24" t="str">
        <f>IFERROR(VLOOKUP(C1060,'[1]Island Swim'!$AX$5:$AZ$74,3,FALSE),"")</f>
        <v/>
      </c>
      <c r="K1060" s="25" t="str">
        <f>IFERROR(VLOOKUP(C1060,[1]Beaton!$A$4:$B$150,2,FALSE),"")</f>
        <v/>
      </c>
      <c r="L1060" s="26" t="str">
        <f>IFERROR(VLOOKUP(C1060,'[1]Turkey Gobbler'!$A$2:$B$500,2,FALSE),"")</f>
        <v/>
      </c>
      <c r="M1060" s="27">
        <f t="shared" si="283"/>
        <v>225</v>
      </c>
      <c r="N1060" s="28"/>
      <c r="R1060" s="29" t="str" cm="1">
        <f t="array" ref="R1060:S1060">_xlfn.TEXTSPLIT(C1060," ")</f>
        <v>Anderson</v>
      </c>
      <c r="S1060" s="29" t="str">
        <v>Darla</v>
      </c>
      <c r="U1060" s="29" t="str">
        <f t="shared" si="288"/>
        <v>Darla</v>
      </c>
      <c r="V1060" s="29" t="str">
        <f t="shared" si="289"/>
        <v>A</v>
      </c>
      <c r="W1060" s="29" t="str">
        <f t="shared" si="290"/>
        <v>DarlaAF40-49</v>
      </c>
      <c r="X1060" s="29" t="str">
        <f t="shared" si="291"/>
        <v>DarlaA</v>
      </c>
    </row>
    <row r="1061" spans="1:24" ht="18.600000000000001" customHeight="1" x14ac:dyDescent="0.3">
      <c r="A1061" s="16">
        <f t="shared" si="280"/>
        <v>1057</v>
      </c>
      <c r="B1061" s="17">
        <f t="shared" si="281"/>
        <v>190</v>
      </c>
      <c r="C1061" s="18" t="s">
        <v>1088</v>
      </c>
      <c r="D1061" s="19" t="s">
        <v>23</v>
      </c>
      <c r="E1061" s="19" t="str">
        <f t="shared" si="282"/>
        <v>F</v>
      </c>
      <c r="F1061" s="20" t="str">
        <f>IFERROR(VLOOKUP(C1061,'[1]Sofie''s Loppet'!$BM$3:$BP$100,4,FALSE),"")</f>
        <v/>
      </c>
      <c r="G1061" s="21">
        <f>IFERROR(VLOOKUP(C1061,[1]Rocks!$BF$3:$BH$2000,3,FALSE),"")</f>
        <v>225.28059861036877</v>
      </c>
      <c r="H1061" s="22" t="str">
        <f>IFERROR(VLOOKUP(C1061,'[1]Walden Bike'!$CB$3:$CE$1000,4,FALSE),"")</f>
        <v/>
      </c>
      <c r="I1061" s="23" t="str">
        <f>IFERROR(VLOOKUP(C1061,'[1]Paddle Sport'!$BJ$2:$BL$100,3,FALSE),"")</f>
        <v/>
      </c>
      <c r="J1061" s="24" t="str">
        <f>IFERROR(VLOOKUP(C1061,'[1]Island Swim'!$AX$5:$AZ$74,3,FALSE),"")</f>
        <v/>
      </c>
      <c r="K1061" s="25" t="str">
        <f>IFERROR(VLOOKUP(C1061,[1]Beaton!$A$4:$B$150,2,FALSE),"")</f>
        <v/>
      </c>
      <c r="L1061" s="26" t="str">
        <f>IFERROR(VLOOKUP(C1061,'[1]Turkey Gobbler'!$A$2:$B$500,2,FALSE),"")</f>
        <v/>
      </c>
      <c r="M1061" s="27">
        <f t="shared" si="283"/>
        <v>225</v>
      </c>
      <c r="N1061" s="28"/>
      <c r="R1061" s="29" t="str" cm="1">
        <f t="array" ref="R1061:S1061">_xlfn.TEXTSPLIT(C1061," ")</f>
        <v>Savignac</v>
      </c>
      <c r="S1061" s="29" t="str">
        <v>Emily</v>
      </c>
      <c r="U1061" s="29" t="str">
        <f t="shared" si="288"/>
        <v>Emily</v>
      </c>
      <c r="V1061" s="29" t="str">
        <f t="shared" si="289"/>
        <v>S</v>
      </c>
      <c r="W1061" s="29" t="str">
        <f t="shared" si="290"/>
        <v>EmilySF40-49</v>
      </c>
      <c r="X1061" s="29" t="str">
        <f t="shared" si="291"/>
        <v>EmilyS</v>
      </c>
    </row>
    <row r="1062" spans="1:24" ht="18.600000000000001" customHeight="1" x14ac:dyDescent="0.3">
      <c r="A1062" s="16">
        <f t="shared" si="280"/>
        <v>1061</v>
      </c>
      <c r="B1062" s="17">
        <f t="shared" si="281"/>
        <v>87</v>
      </c>
      <c r="C1062" s="18" t="s">
        <v>1089</v>
      </c>
      <c r="D1062" s="19" t="s">
        <v>15</v>
      </c>
      <c r="E1062" s="19" t="str">
        <f t="shared" si="282"/>
        <v>F</v>
      </c>
      <c r="F1062" s="20" t="str">
        <f>IFERROR(VLOOKUP(C1062,'[1]Sofie''s Loppet'!$BM$3:$BP$100,4,FALSE),"")</f>
        <v/>
      </c>
      <c r="G1062" s="21">
        <f>IFERROR(VLOOKUP(C1062,[1]Rocks!$BF$3:$BH$2000,3,FALSE),"")</f>
        <v>224.3214475784992</v>
      </c>
      <c r="H1062" s="22" t="str">
        <f>IFERROR(VLOOKUP(C1062,'[1]Walden Bike'!$CB$3:$CE$1000,4,FALSE),"")</f>
        <v/>
      </c>
      <c r="I1062" s="23" t="str">
        <f>IFERROR(VLOOKUP(C1062,'[1]Paddle Sport'!$BJ$2:$BL$100,3,FALSE),"")</f>
        <v/>
      </c>
      <c r="J1062" s="24" t="str">
        <f>IFERROR(VLOOKUP(C1062,'[1]Island Swim'!$AX$5:$AZ$74,3,FALSE),"")</f>
        <v/>
      </c>
      <c r="K1062" s="25" t="str">
        <f>IFERROR(VLOOKUP(C1062,[1]Beaton!$A$4:$B$150,2,FALSE),"")</f>
        <v/>
      </c>
      <c r="L1062" s="26" t="str">
        <f>IFERROR(VLOOKUP(C1062,'[1]Turkey Gobbler'!$A$2:$B$500,2,FALSE),"")</f>
        <v/>
      </c>
      <c r="M1062" s="27">
        <f t="shared" si="283"/>
        <v>224</v>
      </c>
      <c r="N1062" s="28"/>
      <c r="R1062" s="29" t="str" cm="1">
        <f t="array" ref="R1062:S1062">_xlfn.TEXTSPLIT(C1062," ")</f>
        <v>Rankin</v>
      </c>
      <c r="S1062" s="29" t="str">
        <v>Tracy</v>
      </c>
      <c r="U1062" s="29" t="str">
        <f t="shared" si="288"/>
        <v>Tracy</v>
      </c>
      <c r="V1062" s="29" t="str">
        <f t="shared" si="289"/>
        <v>R</v>
      </c>
      <c r="W1062" s="29" t="str">
        <f t="shared" si="290"/>
        <v>TracyRF50-59</v>
      </c>
      <c r="X1062" s="29" t="str">
        <f t="shared" si="291"/>
        <v>TracyR</v>
      </c>
    </row>
    <row r="1063" spans="1:24" ht="18.600000000000001" customHeight="1" x14ac:dyDescent="0.3">
      <c r="A1063" s="16">
        <f t="shared" si="280"/>
        <v>1062</v>
      </c>
      <c r="B1063" s="17">
        <f t="shared" si="281"/>
        <v>271</v>
      </c>
      <c r="C1063" s="18" t="s">
        <v>1090</v>
      </c>
      <c r="D1063" s="19" t="s">
        <v>36</v>
      </c>
      <c r="E1063" s="19" t="str">
        <f t="shared" si="282"/>
        <v>F</v>
      </c>
      <c r="F1063" s="20" t="str">
        <f>IFERROR(VLOOKUP(C1063,'[1]Sofie''s Loppet'!$BM$3:$BP$100,4,FALSE),"")</f>
        <v/>
      </c>
      <c r="G1063" s="21">
        <f>IFERROR(VLOOKUP(C1063,[1]Rocks!$BF$3:$BH$2000,3,FALSE),"")</f>
        <v>223.07488753638529</v>
      </c>
      <c r="H1063" s="22" t="str">
        <f>IFERROR(VLOOKUP(C1063,'[1]Walden Bike'!$CB$3:$CE$1000,4,FALSE),"")</f>
        <v/>
      </c>
      <c r="I1063" s="23" t="str">
        <f>IFERROR(VLOOKUP(C1063,'[1]Paddle Sport'!$BJ$2:$BL$100,3,FALSE),"")</f>
        <v/>
      </c>
      <c r="J1063" s="24" t="str">
        <f>IFERROR(VLOOKUP(C1063,'[1]Island Swim'!$AX$5:$AZ$74,3,FALSE),"")</f>
        <v/>
      </c>
      <c r="K1063" s="25" t="str">
        <f>IFERROR(VLOOKUP(C1063,[1]Beaton!$A$4:$B$150,2,FALSE),"")</f>
        <v/>
      </c>
      <c r="L1063" s="26" t="str">
        <f>IFERROR(VLOOKUP(C1063,'[1]Turkey Gobbler'!$A$2:$B$500,2,FALSE),"")</f>
        <v/>
      </c>
      <c r="M1063" s="27">
        <f t="shared" si="283"/>
        <v>223</v>
      </c>
      <c r="N1063" s="28"/>
      <c r="R1063" s="29" t="str" cm="1">
        <f t="array" ref="R1063:S1063">_xlfn.TEXTSPLIT(C1063," ")</f>
        <v>Wichtacz</v>
      </c>
      <c r="S1063" s="29" t="str">
        <v>Chelsea</v>
      </c>
      <c r="U1063" s="29" t="str">
        <f t="shared" si="288"/>
        <v>Chelsea</v>
      </c>
      <c r="V1063" s="29" t="str">
        <f t="shared" si="289"/>
        <v>W</v>
      </c>
      <c r="W1063" s="29" t="str">
        <f t="shared" si="290"/>
        <v>ChelseaWF30-39</v>
      </c>
      <c r="X1063" s="29" t="str">
        <f t="shared" si="291"/>
        <v>ChelseaW</v>
      </c>
    </row>
    <row r="1064" spans="1:24" ht="18.600000000000001" customHeight="1" x14ac:dyDescent="0.3">
      <c r="A1064" s="16">
        <f t="shared" si="280"/>
        <v>1063</v>
      </c>
      <c r="B1064" s="17">
        <f t="shared" si="281"/>
        <v>85</v>
      </c>
      <c r="C1064" s="18" t="s">
        <v>1091</v>
      </c>
      <c r="D1064" s="19" t="s">
        <v>38</v>
      </c>
      <c r="E1064" s="19" t="str">
        <f t="shared" si="282"/>
        <v>F</v>
      </c>
      <c r="F1064" s="20" t="str">
        <f>IFERROR(VLOOKUP(C1064,'[1]Sofie''s Loppet'!$BM$3:$BP$100,4,FALSE),"")</f>
        <v/>
      </c>
      <c r="G1064" s="21">
        <f>IFERROR(VLOOKUP(C1064,[1]Rocks!$BF$3:$BH$2000,3,FALSE),"")</f>
        <v>221.66710491717066</v>
      </c>
      <c r="H1064" s="22" t="str">
        <f>IFERROR(VLOOKUP(C1064,'[1]Walden Bike'!$CB$3:$CE$1000,4,FALSE),"")</f>
        <v/>
      </c>
      <c r="I1064" s="23" t="str">
        <f>IFERROR(VLOOKUP(C1064,'[1]Paddle Sport'!$BJ$2:$BL$100,3,FALSE),"")</f>
        <v/>
      </c>
      <c r="J1064" s="24" t="str">
        <f>IFERROR(VLOOKUP(C1064,'[1]Island Swim'!$AX$5:$AZ$74,3,FALSE),"")</f>
        <v/>
      </c>
      <c r="K1064" s="25" t="str">
        <f>IFERROR(VLOOKUP(C1064,[1]Beaton!$A$4:$B$150,2,FALSE),"")</f>
        <v/>
      </c>
      <c r="L1064" s="26" t="str">
        <f>IFERROR(VLOOKUP(C1064,'[1]Turkey Gobbler'!$A$2:$B$500,2,FALSE),"")</f>
        <v/>
      </c>
      <c r="M1064" s="27">
        <f t="shared" si="283"/>
        <v>222</v>
      </c>
      <c r="N1064" s="28"/>
      <c r="R1064" s="29" t="str" cm="1">
        <f t="array" ref="R1064:S1064">_xlfn.TEXTSPLIT(C1064," ")</f>
        <v>Chomitsch</v>
      </c>
      <c r="S1064" s="29" t="str">
        <v>Rose</v>
      </c>
      <c r="U1064" s="29" t="str">
        <f t="shared" si="288"/>
        <v>Rose</v>
      </c>
      <c r="V1064" s="29" t="str">
        <f t="shared" si="289"/>
        <v>C</v>
      </c>
      <c r="W1064" s="29" t="str">
        <f t="shared" si="290"/>
        <v>RoseCF12 Under</v>
      </c>
      <c r="X1064" s="29" t="str">
        <f t="shared" si="291"/>
        <v>RoseC</v>
      </c>
    </row>
    <row r="1065" spans="1:24" ht="18.600000000000001" customHeight="1" x14ac:dyDescent="0.3">
      <c r="A1065" s="16">
        <f t="shared" si="280"/>
        <v>1064</v>
      </c>
      <c r="B1065" s="17">
        <f t="shared" si="281"/>
        <v>245</v>
      </c>
      <c r="C1065" s="18" t="s">
        <v>1092</v>
      </c>
      <c r="D1065" s="19" t="s">
        <v>17</v>
      </c>
      <c r="E1065" s="19" t="str">
        <f t="shared" si="282"/>
        <v>F</v>
      </c>
      <c r="F1065" s="20" t="str">
        <f>IFERROR(VLOOKUP(C1065,'[1]Sofie''s Loppet'!$BM$3:$BP$100,4,FALSE),"")</f>
        <v/>
      </c>
      <c r="G1065" s="21">
        <f>IFERROR(VLOOKUP(C1065,[1]Rocks!$BF$3:$BH$2000,3,FALSE),"")</f>
        <v>218.96103896103895</v>
      </c>
      <c r="H1065" s="22" t="str">
        <f>IFERROR(VLOOKUP(C1065,'[1]Walden Bike'!$CB$3:$CE$1000,4,FALSE),"")</f>
        <v/>
      </c>
      <c r="I1065" s="23" t="str">
        <f>IFERROR(VLOOKUP(C1065,'[1]Paddle Sport'!$BJ$2:$BL$100,3,FALSE),"")</f>
        <v/>
      </c>
      <c r="J1065" s="24" t="str">
        <f>IFERROR(VLOOKUP(C1065,'[1]Island Swim'!$AX$5:$AZ$74,3,FALSE),"")</f>
        <v/>
      </c>
      <c r="K1065" s="25" t="str">
        <f>IFERROR(VLOOKUP(C1065,[1]Beaton!$A$4:$B$150,2,FALSE),"")</f>
        <v/>
      </c>
      <c r="L1065" s="26" t="str">
        <f>IFERROR(VLOOKUP(C1065,'[1]Turkey Gobbler'!$A$2:$B$500,2,FALSE),"")</f>
        <v/>
      </c>
      <c r="M1065" s="27">
        <f t="shared" si="283"/>
        <v>219</v>
      </c>
      <c r="N1065" s="28"/>
      <c r="R1065" s="29" t="str" cm="1">
        <f t="array" ref="R1065:S1065">_xlfn.TEXTSPLIT(C1065," ")</f>
        <v>White</v>
      </c>
      <c r="S1065" s="29" t="str">
        <v>Eva</v>
      </c>
      <c r="U1065" s="29" t="str">
        <f t="shared" si="288"/>
        <v>Eva</v>
      </c>
      <c r="V1065" s="29" t="str">
        <f t="shared" si="289"/>
        <v>W</v>
      </c>
      <c r="W1065" s="29" t="str">
        <f t="shared" si="290"/>
        <v>EvaWF20-29</v>
      </c>
      <c r="X1065" s="29" t="str">
        <f t="shared" si="291"/>
        <v>EvaW</v>
      </c>
    </row>
    <row r="1066" spans="1:24" ht="18.600000000000001" customHeight="1" x14ac:dyDescent="0.3">
      <c r="A1066" s="16">
        <f t="shared" si="280"/>
        <v>1064</v>
      </c>
      <c r="B1066" s="17">
        <f t="shared" si="281"/>
        <v>192</v>
      </c>
      <c r="C1066" s="18" t="s">
        <v>1093</v>
      </c>
      <c r="D1066" s="19" t="s">
        <v>23</v>
      </c>
      <c r="E1066" s="19" t="str">
        <f t="shared" si="282"/>
        <v>F</v>
      </c>
      <c r="F1066" s="20" t="str">
        <f>IFERROR(VLOOKUP(C1066,'[1]Sofie''s Loppet'!$BM$3:$BP$100,4,FALSE),"")</f>
        <v/>
      </c>
      <c r="G1066" s="21">
        <f>IFERROR(VLOOKUP(C1066,[1]Rocks!$BF$3:$BH$2000,3,FALSE),"")</f>
        <v>219.24577373211963</v>
      </c>
      <c r="H1066" s="22" t="str">
        <f>IFERROR(VLOOKUP(C1066,'[1]Walden Bike'!$CB$3:$CE$1000,4,FALSE),"")</f>
        <v/>
      </c>
      <c r="I1066" s="23" t="str">
        <f>IFERROR(VLOOKUP(C1066,'[1]Paddle Sport'!$BJ$2:$BL$100,3,FALSE),"")</f>
        <v/>
      </c>
      <c r="J1066" s="24" t="str">
        <f>IFERROR(VLOOKUP(C1066,'[1]Island Swim'!$AX$5:$AZ$74,3,FALSE),"")</f>
        <v/>
      </c>
      <c r="K1066" s="25" t="str">
        <f>IFERROR(VLOOKUP(C1066,[1]Beaton!$A$4:$B$150,2,FALSE),"")</f>
        <v/>
      </c>
      <c r="L1066" s="26" t="str">
        <f>IFERROR(VLOOKUP(C1066,'[1]Turkey Gobbler'!$A$2:$B$500,2,FALSE),"")</f>
        <v/>
      </c>
      <c r="M1066" s="27">
        <f t="shared" si="283"/>
        <v>219</v>
      </c>
      <c r="N1066" s="28"/>
    </row>
    <row r="1067" spans="1:24" ht="18.600000000000001" customHeight="1" x14ac:dyDescent="0.3">
      <c r="A1067" s="16">
        <f t="shared" si="280"/>
        <v>1066</v>
      </c>
      <c r="B1067" s="17">
        <f t="shared" si="281"/>
        <v>246</v>
      </c>
      <c r="C1067" s="18" t="s">
        <v>1094</v>
      </c>
      <c r="D1067" s="19" t="s">
        <v>17</v>
      </c>
      <c r="E1067" s="19" t="str">
        <f t="shared" si="282"/>
        <v>F</v>
      </c>
      <c r="F1067" s="20" t="str">
        <f>IFERROR(VLOOKUP(C1067,'[1]Sofie''s Loppet'!$BM$3:$BP$100,4,FALSE),"")</f>
        <v/>
      </c>
      <c r="G1067" s="21">
        <f>IFERROR(VLOOKUP(C1067,[1]Rocks!$BF$3:$BH$2000,3,FALSE),"")</f>
        <v>212.2356495468278</v>
      </c>
      <c r="H1067" s="22" t="str">
        <f>IFERROR(VLOOKUP(C1067,'[1]Walden Bike'!$CB$3:$CE$1000,4,FALSE),"")</f>
        <v/>
      </c>
      <c r="I1067" s="23" t="str">
        <f>IFERROR(VLOOKUP(C1067,'[1]Paddle Sport'!$BJ$2:$BL$100,3,FALSE),"")</f>
        <v/>
      </c>
      <c r="J1067" s="24" t="str">
        <f>IFERROR(VLOOKUP(C1067,'[1]Island Swim'!$AX$5:$AZ$74,3,FALSE),"")</f>
        <v/>
      </c>
      <c r="K1067" s="25" t="str">
        <f>IFERROR(VLOOKUP(C1067,[1]Beaton!$A$4:$B$150,2,FALSE),"")</f>
        <v/>
      </c>
      <c r="L1067" s="26" t="str">
        <f>IFERROR(VLOOKUP(C1067,'[1]Turkey Gobbler'!$A$2:$B$500,2,FALSE),"")</f>
        <v/>
      </c>
      <c r="M1067" s="27">
        <f t="shared" si="283"/>
        <v>212</v>
      </c>
      <c r="N1067" s="28"/>
      <c r="R1067" s="29" t="str" cm="1">
        <f t="array" ref="R1067:S1067">_xlfn.TEXTSPLIT(C1067," ")</f>
        <v>Mallet-Theriault</v>
      </c>
      <c r="S1067" s="29" t="str">
        <v>Martine</v>
      </c>
      <c r="U1067" s="29" t="str">
        <f t="shared" ref="U1067:U1074" si="292">IF(T1067="",S1067,T1067)</f>
        <v>Martine</v>
      </c>
      <c r="V1067" s="29" t="str">
        <f t="shared" ref="V1067:V1074" si="293">LEFT(R1067,1)</f>
        <v>M</v>
      </c>
      <c r="W1067" s="29" t="str">
        <f t="shared" ref="W1067:W1074" si="294">CONCATENATE(U1067,V1067,D1067)</f>
        <v>MartineMF20-29</v>
      </c>
      <c r="X1067" s="29" t="str">
        <f t="shared" ref="X1067:X1074" si="295">CONCATENATE(U1067,V1067)</f>
        <v>MartineM</v>
      </c>
    </row>
    <row r="1068" spans="1:24" ht="18.600000000000001" customHeight="1" x14ac:dyDescent="0.3">
      <c r="A1068" s="16">
        <f t="shared" si="280"/>
        <v>1066</v>
      </c>
      <c r="B1068" s="17">
        <f t="shared" si="281"/>
        <v>88</v>
      </c>
      <c r="C1068" s="18" t="s">
        <v>1095</v>
      </c>
      <c r="D1068" s="19" t="s">
        <v>15</v>
      </c>
      <c r="E1068" s="19" t="str">
        <f t="shared" si="282"/>
        <v>F</v>
      </c>
      <c r="F1068" s="20" t="str">
        <f>IFERROR(VLOOKUP(C1068,'[1]Sofie''s Loppet'!$BM$3:$BP$100,4,FALSE),"")</f>
        <v/>
      </c>
      <c r="G1068" s="21">
        <f>IFERROR(VLOOKUP(C1068,[1]Rocks!$BF$3:$BH$2000,3,FALSE),"")</f>
        <v>212.2356495468278</v>
      </c>
      <c r="H1068" s="22" t="str">
        <f>IFERROR(VLOOKUP(C1068,'[1]Walden Bike'!$CB$3:$CE$1000,4,FALSE),"")</f>
        <v/>
      </c>
      <c r="I1068" s="23" t="str">
        <f>IFERROR(VLOOKUP(C1068,'[1]Paddle Sport'!$BJ$2:$BL$100,3,FALSE),"")</f>
        <v/>
      </c>
      <c r="J1068" s="24" t="str">
        <f>IFERROR(VLOOKUP(C1068,'[1]Island Swim'!$AX$5:$AZ$74,3,FALSE),"")</f>
        <v/>
      </c>
      <c r="K1068" s="25" t="str">
        <f>IFERROR(VLOOKUP(C1068,[1]Beaton!$A$4:$B$150,2,FALSE),"")</f>
        <v/>
      </c>
      <c r="L1068" s="26" t="str">
        <f>IFERROR(VLOOKUP(C1068,'[1]Turkey Gobbler'!$A$2:$B$500,2,FALSE),"")</f>
        <v/>
      </c>
      <c r="M1068" s="27">
        <f t="shared" si="283"/>
        <v>212</v>
      </c>
      <c r="N1068" s="28"/>
      <c r="R1068" s="29" t="str" cm="1">
        <f t="array" ref="R1068:S1068">_xlfn.TEXTSPLIT(C1068," ")</f>
        <v>Mallet</v>
      </c>
      <c r="S1068" s="29" t="str">
        <v>Renée</v>
      </c>
      <c r="U1068" s="29" t="str">
        <f t="shared" si="292"/>
        <v>Renée</v>
      </c>
      <c r="V1068" s="29" t="str">
        <f t="shared" si="293"/>
        <v>M</v>
      </c>
      <c r="W1068" s="29" t="str">
        <f t="shared" si="294"/>
        <v>RenéeMF50-59</v>
      </c>
      <c r="X1068" s="29" t="str">
        <f t="shared" si="295"/>
        <v>RenéeM</v>
      </c>
    </row>
    <row r="1069" spans="1:24" ht="18.600000000000001" customHeight="1" x14ac:dyDescent="0.3">
      <c r="A1069" s="16">
        <f t="shared" si="280"/>
        <v>1068</v>
      </c>
      <c r="B1069" s="17">
        <f t="shared" si="281"/>
        <v>272</v>
      </c>
      <c r="C1069" s="18" t="s">
        <v>1096</v>
      </c>
      <c r="D1069" s="19" t="s">
        <v>36</v>
      </c>
      <c r="E1069" s="19" t="str">
        <f t="shared" si="282"/>
        <v>F</v>
      </c>
      <c r="F1069" s="20" t="str">
        <f>IFERROR(VLOOKUP(C1069,'[1]Sofie''s Loppet'!$BM$3:$BP$100,4,FALSE),"")</f>
        <v/>
      </c>
      <c r="G1069" s="21">
        <f>IFERROR(VLOOKUP(C1069,[1]Rocks!$BF$3:$BH$2000,3,FALSE),"")</f>
        <v>207.63546798029557</v>
      </c>
      <c r="H1069" s="22" t="str">
        <f>IFERROR(VLOOKUP(C1069,'[1]Walden Bike'!$CB$3:$CE$1000,4,FALSE),"")</f>
        <v/>
      </c>
      <c r="I1069" s="23" t="str">
        <f>IFERROR(VLOOKUP(C1069,'[1]Paddle Sport'!$BJ$2:$BL$100,3,FALSE),"")</f>
        <v/>
      </c>
      <c r="J1069" s="24" t="str">
        <f>IFERROR(VLOOKUP(C1069,'[1]Island Swim'!$AX$5:$AZ$74,3,FALSE),"")</f>
        <v/>
      </c>
      <c r="K1069" s="25" t="str">
        <f>IFERROR(VLOOKUP(C1069,[1]Beaton!$A$4:$B$150,2,FALSE),"")</f>
        <v/>
      </c>
      <c r="L1069" s="26" t="str">
        <f>IFERROR(VLOOKUP(C1069,'[1]Turkey Gobbler'!$A$2:$B$500,2,FALSE),"")</f>
        <v/>
      </c>
      <c r="M1069" s="27">
        <f t="shared" si="283"/>
        <v>208</v>
      </c>
      <c r="N1069" s="28"/>
      <c r="R1069" s="29" t="str" cm="1">
        <f t="array" ref="R1069:S1069">_xlfn.TEXTSPLIT(C1069," ")</f>
        <v>Beaudry</v>
      </c>
      <c r="S1069" s="29" t="str">
        <v>Sophie</v>
      </c>
      <c r="U1069" s="29" t="str">
        <f t="shared" si="292"/>
        <v>Sophie</v>
      </c>
      <c r="V1069" s="29" t="str">
        <f t="shared" si="293"/>
        <v>B</v>
      </c>
      <c r="W1069" s="29" t="str">
        <f t="shared" si="294"/>
        <v>SophieBF30-39</v>
      </c>
      <c r="X1069" s="29" t="str">
        <f t="shared" si="295"/>
        <v>SophieB</v>
      </c>
    </row>
    <row r="1070" spans="1:24" ht="18.600000000000001" customHeight="1" x14ac:dyDescent="0.3">
      <c r="A1070" s="16">
        <f t="shared" si="280"/>
        <v>1069</v>
      </c>
      <c r="B1070" s="17">
        <f t="shared" si="281"/>
        <v>247</v>
      </c>
      <c r="C1070" s="18" t="s">
        <v>1097</v>
      </c>
      <c r="D1070" s="19" t="s">
        <v>17</v>
      </c>
      <c r="E1070" s="19" t="str">
        <f t="shared" si="282"/>
        <v>F</v>
      </c>
      <c r="F1070" s="20" t="str">
        <f>IFERROR(VLOOKUP(C1070,'[1]Sofie''s Loppet'!$BM$3:$BP$100,4,FALSE),"")</f>
        <v/>
      </c>
      <c r="G1070" s="21">
        <f>IFERROR(VLOOKUP(C1070,[1]Rocks!$BF$3:$BH$2000,3,FALSE),"")</f>
        <v>206.16287600880409</v>
      </c>
      <c r="H1070" s="22" t="str">
        <f>IFERROR(VLOOKUP(C1070,'[1]Walden Bike'!$CB$3:$CE$1000,4,FALSE),"")</f>
        <v/>
      </c>
      <c r="I1070" s="23" t="str">
        <f>IFERROR(VLOOKUP(C1070,'[1]Paddle Sport'!$BJ$2:$BL$100,3,FALSE),"")</f>
        <v/>
      </c>
      <c r="J1070" s="24" t="str">
        <f>IFERROR(VLOOKUP(C1070,'[1]Island Swim'!$AX$5:$AZ$74,3,FALSE),"")</f>
        <v/>
      </c>
      <c r="K1070" s="25" t="str">
        <f>IFERROR(VLOOKUP(C1070,[1]Beaton!$A$4:$B$150,2,FALSE),"")</f>
        <v/>
      </c>
      <c r="L1070" s="26" t="str">
        <f>IFERROR(VLOOKUP(C1070,'[1]Turkey Gobbler'!$A$2:$B$500,2,FALSE),"")</f>
        <v/>
      </c>
      <c r="M1070" s="27">
        <f t="shared" si="283"/>
        <v>206</v>
      </c>
      <c r="N1070" s="28"/>
      <c r="R1070" s="29" t="str" cm="1">
        <f t="array" ref="R1070:S1070">_xlfn.TEXTSPLIT(C1070," ")</f>
        <v>Lapointe</v>
      </c>
      <c r="S1070" s="29" t="str">
        <v>Melvina</v>
      </c>
      <c r="U1070" s="29" t="str">
        <f t="shared" si="292"/>
        <v>Melvina</v>
      </c>
      <c r="V1070" s="29" t="str">
        <f t="shared" si="293"/>
        <v>L</v>
      </c>
      <c r="W1070" s="29" t="str">
        <f t="shared" si="294"/>
        <v>MelvinaLF20-29</v>
      </c>
      <c r="X1070" s="29" t="str">
        <f t="shared" si="295"/>
        <v>MelvinaL</v>
      </c>
    </row>
    <row r="1071" spans="1:24" ht="18.600000000000001" customHeight="1" x14ac:dyDescent="0.3">
      <c r="A1071" s="16">
        <f t="shared" si="280"/>
        <v>1069</v>
      </c>
      <c r="B1071" s="17">
        <f t="shared" si="281"/>
        <v>89</v>
      </c>
      <c r="C1071" s="18" t="s">
        <v>1098</v>
      </c>
      <c r="D1071" s="19" t="s">
        <v>15</v>
      </c>
      <c r="E1071" s="19" t="str">
        <f t="shared" si="282"/>
        <v>F</v>
      </c>
      <c r="F1071" s="20" t="str">
        <f>IFERROR(VLOOKUP(C1071,'[1]Sofie''s Loppet'!$BM$3:$BP$100,4,FALSE),"")</f>
        <v/>
      </c>
      <c r="G1071" s="21">
        <f>IFERROR(VLOOKUP(C1071,[1]Rocks!$BF$3:$BH$2000,3,FALSE),"")</f>
        <v>206.16287600880409</v>
      </c>
      <c r="H1071" s="22" t="str">
        <f>IFERROR(VLOOKUP(C1071,'[1]Walden Bike'!$CB$3:$CE$1000,4,FALSE),"")</f>
        <v/>
      </c>
      <c r="I1071" s="23" t="str">
        <f>IFERROR(VLOOKUP(C1071,'[1]Paddle Sport'!$BJ$2:$BL$100,3,FALSE),"")</f>
        <v/>
      </c>
      <c r="J1071" s="24" t="str">
        <f>IFERROR(VLOOKUP(C1071,'[1]Island Swim'!$AX$5:$AZ$74,3,FALSE),"")</f>
        <v/>
      </c>
      <c r="K1071" s="25" t="str">
        <f>IFERROR(VLOOKUP(C1071,[1]Beaton!$A$4:$B$150,2,FALSE),"")</f>
        <v/>
      </c>
      <c r="L1071" s="26" t="str">
        <f>IFERROR(VLOOKUP(C1071,'[1]Turkey Gobbler'!$A$2:$B$500,2,FALSE),"")</f>
        <v/>
      </c>
      <c r="M1071" s="27">
        <f t="shared" si="283"/>
        <v>206</v>
      </c>
      <c r="N1071" s="28"/>
      <c r="R1071" s="29" t="str" cm="1">
        <f t="array" ref="R1071:S1071">_xlfn.TEXTSPLIT(C1071," ")</f>
        <v>Gianfrancesco</v>
      </c>
      <c r="S1071" s="29" t="str">
        <v>Stacey</v>
      </c>
      <c r="U1071" s="29" t="str">
        <f t="shared" si="292"/>
        <v>Stacey</v>
      </c>
      <c r="V1071" s="29" t="str">
        <f t="shared" si="293"/>
        <v>G</v>
      </c>
      <c r="W1071" s="29" t="str">
        <f t="shared" si="294"/>
        <v>StaceyGF50-59</v>
      </c>
      <c r="X1071" s="29" t="str">
        <f t="shared" si="295"/>
        <v>StaceyG</v>
      </c>
    </row>
    <row r="1072" spans="1:24" ht="18.600000000000001" customHeight="1" x14ac:dyDescent="0.3">
      <c r="A1072" s="16">
        <f t="shared" si="280"/>
        <v>1071</v>
      </c>
      <c r="B1072" s="17">
        <f t="shared" si="281"/>
        <v>86</v>
      </c>
      <c r="C1072" s="18" t="s">
        <v>1099</v>
      </c>
      <c r="D1072" s="19" t="s">
        <v>38</v>
      </c>
      <c r="E1072" s="19" t="str">
        <f t="shared" si="282"/>
        <v>F</v>
      </c>
      <c r="F1072" s="20">
        <f>IFERROR(VLOOKUP(C1072,'[1]Sofie''s Loppet'!$BM$3:$BP$100,4,FALSE),"")</f>
        <v>204.14451891225639</v>
      </c>
      <c r="G1072" s="21" t="str">
        <f>IFERROR(VLOOKUP(C1072,[1]Rocks!$BF$3:$BH$2000,3,FALSE),"")</f>
        <v/>
      </c>
      <c r="H1072" s="22" t="str">
        <f>IFERROR(VLOOKUP(C1072,'[1]Walden Bike'!$CB$3:$CE$1000,4,FALSE),"")</f>
        <v/>
      </c>
      <c r="I1072" s="23" t="str">
        <f>IFERROR(VLOOKUP(C1072,'[1]Paddle Sport'!$BJ$2:$BL$100,3,FALSE),"")</f>
        <v/>
      </c>
      <c r="J1072" s="24" t="str">
        <f>IFERROR(VLOOKUP(C1072,'[1]Island Swim'!$AX$5:$AZ$74,3,FALSE),"")</f>
        <v/>
      </c>
      <c r="K1072" s="25" t="str">
        <f>IFERROR(VLOOKUP(C1072,[1]Beaton!$A$4:$B$150,2,FALSE),"")</f>
        <v/>
      </c>
      <c r="L1072" s="26">
        <f>IFERROR(VLOOKUP(C1072,'[1]Turkey Gobbler'!$A$2:$B$500,2,FALSE),"")</f>
        <v>697.75280898876406</v>
      </c>
      <c r="M1072" s="27">
        <f t="shared" si="283"/>
        <v>204</v>
      </c>
      <c r="N1072" s="28"/>
      <c r="R1072" s="29" t="str" cm="1">
        <f t="array" ref="R1072:S1072">_xlfn.TEXTSPLIT(C1072," ")</f>
        <v>Hanley</v>
      </c>
      <c r="S1072" s="29" t="str">
        <v>Jane</v>
      </c>
      <c r="U1072" s="29" t="str">
        <f t="shared" si="292"/>
        <v>Jane</v>
      </c>
      <c r="V1072" s="29" t="str">
        <f t="shared" si="293"/>
        <v>H</v>
      </c>
      <c r="W1072" s="29" t="str">
        <f t="shared" si="294"/>
        <v>JaneHF12 Under</v>
      </c>
      <c r="X1072" s="29" t="str">
        <f t="shared" si="295"/>
        <v>JaneH</v>
      </c>
    </row>
    <row r="1073" spans="1:33" ht="18.600000000000001" customHeight="1" x14ac:dyDescent="0.3">
      <c r="A1073" s="16">
        <f t="shared" si="280"/>
        <v>1072</v>
      </c>
      <c r="B1073" s="17">
        <f t="shared" si="281"/>
        <v>87</v>
      </c>
      <c r="C1073" s="18" t="s">
        <v>1100</v>
      </c>
      <c r="D1073" s="19" t="s">
        <v>38</v>
      </c>
      <c r="E1073" s="19" t="str">
        <f t="shared" si="282"/>
        <v>F</v>
      </c>
      <c r="F1073" s="20" t="str">
        <f>IFERROR(VLOOKUP(C1073,'[1]Sofie''s Loppet'!$BM$3:$BP$100,4,FALSE),"")</f>
        <v/>
      </c>
      <c r="G1073" s="21" t="str">
        <f>IFERROR(VLOOKUP(C1073,[1]Rocks!$BF$3:$BH$2000,3,FALSE),"")</f>
        <v/>
      </c>
      <c r="H1073" s="22">
        <f>IFERROR(VLOOKUP(C1073,'[1]Walden Bike'!$CB$3:$CE$1000,4,FALSE),"")</f>
        <v>202.70270270270268</v>
      </c>
      <c r="I1073" s="23" t="str">
        <f>IFERROR(VLOOKUP(C1073,'[1]Paddle Sport'!$BJ$2:$BL$100,3,FALSE),"")</f>
        <v/>
      </c>
      <c r="J1073" s="24" t="str">
        <f>IFERROR(VLOOKUP(C1073,'[1]Island Swim'!$AX$5:$AZ$74,3,FALSE),"")</f>
        <v/>
      </c>
      <c r="K1073" s="25" t="str">
        <f>IFERROR(VLOOKUP(C1073,[1]Beaton!$A$4:$B$150,2,FALSE),"")</f>
        <v/>
      </c>
      <c r="L1073" s="26" t="str">
        <f>IFERROR(VLOOKUP(C1073,'[1]Turkey Gobbler'!$A$2:$B$500,2,FALSE),"")</f>
        <v/>
      </c>
      <c r="M1073" s="27">
        <f t="shared" si="283"/>
        <v>203</v>
      </c>
      <c r="N1073" s="28"/>
      <c r="R1073" s="29" t="str" cm="1">
        <f t="array" ref="R1073:S1073">_xlfn.TEXTSPLIT(C1073," ")</f>
        <v>Jones</v>
      </c>
      <c r="S1073" s="29" t="str">
        <v>Miriam</v>
      </c>
      <c r="U1073" s="29" t="str">
        <f t="shared" si="292"/>
        <v>Miriam</v>
      </c>
      <c r="V1073" s="29" t="str">
        <f t="shared" si="293"/>
        <v>J</v>
      </c>
      <c r="W1073" s="29" t="str">
        <f t="shared" si="294"/>
        <v>MiriamJF12 Under</v>
      </c>
      <c r="X1073" s="29" t="str">
        <f t="shared" si="295"/>
        <v>MiriamJ</v>
      </c>
    </row>
    <row r="1074" spans="1:33" ht="18.600000000000001" customHeight="1" x14ac:dyDescent="0.3">
      <c r="A1074" s="16">
        <f t="shared" si="280"/>
        <v>1073</v>
      </c>
      <c r="B1074" s="17">
        <f t="shared" si="281"/>
        <v>88</v>
      </c>
      <c r="C1074" s="18" t="s">
        <v>1101</v>
      </c>
      <c r="D1074" s="19" t="s">
        <v>38</v>
      </c>
      <c r="E1074" s="19" t="str">
        <f t="shared" si="282"/>
        <v>F</v>
      </c>
      <c r="F1074" s="20">
        <f>IFERROR(VLOOKUP(C1074,'[1]Sofie''s Loppet'!$BM$3:$BP$100,4,FALSE),"")</f>
        <v>180.390625</v>
      </c>
      <c r="G1074" s="21" t="str">
        <f>IFERROR(VLOOKUP(C1074,[1]Rocks!$BF$3:$BH$2000,3,FALSE),"")</f>
        <v/>
      </c>
      <c r="H1074" s="22" t="str">
        <f>IFERROR(VLOOKUP(C1074,'[1]Walden Bike'!$CB$3:$CE$1000,4,FALSE),"")</f>
        <v/>
      </c>
      <c r="I1074" s="23" t="str">
        <f>IFERROR(VLOOKUP(C1074,'[1]Paddle Sport'!$BJ$2:$BL$100,3,FALSE),"")</f>
        <v/>
      </c>
      <c r="J1074" s="24" t="str">
        <f>IFERROR(VLOOKUP(C1074,'[1]Island Swim'!$AX$5:$AZ$74,3,FALSE),"")</f>
        <v/>
      </c>
      <c r="K1074" s="25" t="str">
        <f>IFERROR(VLOOKUP(C1074,[1]Beaton!$A$4:$B$150,2,FALSE),"")</f>
        <v/>
      </c>
      <c r="L1074" s="26" t="str">
        <f>IFERROR(VLOOKUP(C1074,'[1]Turkey Gobbler'!$A$2:$B$500,2,FALSE),"")</f>
        <v/>
      </c>
      <c r="M1074" s="27">
        <f t="shared" si="283"/>
        <v>180</v>
      </c>
      <c r="N1074" s="28"/>
      <c r="R1074" s="29" t="str" cm="1">
        <f t="array" ref="R1074:S1074">_xlfn.TEXTSPLIT(C1074," ")</f>
        <v>Cooper</v>
      </c>
      <c r="S1074" s="29" t="str">
        <v>Minnie</v>
      </c>
      <c r="U1074" s="29" t="str">
        <f t="shared" si="292"/>
        <v>Minnie</v>
      </c>
      <c r="V1074" s="29" t="str">
        <f t="shared" si="293"/>
        <v>C</v>
      </c>
      <c r="W1074" s="29" t="str">
        <f t="shared" si="294"/>
        <v>MinnieCF12 Under</v>
      </c>
      <c r="X1074" s="29" t="str">
        <f t="shared" si="295"/>
        <v>MinnieC</v>
      </c>
    </row>
    <row r="1075" spans="1:33" ht="18.600000000000001" customHeight="1" x14ac:dyDescent="0.3">
      <c r="A1075" s="16">
        <f t="shared" si="280"/>
        <v>1073</v>
      </c>
      <c r="B1075" s="17">
        <f t="shared" si="281"/>
        <v>88</v>
      </c>
      <c r="C1075" s="18" t="s">
        <v>1102</v>
      </c>
      <c r="D1075" s="19" t="s">
        <v>38</v>
      </c>
      <c r="E1075" s="19" t="str">
        <f t="shared" si="282"/>
        <v>F</v>
      </c>
      <c r="F1075" s="20" t="str">
        <f>IFERROR(VLOOKUP(C1075,'[1]Sofie''s Loppet'!$BM$3:$BP$100,4,FALSE),"")</f>
        <v/>
      </c>
      <c r="G1075" s="21" t="str">
        <f>IFERROR(VLOOKUP(C1075,[1]Rocks!$BF$3:$BH$2000,3,FALSE),"")</f>
        <v/>
      </c>
      <c r="H1075" s="22" t="str">
        <f>IFERROR(VLOOKUP(C1075,'[1]Walden Bike'!$CB$3:$CE$1000,4,FALSE),"")</f>
        <v/>
      </c>
      <c r="I1075" s="23" t="str">
        <f>IFERROR(VLOOKUP(C1075,'[1]Paddle Sport'!$BJ$2:$BL$100,3,FALSE),"")</f>
        <v/>
      </c>
      <c r="J1075" s="24">
        <f>IFERROR(VLOOKUP(C1075,'[1]Island Swim'!$AX$5:$AZ$74,3,FALSE),"")</f>
        <v>180.14705882352942</v>
      </c>
      <c r="K1075" s="25" t="str">
        <f>IFERROR(VLOOKUP(C1075,[1]Beaton!$A$4:$B$150,2,FALSE),"")</f>
        <v/>
      </c>
      <c r="L1075" s="26" t="str">
        <f>IFERROR(VLOOKUP(C1075,'[1]Turkey Gobbler'!$A$2:$B$500,2,FALSE),"")</f>
        <v/>
      </c>
      <c r="M1075" s="27">
        <f t="shared" si="283"/>
        <v>180</v>
      </c>
      <c r="N1075" s="28"/>
    </row>
    <row r="1076" spans="1:33" ht="18.600000000000001" customHeight="1" x14ac:dyDescent="0.3">
      <c r="A1076" s="16">
        <f t="shared" si="280"/>
        <v>1075</v>
      </c>
      <c r="B1076" s="17">
        <f t="shared" si="281"/>
        <v>90</v>
      </c>
      <c r="C1076" s="18" t="s">
        <v>1103</v>
      </c>
      <c r="D1076" s="19" t="s">
        <v>38</v>
      </c>
      <c r="E1076" s="19" t="str">
        <f t="shared" si="282"/>
        <v>F</v>
      </c>
      <c r="F1076" s="20">
        <f>IFERROR(VLOOKUP(C1076,'[1]Sofie''s Loppet'!$BM$3:$BP$100,4,FALSE),"")</f>
        <v>163.79257061623093</v>
      </c>
      <c r="G1076" s="21" t="str">
        <f>IFERROR(VLOOKUP(C1076,[1]Rocks!$BF$3:$BH$2000,3,FALSE),"")</f>
        <v/>
      </c>
      <c r="H1076" s="22" t="str">
        <f>IFERROR(VLOOKUP(C1076,'[1]Walden Bike'!$CB$3:$CE$1000,4,FALSE),"")</f>
        <v/>
      </c>
      <c r="I1076" s="23" t="str">
        <f>IFERROR(VLOOKUP(C1076,'[1]Paddle Sport'!$BJ$2:$BL$100,3,FALSE),"")</f>
        <v/>
      </c>
      <c r="J1076" s="24" t="str">
        <f>IFERROR(VLOOKUP(C1076,'[1]Island Swim'!$AX$5:$AZ$74,3,FALSE),"")</f>
        <v/>
      </c>
      <c r="K1076" s="25" t="str">
        <f>IFERROR(VLOOKUP(C1076,[1]Beaton!$A$4:$B$150,2,FALSE),"")</f>
        <v/>
      </c>
      <c r="L1076" s="26" t="str">
        <f>IFERROR(VLOOKUP(C1076,'[1]Turkey Gobbler'!$A$2:$B$500,2,FALSE),"")</f>
        <v/>
      </c>
      <c r="M1076" s="27">
        <f t="shared" si="283"/>
        <v>164</v>
      </c>
      <c r="N1076" s="28"/>
      <c r="R1076" s="29" t="str" cm="1">
        <f t="array" ref="R1076:S1076">_xlfn.TEXTSPLIT(C1076," ")</f>
        <v>Loiselle</v>
      </c>
      <c r="S1076" s="29" t="str">
        <v>Tessa</v>
      </c>
      <c r="U1076" s="29" t="str">
        <f>IF(T1076="",S1076,T1076)</f>
        <v>Tessa</v>
      </c>
      <c r="V1076" s="29" t="str">
        <f>LEFT(R1076,1)</f>
        <v>L</v>
      </c>
      <c r="W1076" s="29" t="str">
        <f>CONCATENATE(U1076,V1076,D1076)</f>
        <v>TessaLF12 Under</v>
      </c>
      <c r="X1076" s="29" t="str">
        <f>CONCATENATE(U1076,V1076)</f>
        <v>TessaL</v>
      </c>
    </row>
    <row r="1077" spans="1:33" ht="18.600000000000001" customHeight="1" x14ac:dyDescent="0.3">
      <c r="A1077" s="16">
        <f t="shared" si="280"/>
        <v>1076</v>
      </c>
      <c r="B1077" s="17">
        <f t="shared" si="281"/>
        <v>91</v>
      </c>
      <c r="C1077" s="18" t="s">
        <v>1104</v>
      </c>
      <c r="D1077" s="19" t="s">
        <v>38</v>
      </c>
      <c r="E1077" s="19" t="str">
        <f t="shared" si="282"/>
        <v>F</v>
      </c>
      <c r="F1077" s="20">
        <f>IFERROR(VLOOKUP(C1077,'[1]Sofie''s Loppet'!$BM$3:$BP$100,4,FALSE),"")</f>
        <v>142.07482156042332</v>
      </c>
      <c r="G1077" s="21" t="str">
        <f>IFERROR(VLOOKUP(C1077,[1]Rocks!$BF$3:$BH$2000,3,FALSE),"")</f>
        <v/>
      </c>
      <c r="H1077" s="22" t="str">
        <f>IFERROR(VLOOKUP(C1077,'[1]Walden Bike'!$CB$3:$CE$1000,4,FALSE),"")</f>
        <v/>
      </c>
      <c r="I1077" s="23" t="str">
        <f>IFERROR(VLOOKUP(C1077,'[1]Paddle Sport'!$BJ$2:$BL$100,3,FALSE),"")</f>
        <v/>
      </c>
      <c r="J1077" s="24" t="str">
        <f>IFERROR(VLOOKUP(C1077,'[1]Island Swim'!$AX$5:$AZ$74,3,FALSE),"")</f>
        <v/>
      </c>
      <c r="K1077" s="25" t="str">
        <f>IFERROR(VLOOKUP(C1077,[1]Beaton!$A$4:$B$150,2,FALSE),"")</f>
        <v/>
      </c>
      <c r="L1077" s="26">
        <f>IFERROR(VLOOKUP(C1077,'[1]Turkey Gobbler'!$A$2:$B$500,2,FALSE),"")</f>
        <v>170.2355460385439</v>
      </c>
      <c r="M1077" s="27">
        <f t="shared" si="283"/>
        <v>142</v>
      </c>
      <c r="N1077" s="28"/>
      <c r="R1077" s="29" t="str" cm="1">
        <f t="array" ref="R1077:S1077">_xlfn.TEXTSPLIT(C1077," ")</f>
        <v>Dubien</v>
      </c>
      <c r="S1077" s="29" t="str">
        <v>Holly</v>
      </c>
      <c r="U1077" s="29" t="str">
        <f>IF(T1077="",S1077,T1077)</f>
        <v>Holly</v>
      </c>
      <c r="V1077" s="29" t="str">
        <f>LEFT(R1077,1)</f>
        <v>D</v>
      </c>
      <c r="W1077" s="29" t="str">
        <f>CONCATENATE(U1077,V1077,D1077)</f>
        <v>HollyDF12 Under</v>
      </c>
      <c r="X1077" s="29" t="str">
        <f>CONCATENATE(U1077,V1077)</f>
        <v>HollyD</v>
      </c>
    </row>
    <row r="1078" spans="1:33" s="30" customFormat="1" ht="18.600000000000001" customHeight="1" x14ac:dyDescent="0.3">
      <c r="A1078" s="16">
        <f t="shared" si="280"/>
        <v>1077</v>
      </c>
      <c r="B1078" s="17">
        <f t="shared" si="281"/>
        <v>19</v>
      </c>
      <c r="C1078" s="18" t="s">
        <v>1105</v>
      </c>
      <c r="D1078" s="19" t="s">
        <v>311</v>
      </c>
      <c r="E1078" s="19" t="str">
        <f t="shared" si="282"/>
        <v>F</v>
      </c>
      <c r="F1078" s="20"/>
      <c r="G1078" s="21"/>
      <c r="H1078" s="22"/>
      <c r="I1078" s="23" t="str">
        <f>IFERROR(VLOOKUP(C1078,'[1]Paddle Sport'!$BJ$2:$BL$100,3,FALSE),"")</f>
        <v/>
      </c>
      <c r="J1078" s="24" t="str">
        <f>IFERROR(VLOOKUP(C1078,'[1]Island Swim'!$AX$5:$AZ$74,3,FALSE),"")</f>
        <v/>
      </c>
      <c r="K1078" s="25"/>
      <c r="L1078" s="26"/>
      <c r="M1078" s="27">
        <f t="shared" si="283"/>
        <v>0</v>
      </c>
      <c r="N1078" s="28"/>
      <c r="O1078"/>
      <c r="P1078"/>
      <c r="Q1078"/>
      <c r="R1078" s="29"/>
      <c r="S1078" s="29"/>
      <c r="T1078" s="29"/>
      <c r="U1078" s="29"/>
      <c r="V1078" s="29"/>
      <c r="W1078" s="29"/>
      <c r="X1078" s="29"/>
      <c r="AA1078"/>
      <c r="AB1078"/>
      <c r="AC1078"/>
      <c r="AD1078"/>
      <c r="AE1078"/>
      <c r="AF1078"/>
      <c r="AG1078"/>
    </row>
    <row r="1079" spans="1:33" s="50" customFormat="1" ht="18.600000000000001" customHeight="1" x14ac:dyDescent="0.3">
      <c r="A1079" s="41"/>
      <c r="B1079" s="42"/>
      <c r="C1079" s="43"/>
      <c r="D1079" s="44"/>
      <c r="E1079" s="44"/>
      <c r="F1079" s="45"/>
      <c r="G1079" s="45"/>
      <c r="H1079" s="45"/>
      <c r="I1079" s="46"/>
      <c r="J1079" s="45"/>
      <c r="K1079" s="45"/>
      <c r="L1079" s="45"/>
      <c r="M1079" s="47"/>
      <c r="N1079" s="48"/>
      <c r="O1079" s="48"/>
      <c r="P1079" s="48"/>
      <c r="Q1079" s="48"/>
      <c r="R1079" s="49"/>
      <c r="S1079" s="49"/>
      <c r="T1079" s="49"/>
      <c r="U1079" s="49"/>
      <c r="V1079" s="49"/>
      <c r="W1079" s="49"/>
      <c r="X1079" s="49"/>
      <c r="AA1079" s="48"/>
      <c r="AB1079" s="48"/>
      <c r="AC1079" s="48"/>
      <c r="AD1079" s="48"/>
      <c r="AE1079" s="48"/>
      <c r="AF1079" s="48"/>
      <c r="AG1079" s="48"/>
    </row>
    <row r="1080" spans="1:33" s="30" customFormat="1" ht="18.600000000000001" customHeight="1" x14ac:dyDescent="0.3">
      <c r="A1080" s="16">
        <f t="shared" si="280"/>
        <v>1</v>
      </c>
      <c r="B1080" s="17">
        <f t="shared" si="281"/>
        <v>1</v>
      </c>
      <c r="C1080" s="18" t="s">
        <v>1106</v>
      </c>
      <c r="D1080" s="19" t="s">
        <v>1107</v>
      </c>
      <c r="E1080" s="19" t="str">
        <f t="shared" si="282"/>
        <v>M</v>
      </c>
      <c r="F1080" s="20">
        <f>IFERROR(VLOOKUP(C1080,'[1]Sofie''s Loppet'!$BM$3:$BP$100,4,FALSE),"")</f>
        <v>998.56887298747756</v>
      </c>
      <c r="G1080" s="21" t="str">
        <f>IFERROR(VLOOKUP(C1080,[1]Rocks!$BF$3:$BH$2000,3,FALSE),"")</f>
        <v/>
      </c>
      <c r="H1080" s="22">
        <f>IFERROR(VLOOKUP(C1080,'[1]Walden Bike'!$CB$3:$CE$1000,4,FALSE),"")</f>
        <v>850</v>
      </c>
      <c r="I1080" s="23">
        <f>IFERROR(VLOOKUP(C1080,'[1]Paddle Sport'!$BJ$2:$BL$100,3,FALSE),"")</f>
        <v>1000</v>
      </c>
      <c r="J1080" s="24">
        <f>IFERROR(VLOOKUP(C1080,'[1]Island Swim'!$AX$5:$AZ$74,3,FALSE),"")</f>
        <v>419.7295423023578</v>
      </c>
      <c r="K1080" s="25" t="str">
        <f>IFERROR(VLOOKUP(C1080,[1]Beaton!$A$4:$B$150,2,FALSE),"")</f>
        <v/>
      </c>
      <c r="L1080" s="26" t="str">
        <f>IFERROR(VLOOKUP(C1080,'[1]Turkey Gobbler'!$A$2:$B$500,2,FALSE),"")</f>
        <v/>
      </c>
      <c r="M1080" s="27">
        <f t="shared" si="283"/>
        <v>3268</v>
      </c>
      <c r="N1080" s="28"/>
      <c r="O1080"/>
      <c r="P1080"/>
      <c r="Q1080"/>
      <c r="R1080" s="29" t="str" cm="1">
        <f t="array" ref="R1080:S1080">_xlfn.TEXTSPLIT(C1080," ")</f>
        <v>Phipps</v>
      </c>
      <c r="S1080" s="29" t="str">
        <v>Neil</v>
      </c>
      <c r="T1080" s="29"/>
      <c r="U1080" s="29" t="str">
        <f t="shared" ref="U1080:U1090" si="296">IF(T1080="",S1080,T1080)</f>
        <v>Neil</v>
      </c>
      <c r="V1080" s="29" t="str">
        <f t="shared" ref="V1080:V1090" si="297">LEFT(R1080,1)</f>
        <v>P</v>
      </c>
      <c r="W1080" s="29" t="str">
        <f t="shared" ref="W1080:W1090" si="298">CONCATENATE(U1080,V1080,D1080)</f>
        <v>NeilPM50-59</v>
      </c>
      <c r="X1080" s="29" t="str">
        <f t="shared" ref="X1080:X1090" si="299">CONCATENATE(U1080,V1080)</f>
        <v>NeilP</v>
      </c>
      <c r="AA1080"/>
      <c r="AB1080"/>
      <c r="AC1080"/>
      <c r="AD1080"/>
      <c r="AE1080"/>
      <c r="AF1080"/>
      <c r="AG1080"/>
    </row>
    <row r="1081" spans="1:33" s="30" customFormat="1" ht="18.600000000000001" customHeight="1" x14ac:dyDescent="0.3">
      <c r="A1081" s="16">
        <f t="shared" si="280"/>
        <v>2</v>
      </c>
      <c r="B1081" s="17">
        <f t="shared" si="281"/>
        <v>1</v>
      </c>
      <c r="C1081" s="18" t="s">
        <v>1108</v>
      </c>
      <c r="D1081" s="19" t="s">
        <v>1109</v>
      </c>
      <c r="E1081" s="19" t="str">
        <f t="shared" si="282"/>
        <v>M</v>
      </c>
      <c r="F1081" s="20">
        <f>IFERROR(VLOOKUP(C1081,'[1]Sofie''s Loppet'!$BM$3:$BP$100,4,FALSE),"")</f>
        <v>452.19468876860617</v>
      </c>
      <c r="G1081" s="21">
        <f>IFERROR(VLOOKUP(C1081,[1]Rocks!$BF$3:$BH$2000,3,FALSE),"")</f>
        <v>664.12478336221841</v>
      </c>
      <c r="H1081" s="22">
        <f>IFERROR(VLOOKUP(C1081,'[1]Walden Bike'!$CB$3:$CE$1000,4,FALSE),"")</f>
        <v>715.80698835274552</v>
      </c>
      <c r="I1081" s="23">
        <f>IFERROR(VLOOKUP(C1081,'[1]Paddle Sport'!$BJ$2:$BL$100,3,FALSE),"")</f>
        <v>861.21673003802289</v>
      </c>
      <c r="J1081" s="24">
        <f>IFERROR(VLOOKUP(C1081,'[1]Island Swim'!$AX$5:$AZ$74,3,FALSE),"")</f>
        <v>431.70470756062764</v>
      </c>
      <c r="K1081" s="25">
        <f>IFERROR(VLOOKUP(C1081,[1]Beaton!$A$4:$B$150,2,FALSE),"")</f>
        <v>500</v>
      </c>
      <c r="L1081" s="26" t="str">
        <f>IFERROR(VLOOKUP(C1081,'[1]Turkey Gobbler'!$A$2:$B$500,2,FALSE),"")</f>
        <v/>
      </c>
      <c r="M1081" s="27">
        <f t="shared" si="283"/>
        <v>3125</v>
      </c>
      <c r="N1081" s="28"/>
      <c r="O1081"/>
      <c r="P1081"/>
      <c r="Q1081"/>
      <c r="R1081" s="29" t="str" cm="1">
        <f t="array" ref="R1081:S1081">_xlfn.TEXTSPLIT(C1081," ")</f>
        <v>Laakso</v>
      </c>
      <c r="S1081" s="29" t="str">
        <v>Nathan</v>
      </c>
      <c r="T1081" s="29"/>
      <c r="U1081" s="29" t="str">
        <f t="shared" si="296"/>
        <v>Nathan</v>
      </c>
      <c r="V1081" s="29" t="str">
        <f t="shared" si="297"/>
        <v>L</v>
      </c>
      <c r="W1081" s="29" t="str">
        <f t="shared" si="298"/>
        <v>NathanLM40-49</v>
      </c>
      <c r="X1081" s="29" t="str">
        <f t="shared" si="299"/>
        <v>NathanL</v>
      </c>
      <c r="AA1081"/>
      <c r="AB1081"/>
      <c r="AC1081"/>
      <c r="AD1081"/>
      <c r="AE1081"/>
      <c r="AF1081"/>
      <c r="AG1081"/>
    </row>
    <row r="1082" spans="1:33" s="30" customFormat="1" ht="18.600000000000001" customHeight="1" x14ac:dyDescent="0.3">
      <c r="A1082" s="16">
        <f t="shared" si="280"/>
        <v>3</v>
      </c>
      <c r="B1082" s="17">
        <f t="shared" si="281"/>
        <v>1</v>
      </c>
      <c r="C1082" s="18" t="s">
        <v>1110</v>
      </c>
      <c r="D1082" s="19" t="s">
        <v>1111</v>
      </c>
      <c r="E1082" s="19" t="str">
        <f t="shared" si="282"/>
        <v>M</v>
      </c>
      <c r="F1082" s="20">
        <f>IFERROR(VLOOKUP(C1082,'[1]Sofie''s Loppet'!$BM$3:$BP$100,4,FALSE),"")</f>
        <v>573.54646469094484</v>
      </c>
      <c r="G1082" s="21">
        <f>IFERROR(VLOOKUP(C1082,[1]Rocks!$BF$3:$BH$2000,3,FALSE),"")</f>
        <v>348.36448598130841</v>
      </c>
      <c r="H1082" s="22">
        <f>IFERROR(VLOOKUP(C1082,'[1]Walden Bike'!$CB$3:$CE$1000,4,FALSE),"")</f>
        <v>848.04630969609252</v>
      </c>
      <c r="I1082" s="23">
        <f>IFERROR(VLOOKUP(C1082,'[1]Paddle Sport'!$BJ$2:$BL$100,3,FALSE),"")</f>
        <v>916.81845780206436</v>
      </c>
      <c r="J1082" s="24">
        <f>IFERROR(VLOOKUP(C1082,'[1]Island Swim'!$AX$5:$AZ$74,3,FALSE),"")</f>
        <v>377.8089887640449</v>
      </c>
      <c r="K1082" s="25">
        <f>IFERROR(VLOOKUP(C1082,[1]Beaton!$A$4:$B$150,2,FALSE),"")</f>
        <v>327.95698924731181</v>
      </c>
      <c r="L1082" s="26" t="str">
        <f>IFERROR(VLOOKUP(C1082,'[1]Turkey Gobbler'!$A$2:$B$500,2,FALSE),"")</f>
        <v/>
      </c>
      <c r="M1082" s="27">
        <f t="shared" si="283"/>
        <v>3065</v>
      </c>
      <c r="N1082" s="28"/>
      <c r="O1082"/>
      <c r="P1082"/>
      <c r="Q1082"/>
      <c r="R1082" s="29" t="str" cm="1">
        <f t="array" ref="R1082:S1082">_xlfn.TEXTSPLIT(C1082," ")</f>
        <v>Purdon</v>
      </c>
      <c r="S1082" s="29" t="str">
        <v>Brandon</v>
      </c>
      <c r="T1082" s="29"/>
      <c r="U1082" s="29" t="str">
        <f t="shared" si="296"/>
        <v>Brandon</v>
      </c>
      <c r="V1082" s="29" t="str">
        <f t="shared" si="297"/>
        <v>P</v>
      </c>
      <c r="W1082" s="29" t="str">
        <f t="shared" si="298"/>
        <v>BrandonPM30-39</v>
      </c>
      <c r="X1082" s="29" t="str">
        <f t="shared" si="299"/>
        <v>BrandonP</v>
      </c>
      <c r="AA1082"/>
      <c r="AB1082"/>
      <c r="AC1082"/>
      <c r="AD1082"/>
      <c r="AE1082"/>
      <c r="AF1082"/>
      <c r="AG1082"/>
    </row>
    <row r="1083" spans="1:33" s="30" customFormat="1" ht="18.600000000000001" customHeight="1" x14ac:dyDescent="0.3">
      <c r="A1083" s="16">
        <f t="shared" si="280"/>
        <v>4</v>
      </c>
      <c r="B1083" s="17">
        <f t="shared" si="281"/>
        <v>2</v>
      </c>
      <c r="C1083" s="18" t="s">
        <v>1112</v>
      </c>
      <c r="D1083" s="19" t="s">
        <v>1109</v>
      </c>
      <c r="E1083" s="19" t="str">
        <f t="shared" si="282"/>
        <v>M</v>
      </c>
      <c r="F1083" s="20">
        <f>IFERROR(VLOOKUP(C1083,'[1]Sofie''s Loppet'!$BM$3:$BP$100,4,FALSE),"")</f>
        <v>1121.5645687815731</v>
      </c>
      <c r="G1083" s="21">
        <f>IFERROR(VLOOKUP(C1083,[1]Rocks!$BF$3:$BH$2000,3,FALSE),"")</f>
        <v>810.14799154334048</v>
      </c>
      <c r="H1083" s="22" t="str">
        <f>IFERROR(VLOOKUP(C1083,'[1]Walden Bike'!$CB$3:$CE$1000,4,FALSE),"")</f>
        <v/>
      </c>
      <c r="I1083" s="23" t="str">
        <f>IFERROR(VLOOKUP(C1083,'[1]Paddle Sport'!$BJ$2:$BL$100,3,FALSE),"")</f>
        <v/>
      </c>
      <c r="J1083" s="24">
        <f>IFERROR(VLOOKUP(C1083,'[1]Island Swim'!$AX$5:$AZ$74,3,FALSE),"")</f>
        <v>1104.2326518859775</v>
      </c>
      <c r="K1083" s="25">
        <f>IFERROR(VLOOKUP(C1083,[1]Beaton!$A$4:$B$150,2,FALSE),"")</f>
        <v>1471.1421066975549</v>
      </c>
      <c r="L1083" s="26">
        <f>IFERROR(VLOOKUP(C1083,'[1]Turkey Gobbler'!$A$2:$B$500,2,FALSE),"")</f>
        <v>968.25396825396831</v>
      </c>
      <c r="M1083" s="27">
        <f t="shared" si="283"/>
        <v>3036</v>
      </c>
      <c r="N1083" s="28"/>
      <c r="O1083"/>
      <c r="P1083"/>
      <c r="Q1083"/>
      <c r="R1083" s="29" t="str" cm="1">
        <f t="array" ref="R1083:S1083">_xlfn.TEXTSPLIT(C1083," ")</f>
        <v>Lahnalampi</v>
      </c>
      <c r="S1083" s="29" t="str">
        <v>Clinton</v>
      </c>
      <c r="T1083" s="29"/>
      <c r="U1083" s="29" t="str">
        <f t="shared" si="296"/>
        <v>Clinton</v>
      </c>
      <c r="V1083" s="29" t="str">
        <f t="shared" si="297"/>
        <v>L</v>
      </c>
      <c r="W1083" s="29" t="str">
        <f t="shared" si="298"/>
        <v>ClintonLM40-49</v>
      </c>
      <c r="X1083" s="29" t="str">
        <f t="shared" si="299"/>
        <v>ClintonL</v>
      </c>
      <c r="AA1083"/>
      <c r="AB1083"/>
      <c r="AC1083"/>
      <c r="AD1083"/>
      <c r="AE1083"/>
      <c r="AF1083"/>
      <c r="AG1083"/>
    </row>
    <row r="1084" spans="1:33" s="30" customFormat="1" ht="18.600000000000001" customHeight="1" x14ac:dyDescent="0.3">
      <c r="A1084" s="16">
        <f t="shared" si="280"/>
        <v>5</v>
      </c>
      <c r="B1084" s="17">
        <f t="shared" si="281"/>
        <v>1</v>
      </c>
      <c r="C1084" s="18" t="s">
        <v>1113</v>
      </c>
      <c r="D1084" s="19" t="s">
        <v>1114</v>
      </c>
      <c r="E1084" s="19" t="str">
        <f t="shared" si="282"/>
        <v>M</v>
      </c>
      <c r="F1084" s="20">
        <f>IFERROR(VLOOKUP(C1084,'[1]Sofie''s Loppet'!$BM$3:$BP$100,4,FALSE),"")</f>
        <v>1188.7032240606154</v>
      </c>
      <c r="G1084" s="21">
        <f>IFERROR(VLOOKUP(C1084,[1]Rocks!$BF$3:$BH$2000,3,FALSE),"")</f>
        <v>1500</v>
      </c>
      <c r="H1084" s="22" t="str">
        <f>IFERROR(VLOOKUP(C1084,'[1]Walden Bike'!$CB$3:$CE$1000,4,FALSE),"")</f>
        <v/>
      </c>
      <c r="I1084" s="23" t="str">
        <f>IFERROR(VLOOKUP(C1084,'[1]Paddle Sport'!$BJ$2:$BL$100,3,FALSE),"")</f>
        <v/>
      </c>
      <c r="J1084" s="24" t="str">
        <f>IFERROR(VLOOKUP(C1084,'[1]Island Swim'!$AX$5:$AZ$74,3,FALSE),"")</f>
        <v/>
      </c>
      <c r="K1084" s="25" t="str">
        <f>IFERROR(VLOOKUP(C1084,[1]Beaton!$A$4:$B$150,2,FALSE),"")</f>
        <v/>
      </c>
      <c r="L1084" s="26" t="str">
        <f>IFERROR(VLOOKUP(C1084,'[1]Turkey Gobbler'!$A$2:$B$500,2,FALSE),"")</f>
        <v/>
      </c>
      <c r="M1084" s="27">
        <f t="shared" si="283"/>
        <v>2689</v>
      </c>
      <c r="N1084" s="28"/>
      <c r="O1084"/>
      <c r="P1084"/>
      <c r="Q1084"/>
      <c r="R1084" s="29" t="str" cm="1">
        <f t="array" ref="R1084:S1084">_xlfn.TEXTSPLIT(C1084," ")</f>
        <v>Jones</v>
      </c>
      <c r="S1084" s="29" t="str">
        <v>Lucas</v>
      </c>
      <c r="T1084" s="29"/>
      <c r="U1084" s="29" t="str">
        <f t="shared" si="296"/>
        <v>Lucas</v>
      </c>
      <c r="V1084" s="29" t="str">
        <f t="shared" si="297"/>
        <v>J</v>
      </c>
      <c r="W1084" s="29" t="str">
        <f t="shared" si="298"/>
        <v>LucasJM20-29</v>
      </c>
      <c r="X1084" s="29" t="str">
        <f t="shared" si="299"/>
        <v>LucasJ</v>
      </c>
      <c r="AA1084"/>
      <c r="AB1084"/>
      <c r="AC1084"/>
      <c r="AD1084"/>
      <c r="AE1084"/>
      <c r="AF1084"/>
      <c r="AG1084"/>
    </row>
    <row r="1085" spans="1:33" s="30" customFormat="1" ht="18.600000000000001" customHeight="1" x14ac:dyDescent="0.3">
      <c r="A1085" s="16">
        <f t="shared" si="280"/>
        <v>6</v>
      </c>
      <c r="B1085" s="17">
        <f t="shared" si="281"/>
        <v>1</v>
      </c>
      <c r="C1085" s="18" t="s">
        <v>1115</v>
      </c>
      <c r="D1085" s="19" t="s">
        <v>1116</v>
      </c>
      <c r="E1085" s="19" t="str">
        <f t="shared" si="282"/>
        <v>M</v>
      </c>
      <c r="F1085" s="20">
        <f>IFERROR(VLOOKUP(C1085,'[1]Sofie''s Loppet'!$BM$3:$BP$100,4,FALSE),"")</f>
        <v>505.29225535132065</v>
      </c>
      <c r="G1085" s="21">
        <f>IFERROR(VLOOKUP(C1085,[1]Rocks!$BF$3:$BH$2000,3,FALSE),"")</f>
        <v>542.18181818181824</v>
      </c>
      <c r="H1085" s="22">
        <f>IFERROR(VLOOKUP(C1085,'[1]Walden Bike'!$CB$3:$CE$1000,4,FALSE),"")</f>
        <v>421</v>
      </c>
      <c r="I1085" s="23">
        <f>IFERROR(VLOOKUP(C1085,'[1]Paddle Sport'!$BJ$2:$BL$100,3,FALSE),"")</f>
        <v>750</v>
      </c>
      <c r="J1085" s="24" t="str">
        <f>IFERROR(VLOOKUP(C1085,'[1]Island Swim'!$AX$5:$AZ$74,3,FALSE),"")</f>
        <v/>
      </c>
      <c r="K1085" s="25">
        <f>IFERROR(VLOOKUP(C1085,[1]Beaton!$A$4:$B$150,2,FALSE),"")</f>
        <v>500</v>
      </c>
      <c r="L1085" s="26">
        <f>IFERROR(VLOOKUP(C1085,'[1]Turkey Gobbler'!$A$2:$B$500,2,FALSE),"")</f>
        <v>661.50700934579424</v>
      </c>
      <c r="M1085" s="27">
        <f t="shared" si="283"/>
        <v>2218</v>
      </c>
      <c r="N1085" s="28"/>
      <c r="O1085"/>
      <c r="P1085"/>
      <c r="Q1085"/>
      <c r="R1085" s="29" t="str" cm="1">
        <f t="array" ref="R1085:S1085">_xlfn.TEXTSPLIT(C1085," ")</f>
        <v>Lonsdale</v>
      </c>
      <c r="S1085" s="29" t="str">
        <v>Henry</v>
      </c>
      <c r="T1085" s="29"/>
      <c r="U1085" s="29" t="str">
        <f t="shared" si="296"/>
        <v>Henry</v>
      </c>
      <c r="V1085" s="29" t="str">
        <f t="shared" si="297"/>
        <v>L</v>
      </c>
      <c r="W1085" s="29" t="str">
        <f t="shared" si="298"/>
        <v>HenryLM12 Under</v>
      </c>
      <c r="X1085" s="29" t="str">
        <f t="shared" si="299"/>
        <v>HenryL</v>
      </c>
      <c r="AA1085"/>
      <c r="AB1085"/>
      <c r="AC1085"/>
      <c r="AD1085"/>
      <c r="AE1085"/>
      <c r="AF1085"/>
      <c r="AG1085"/>
    </row>
    <row r="1086" spans="1:33" s="30" customFormat="1" ht="18.600000000000001" customHeight="1" x14ac:dyDescent="0.3">
      <c r="A1086" s="16">
        <f t="shared" si="280"/>
        <v>7</v>
      </c>
      <c r="B1086" s="17">
        <f t="shared" si="281"/>
        <v>1</v>
      </c>
      <c r="C1086" s="18" t="s">
        <v>1117</v>
      </c>
      <c r="D1086" s="19" t="s">
        <v>1118</v>
      </c>
      <c r="E1086" s="19" t="str">
        <f t="shared" si="282"/>
        <v>M</v>
      </c>
      <c r="F1086" s="20" t="str">
        <f>IFERROR(VLOOKUP(C1086,'[1]Sofie''s Loppet'!$BM$3:$BP$100,4,FALSE),"")</f>
        <v/>
      </c>
      <c r="G1086" s="21" t="str">
        <f>IFERROR(VLOOKUP(C1086,[1]Rocks!$BF$3:$BH$2000,3,FALSE),"")</f>
        <v/>
      </c>
      <c r="H1086" s="22">
        <f>IFERROR(VLOOKUP(C1086,'[1]Walden Bike'!$CB$3:$CE$1000,4,FALSE),"")</f>
        <v>1075.090470446321</v>
      </c>
      <c r="I1086" s="23">
        <f>IFERROR(VLOOKUP(C1086,'[1]Paddle Sport'!$BJ$2:$BL$100,3,FALSE),"")</f>
        <v>1000</v>
      </c>
      <c r="J1086" s="24" t="str">
        <f>IFERROR(VLOOKUP(C1086,'[1]Island Swim'!$AX$5:$AZ$74,3,FALSE),"")</f>
        <v/>
      </c>
      <c r="K1086" s="25">
        <f>IFERROR(VLOOKUP(C1086,[1]Beaton!$A$4:$B$150,2,FALSE),"")</f>
        <v>1395.7081734567182</v>
      </c>
      <c r="L1086" s="26">
        <f>IFERROR(VLOOKUP(C1086,'[1]Turkey Gobbler'!$A$2:$B$500,2,FALSE),"")</f>
        <v>750</v>
      </c>
      <c r="M1086" s="27">
        <f t="shared" si="283"/>
        <v>2075</v>
      </c>
      <c r="N1086" s="28"/>
      <c r="O1086"/>
      <c r="P1086"/>
      <c r="Q1086"/>
      <c r="R1086" s="29" t="str" cm="1">
        <f t="array" ref="R1086:S1086">_xlfn.TEXTSPLIT(C1086," ")</f>
        <v>Abols</v>
      </c>
      <c r="S1086" s="29" t="str">
        <v>Eden</v>
      </c>
      <c r="T1086" s="29"/>
      <c r="U1086" s="29" t="str">
        <f t="shared" si="296"/>
        <v>Eden</v>
      </c>
      <c r="V1086" s="29" t="str">
        <f t="shared" si="297"/>
        <v>A</v>
      </c>
      <c r="W1086" s="29" t="str">
        <f t="shared" si="298"/>
        <v>EdenAM13-19</v>
      </c>
      <c r="X1086" s="29" t="str">
        <f t="shared" si="299"/>
        <v>EdenA</v>
      </c>
      <c r="AA1086"/>
      <c r="AB1086"/>
      <c r="AC1086"/>
      <c r="AD1086"/>
      <c r="AE1086"/>
      <c r="AF1086"/>
      <c r="AG1086"/>
    </row>
    <row r="1087" spans="1:33" s="30" customFormat="1" ht="18.600000000000001" customHeight="1" x14ac:dyDescent="0.3">
      <c r="A1087" s="16">
        <f t="shared" si="280"/>
        <v>8</v>
      </c>
      <c r="B1087" s="17">
        <f t="shared" si="281"/>
        <v>2</v>
      </c>
      <c r="C1087" s="18" t="s">
        <v>1119</v>
      </c>
      <c r="D1087" s="19" t="s">
        <v>1118</v>
      </c>
      <c r="E1087" s="19" t="str">
        <f t="shared" si="282"/>
        <v>M</v>
      </c>
      <c r="F1087" s="20">
        <f>IFERROR(VLOOKUP(C1087,'[1]Sofie''s Loppet'!$BM$3:$BP$100,4,FALSE),"")</f>
        <v>1250</v>
      </c>
      <c r="G1087" s="21" t="str">
        <f>IFERROR(VLOOKUP(C1087,[1]Rocks!$BF$3:$BH$2000,3,FALSE),"")</f>
        <v/>
      </c>
      <c r="H1087" s="22" t="str">
        <f>IFERROR(VLOOKUP(C1087,'[1]Walden Bike'!$CB$3:$CE$1000,4,FALSE),"")</f>
        <v/>
      </c>
      <c r="I1087" s="23">
        <f>IFERROR(VLOOKUP(C1087,'[1]Paddle Sport'!$BJ$2:$BL$100,3,FALSE),"")</f>
        <v>705.28846153846155</v>
      </c>
      <c r="J1087" s="24" t="str">
        <f>IFERROR(VLOOKUP(C1087,'[1]Island Swim'!$AX$5:$AZ$74,3,FALSE),"")</f>
        <v/>
      </c>
      <c r="K1087" s="25">
        <f>IFERROR(VLOOKUP(C1087,[1]Beaton!$A$4:$B$150,2,FALSE),"")</f>
        <v>1469.2702381567788</v>
      </c>
      <c r="L1087" s="26">
        <f>IFERROR(VLOOKUP(C1087,'[1]Turkey Gobbler'!$A$2:$B$500,2,FALSE),"")</f>
        <v>1000</v>
      </c>
      <c r="M1087" s="27">
        <f t="shared" si="283"/>
        <v>1955</v>
      </c>
      <c r="N1087" s="28"/>
      <c r="O1087"/>
      <c r="P1087"/>
      <c r="Q1087"/>
      <c r="R1087" s="29" t="str" cm="1">
        <f t="array" ref="R1087:S1087">_xlfn.TEXTSPLIT(C1087," ")</f>
        <v>Luoma</v>
      </c>
      <c r="S1087" s="29" t="str">
        <v>Julian</v>
      </c>
      <c r="T1087" s="29"/>
      <c r="U1087" s="29" t="str">
        <f t="shared" si="296"/>
        <v>Julian</v>
      </c>
      <c r="V1087" s="29" t="str">
        <f t="shared" si="297"/>
        <v>L</v>
      </c>
      <c r="W1087" s="29" t="str">
        <f t="shared" si="298"/>
        <v>JulianLM13-19</v>
      </c>
      <c r="X1087" s="29" t="str">
        <f t="shared" si="299"/>
        <v>JulianL</v>
      </c>
      <c r="AA1087"/>
      <c r="AB1087"/>
      <c r="AC1087"/>
      <c r="AD1087"/>
      <c r="AE1087"/>
      <c r="AF1087"/>
      <c r="AG1087"/>
    </row>
    <row r="1088" spans="1:33" s="30" customFormat="1" ht="18.600000000000001" customHeight="1" x14ac:dyDescent="0.3">
      <c r="A1088" s="16">
        <f t="shared" si="280"/>
        <v>9</v>
      </c>
      <c r="B1088" s="17">
        <f t="shared" si="281"/>
        <v>3</v>
      </c>
      <c r="C1088" s="18" t="s">
        <v>1120</v>
      </c>
      <c r="D1088" s="19" t="s">
        <v>1118</v>
      </c>
      <c r="E1088" s="19" t="str">
        <f t="shared" si="282"/>
        <v>M</v>
      </c>
      <c r="F1088" s="20">
        <f>IFERROR(VLOOKUP(C1088,'[1]Sofie''s Loppet'!$BM$3:$BP$100,4,FALSE),"")</f>
        <v>136.09562263667243</v>
      </c>
      <c r="G1088" s="21">
        <f>IFERROR(VLOOKUP(C1088,[1]Rocks!$BF$3:$BH$2000,3,FALSE),"")</f>
        <v>420.47377326565146</v>
      </c>
      <c r="H1088" s="22">
        <f>IFERROR(VLOOKUP(C1088,'[1]Walden Bike'!$CB$3:$CE$1000,4,FALSE),"")</f>
        <v>491.4396887159532</v>
      </c>
      <c r="I1088" s="23">
        <f>IFERROR(VLOOKUP(C1088,'[1]Paddle Sport'!$BJ$2:$BL$100,3,FALSE),"")</f>
        <v>500</v>
      </c>
      <c r="J1088" s="24">
        <f>IFERROR(VLOOKUP(C1088,'[1]Island Swim'!$AX$5:$AZ$74,3,FALSE),"")</f>
        <v>375.69832402234636</v>
      </c>
      <c r="K1088" s="25">
        <f>IFERROR(VLOOKUP(C1088,[1]Beaton!$A$4:$B$150,2,FALSE),"")</f>
        <v>264.87747957993003</v>
      </c>
      <c r="L1088" s="26" t="str">
        <f>IFERROR(VLOOKUP(C1088,'[1]Turkey Gobbler'!$A$2:$B$500,2,FALSE),"")</f>
        <v/>
      </c>
      <c r="M1088" s="27">
        <f t="shared" si="283"/>
        <v>1924</v>
      </c>
      <c r="N1088" s="28"/>
      <c r="O1088"/>
      <c r="P1088"/>
      <c r="Q1088"/>
      <c r="R1088" s="29" t="str" cm="1">
        <f t="array" ref="R1088:S1088">_xlfn.TEXTSPLIT(C1088," ")</f>
        <v>Laakso</v>
      </c>
      <c r="S1088" s="29" t="str">
        <v>Aaron</v>
      </c>
      <c r="T1088" s="29"/>
      <c r="U1088" s="29" t="str">
        <f t="shared" si="296"/>
        <v>Aaron</v>
      </c>
      <c r="V1088" s="29" t="str">
        <f t="shared" si="297"/>
        <v>L</v>
      </c>
      <c r="W1088" s="29" t="str">
        <f t="shared" si="298"/>
        <v>AaronLM13-19</v>
      </c>
      <c r="X1088" s="29" t="str">
        <f t="shared" si="299"/>
        <v>AaronL</v>
      </c>
      <c r="AA1088"/>
      <c r="AB1088"/>
      <c r="AC1088"/>
      <c r="AD1088"/>
      <c r="AE1088"/>
      <c r="AF1088"/>
      <c r="AG1088"/>
    </row>
    <row r="1089" spans="1:33" s="30" customFormat="1" ht="18.600000000000001" customHeight="1" x14ac:dyDescent="0.3">
      <c r="A1089" s="16">
        <f t="shared" si="280"/>
        <v>10</v>
      </c>
      <c r="B1089" s="17">
        <f t="shared" si="281"/>
        <v>2</v>
      </c>
      <c r="C1089" s="18" t="s">
        <v>1121</v>
      </c>
      <c r="D1089" s="19" t="s">
        <v>1111</v>
      </c>
      <c r="E1089" s="19" t="str">
        <f t="shared" si="282"/>
        <v>M</v>
      </c>
      <c r="F1089" s="20">
        <f>IFERROR(VLOOKUP(C1089,'[1]Sofie''s Loppet'!$BM$3:$BP$100,4,FALSE),"")</f>
        <v>1132.4068277233555</v>
      </c>
      <c r="G1089" s="21">
        <f>IFERROR(VLOOKUP(C1089,[1]Rocks!$BF$3:$BH$2000,3,FALSE),"")</f>
        <v>787.82894736842104</v>
      </c>
      <c r="H1089" s="22" t="str">
        <f>IFERROR(VLOOKUP(C1089,'[1]Walden Bike'!$CB$3:$CE$1000,4,FALSE),"")</f>
        <v/>
      </c>
      <c r="I1089" s="23" t="str">
        <f>IFERROR(VLOOKUP(C1089,'[1]Paddle Sport'!$BJ$2:$BL$100,3,FALSE),"")</f>
        <v/>
      </c>
      <c r="J1089" s="24" t="str">
        <f>IFERROR(VLOOKUP(C1089,'[1]Island Swim'!$AX$5:$AZ$74,3,FALSE),"")</f>
        <v/>
      </c>
      <c r="K1089" s="25">
        <f>IFERROR(VLOOKUP(C1089,[1]Beaton!$A$4:$B$150,2,FALSE),"")</f>
        <v>500</v>
      </c>
      <c r="L1089" s="26">
        <f>IFERROR(VLOOKUP(C1089,'[1]Turkey Gobbler'!$A$2:$B$500,2,FALSE),"")</f>
        <v>901.76442536957563</v>
      </c>
      <c r="M1089" s="27">
        <f t="shared" si="283"/>
        <v>1920</v>
      </c>
      <c r="N1089" s="28"/>
      <c r="O1089"/>
      <c r="P1089"/>
      <c r="Q1089"/>
      <c r="R1089" s="29" t="str" cm="1">
        <f t="array" ref="R1089:S1089">_xlfn.TEXTSPLIT(C1089," ")</f>
        <v>Larmer</v>
      </c>
      <c r="S1089" s="29" t="str">
        <v>James</v>
      </c>
      <c r="T1089" s="29"/>
      <c r="U1089" s="29" t="str">
        <f t="shared" si="296"/>
        <v>James</v>
      </c>
      <c r="V1089" s="29" t="str">
        <f t="shared" si="297"/>
        <v>L</v>
      </c>
      <c r="W1089" s="29" t="str">
        <f t="shared" si="298"/>
        <v>JamesLM30-39</v>
      </c>
      <c r="X1089" s="29" t="str">
        <f t="shared" si="299"/>
        <v>JamesL</v>
      </c>
      <c r="AA1089"/>
      <c r="AB1089"/>
      <c r="AC1089"/>
      <c r="AD1089"/>
      <c r="AE1089"/>
      <c r="AF1089"/>
      <c r="AG1089"/>
    </row>
    <row r="1090" spans="1:33" s="30" customFormat="1" ht="18.600000000000001" customHeight="1" x14ac:dyDescent="0.3">
      <c r="A1090" s="16">
        <f t="shared" si="280"/>
        <v>11</v>
      </c>
      <c r="B1090" s="17">
        <f t="shared" si="281"/>
        <v>3</v>
      </c>
      <c r="C1090" s="18" t="s">
        <v>1122</v>
      </c>
      <c r="D1090" s="19" t="s">
        <v>1111</v>
      </c>
      <c r="E1090" s="19" t="str">
        <f t="shared" si="282"/>
        <v>M</v>
      </c>
      <c r="F1090" s="20">
        <f>IFERROR(VLOOKUP(C1090,'[1]Sofie''s Loppet'!$BM$3:$BP$100,4,FALSE),"")</f>
        <v>1113.5026253847545</v>
      </c>
      <c r="G1090" s="21">
        <f>IFERROR(VLOOKUP(C1090,[1]Rocks!$BF$3:$BH$2000,3,FALSE),"")</f>
        <v>795.18907869762018</v>
      </c>
      <c r="H1090" s="22" t="str">
        <f>IFERROR(VLOOKUP(C1090,'[1]Walden Bike'!$CB$3:$CE$1000,4,FALSE),"")</f>
        <v/>
      </c>
      <c r="I1090" s="23" t="str">
        <f>IFERROR(VLOOKUP(C1090,'[1]Paddle Sport'!$BJ$2:$BL$100,3,FALSE),"")</f>
        <v/>
      </c>
      <c r="J1090" s="24" t="str">
        <f>IFERROR(VLOOKUP(C1090,'[1]Island Swim'!$AX$5:$AZ$74,3,FALSE),"")</f>
        <v/>
      </c>
      <c r="K1090" s="25" t="str">
        <f>IFERROR(VLOOKUP(C1090,[1]Beaton!$A$4:$B$150,2,FALSE),"")</f>
        <v/>
      </c>
      <c r="L1090" s="26">
        <f>IFERROR(VLOOKUP(C1090,'[1]Turkey Gobbler'!$A$2:$B$500,2,FALSE),"")</f>
        <v>732.37800154918671</v>
      </c>
      <c r="M1090" s="27">
        <f t="shared" si="283"/>
        <v>1909</v>
      </c>
      <c r="N1090" s="28"/>
      <c r="O1090"/>
      <c r="P1090"/>
      <c r="Q1090"/>
      <c r="R1090" s="29" t="str" cm="1">
        <f t="array" ref="R1090:S1090">_xlfn.TEXTSPLIT(C1090," ")</f>
        <v>Wiltmann</v>
      </c>
      <c r="S1090" s="29" t="str">
        <v>Konrad</v>
      </c>
      <c r="T1090" s="29"/>
      <c r="U1090" s="29" t="str">
        <f t="shared" si="296"/>
        <v>Konrad</v>
      </c>
      <c r="V1090" s="29" t="str">
        <f t="shared" si="297"/>
        <v>W</v>
      </c>
      <c r="W1090" s="29" t="str">
        <f t="shared" si="298"/>
        <v>KonradWM30-39</v>
      </c>
      <c r="X1090" s="29" t="str">
        <f t="shared" si="299"/>
        <v>KonradW</v>
      </c>
      <c r="AA1090"/>
      <c r="AB1090"/>
      <c r="AC1090"/>
      <c r="AD1090"/>
      <c r="AE1090"/>
      <c r="AF1090"/>
      <c r="AG1090"/>
    </row>
    <row r="1091" spans="1:33" s="30" customFormat="1" ht="18.600000000000001" customHeight="1" x14ac:dyDescent="0.3">
      <c r="A1091" s="16">
        <f t="shared" ref="A1091:A1154" si="300">COUNTIFS($E$2:$E$1843,E1091,$M$2:$M$1843,"&gt;"&amp;M1091)+1</f>
        <v>12</v>
      </c>
      <c r="B1091" s="17">
        <f t="shared" ref="B1091:B1154" si="301">COUNTIFS($D$2:$D$1843,D1091,$M$2:$M$1843,"&gt;"&amp;M1091)+1</f>
        <v>1</v>
      </c>
      <c r="C1091" s="18" t="s">
        <v>1123</v>
      </c>
      <c r="D1091" s="19" t="s">
        <v>1124</v>
      </c>
      <c r="E1091" s="19" t="str">
        <f t="shared" ref="E1091:E1154" si="302">LEFT(D1091,1)</f>
        <v>M</v>
      </c>
      <c r="F1091" s="20" t="str">
        <f>IFERROR(VLOOKUP(C1091,'[1]Sofie''s Loppet'!$BM$3:$BP$100,4,FALSE),"")</f>
        <v/>
      </c>
      <c r="G1091" s="21">
        <f>IFERROR(VLOOKUP(C1091,[1]Rocks!$BF$3:$BH$2000,3,FALSE),"")</f>
        <v>734.94438051400073</v>
      </c>
      <c r="H1091" s="22">
        <f>IFERROR(VLOOKUP(C1091,'[1]Walden Bike'!$CB$3:$CE$1000,4,FALSE),"")</f>
        <v>957.30397422126737</v>
      </c>
      <c r="I1091" s="23" t="str">
        <f>IFERROR(VLOOKUP(C1091,'[1]Paddle Sport'!$BJ$2:$BL$100,3,FALSE),"")</f>
        <v/>
      </c>
      <c r="J1091" s="24" t="str">
        <f>IFERROR(VLOOKUP(C1091,'[1]Island Swim'!$AX$5:$AZ$74,3,FALSE),"")</f>
        <v/>
      </c>
      <c r="K1091" s="25" t="str">
        <f>IFERROR(VLOOKUP(C1091,[1]Beaton!$A$4:$B$150,2,FALSE),"")</f>
        <v/>
      </c>
      <c r="L1091" s="26">
        <f>IFERROR(VLOOKUP(C1091,'[1]Turkey Gobbler'!$A$2:$B$500,2,FALSE),"")</f>
        <v>834.87858719646806</v>
      </c>
      <c r="M1091" s="27">
        <f t="shared" ref="M1091:M1154" si="303">ROUND(SUM(F1091:J1091),0)</f>
        <v>1692</v>
      </c>
      <c r="N1091" s="28"/>
      <c r="O1091"/>
      <c r="P1091"/>
      <c r="Q1091"/>
      <c r="R1091" s="29"/>
      <c r="S1091" s="29"/>
      <c r="T1091" s="29"/>
      <c r="U1091" s="29"/>
      <c r="V1091" s="29"/>
      <c r="W1091" s="29"/>
      <c r="X1091" s="29"/>
      <c r="AA1091"/>
      <c r="AB1091"/>
      <c r="AC1091"/>
      <c r="AD1091"/>
      <c r="AE1091"/>
      <c r="AF1091"/>
      <c r="AG1091"/>
    </row>
    <row r="1092" spans="1:33" s="30" customFormat="1" ht="18.600000000000001" customHeight="1" x14ac:dyDescent="0.3">
      <c r="A1092" s="16">
        <f t="shared" si="300"/>
        <v>13</v>
      </c>
      <c r="B1092" s="17">
        <f t="shared" si="301"/>
        <v>2</v>
      </c>
      <c r="C1092" s="18" t="s">
        <v>1125</v>
      </c>
      <c r="D1092" s="31" t="s">
        <v>1107</v>
      </c>
      <c r="E1092" s="19" t="str">
        <f t="shared" si="302"/>
        <v>M</v>
      </c>
      <c r="F1092" s="20">
        <f>IFERROR(VLOOKUP(C1092,'[1]Sofie''s Loppet'!$BM$3:$BP$100,4,FALSE),"")</f>
        <v>622.93147976915463</v>
      </c>
      <c r="G1092" s="21" t="str">
        <f>IFERROR(VLOOKUP(C1092,[1]Rocks!$BF$3:$BH$2000,3,FALSE),"")</f>
        <v/>
      </c>
      <c r="H1092" s="22" t="str">
        <f>IFERROR(VLOOKUP(C1092,'[1]Walden Bike'!$CB$3:$CE$1000,4,FALSE),"")</f>
        <v/>
      </c>
      <c r="I1092" s="23">
        <f>IFERROR(VLOOKUP(C1092,'[1]Paddle Sport'!$BJ$2:$BL$100,3,FALSE),"")</f>
        <v>907.60981645700133</v>
      </c>
      <c r="J1092" s="24" t="str">
        <f>IFERROR(VLOOKUP(C1092,'[1]Island Swim'!$AX$5:$AZ$74,3,FALSE),"")</f>
        <v/>
      </c>
      <c r="K1092" s="25" t="str">
        <f>IFERROR(VLOOKUP(C1092,[1]Beaton!$A$4:$B$150,2,FALSE),"")</f>
        <v/>
      </c>
      <c r="L1092" s="26" t="str">
        <f>IFERROR(VLOOKUP(C1092,'[1]Turkey Gobbler'!$A$2:$B$500,2,FALSE),"")</f>
        <v/>
      </c>
      <c r="M1092" s="27">
        <f t="shared" si="303"/>
        <v>1531</v>
      </c>
      <c r="N1092" s="28"/>
      <c r="O1092"/>
      <c r="P1092"/>
      <c r="Q1092"/>
      <c r="R1092" s="29" t="str" cm="1">
        <f t="array" ref="R1092:S1092">_xlfn.TEXTSPLIT(C1092," ")</f>
        <v>Stewart</v>
      </c>
      <c r="S1092" s="29" t="str">
        <v>Andre</v>
      </c>
      <c r="T1092" s="29"/>
      <c r="U1092" s="29" t="str">
        <f t="shared" ref="U1092:U1108" si="304">IF(T1092="",S1092,T1092)</f>
        <v>Andre</v>
      </c>
      <c r="V1092" s="29" t="str">
        <f t="shared" ref="V1092:V1108" si="305">LEFT(R1092,1)</f>
        <v>S</v>
      </c>
      <c r="W1092" s="29" t="str">
        <f t="shared" ref="W1092:W1108" si="306">CONCATENATE(U1092,V1092,D1092)</f>
        <v>AndreSM50-59</v>
      </c>
      <c r="X1092" s="29" t="str">
        <f t="shared" ref="X1092:X1108" si="307">CONCATENATE(U1092,V1092)</f>
        <v>AndreS</v>
      </c>
      <c r="AA1092"/>
      <c r="AB1092"/>
      <c r="AC1092"/>
      <c r="AD1092"/>
      <c r="AE1092"/>
      <c r="AF1092"/>
      <c r="AG1092"/>
    </row>
    <row r="1093" spans="1:33" s="30" customFormat="1" ht="18.600000000000001" customHeight="1" x14ac:dyDescent="0.3">
      <c r="A1093" s="16">
        <f t="shared" si="300"/>
        <v>14</v>
      </c>
      <c r="B1093" s="17">
        <f t="shared" si="301"/>
        <v>2</v>
      </c>
      <c r="C1093" s="18" t="s">
        <v>1126</v>
      </c>
      <c r="D1093" s="19" t="s">
        <v>1124</v>
      </c>
      <c r="E1093" s="19" t="str">
        <f t="shared" si="302"/>
        <v>M</v>
      </c>
      <c r="F1093" s="20" t="str">
        <f>IFERROR(VLOOKUP(C1093,'[1]Sofie''s Loppet'!$BM$3:$BP$100,4,FALSE),"")</f>
        <v/>
      </c>
      <c r="G1093" s="21">
        <f>IFERROR(VLOOKUP(C1093,[1]Rocks!$BF$3:$BH$2000,3,FALSE),"")</f>
        <v>383.35334133653458</v>
      </c>
      <c r="H1093" s="22" t="str">
        <f>IFERROR(VLOOKUP(C1093,'[1]Walden Bike'!$CB$3:$CE$1000,4,FALSE),"")</f>
        <v/>
      </c>
      <c r="I1093" s="23" t="str">
        <f>IFERROR(VLOOKUP(C1093,'[1]Paddle Sport'!$BJ$2:$BL$100,3,FALSE),"")</f>
        <v/>
      </c>
      <c r="J1093" s="24">
        <f>IFERROR(VLOOKUP(C1093,'[1]Island Swim'!$AX$5:$AZ$74,3,FALSE),"")</f>
        <v>1102.6451983898794</v>
      </c>
      <c r="K1093" s="25" t="str">
        <f>IFERROR(VLOOKUP(C1093,[1]Beaton!$A$4:$B$150,2,FALSE),"")</f>
        <v/>
      </c>
      <c r="L1093" s="26" t="str">
        <f>IFERROR(VLOOKUP(C1093,'[1]Turkey Gobbler'!$A$2:$B$500,2,FALSE),"")</f>
        <v/>
      </c>
      <c r="M1093" s="27">
        <f t="shared" si="303"/>
        <v>1486</v>
      </c>
      <c r="N1093" s="28"/>
      <c r="O1093"/>
      <c r="P1093"/>
      <c r="Q1093"/>
      <c r="R1093" s="29" t="str" cm="1">
        <f t="array" ref="R1093:S1093">_xlfn.TEXTSPLIT(C1093," ")</f>
        <v>Oliphant</v>
      </c>
      <c r="S1093" s="29" t="str">
        <v>Lawrie</v>
      </c>
      <c r="T1093" s="29"/>
      <c r="U1093" s="29" t="str">
        <f t="shared" si="304"/>
        <v>Lawrie</v>
      </c>
      <c r="V1093" s="29" t="str">
        <f t="shared" si="305"/>
        <v>O</v>
      </c>
      <c r="W1093" s="29" t="str">
        <f t="shared" si="306"/>
        <v>LawrieOM60-69</v>
      </c>
      <c r="X1093" s="29" t="str">
        <f t="shared" si="307"/>
        <v>LawrieO</v>
      </c>
      <c r="AA1093"/>
      <c r="AB1093"/>
      <c r="AC1093"/>
      <c r="AD1093"/>
      <c r="AE1093"/>
      <c r="AF1093"/>
      <c r="AG1093"/>
    </row>
    <row r="1094" spans="1:33" s="30" customFormat="1" ht="18.600000000000001" customHeight="1" x14ac:dyDescent="0.3">
      <c r="A1094" s="16">
        <f t="shared" si="300"/>
        <v>15</v>
      </c>
      <c r="B1094" s="17">
        <f t="shared" si="301"/>
        <v>4</v>
      </c>
      <c r="C1094" s="18" t="s">
        <v>1127</v>
      </c>
      <c r="D1094" s="19" t="s">
        <v>1111</v>
      </c>
      <c r="E1094" s="19" t="str">
        <f t="shared" si="302"/>
        <v>M</v>
      </c>
      <c r="F1094" s="20" t="str">
        <f>IFERROR(VLOOKUP(C1094,'[1]Sofie''s Loppet'!$BM$3:$BP$100,4,FALSE),"")</f>
        <v/>
      </c>
      <c r="G1094" s="21">
        <f>IFERROR(VLOOKUP(C1094,[1]Rocks!$BF$3:$BH$2000,3,FALSE),"")</f>
        <v>1440.011648223646</v>
      </c>
      <c r="H1094" s="22" t="str">
        <f>IFERROR(VLOOKUP(C1094,'[1]Walden Bike'!$CB$3:$CE$1000,4,FALSE),"")</f>
        <v/>
      </c>
      <c r="I1094" s="23" t="str">
        <f>IFERROR(VLOOKUP(C1094,'[1]Paddle Sport'!$BJ$2:$BL$100,3,FALSE),"")</f>
        <v/>
      </c>
      <c r="J1094" s="24" t="str">
        <f>IFERROR(VLOOKUP(C1094,'[1]Island Swim'!$AX$5:$AZ$74,3,FALSE),"")</f>
        <v/>
      </c>
      <c r="K1094" s="25" t="str">
        <f>IFERROR(VLOOKUP(C1094,[1]Beaton!$A$4:$B$150,2,FALSE),"")</f>
        <v/>
      </c>
      <c r="L1094" s="26" t="str">
        <f>IFERROR(VLOOKUP(C1094,'[1]Turkey Gobbler'!$A$2:$B$500,2,FALSE),"")</f>
        <v/>
      </c>
      <c r="M1094" s="27">
        <f t="shared" si="303"/>
        <v>1440</v>
      </c>
      <c r="N1094" s="28"/>
      <c r="O1094"/>
      <c r="P1094"/>
      <c r="Q1094"/>
      <c r="R1094" s="29" t="str" cm="1">
        <f t="array" ref="R1094:S1094">_xlfn.TEXTSPLIT(C1094," ")</f>
        <v>Godin</v>
      </c>
      <c r="S1094" s="29" t="str">
        <v>Alex</v>
      </c>
      <c r="T1094" s="29"/>
      <c r="U1094" s="29" t="str">
        <f t="shared" si="304"/>
        <v>Alex</v>
      </c>
      <c r="V1094" s="29" t="str">
        <f t="shared" si="305"/>
        <v>G</v>
      </c>
      <c r="W1094" s="29" t="str">
        <f t="shared" si="306"/>
        <v>AlexGM30-39</v>
      </c>
      <c r="X1094" s="29" t="str">
        <f t="shared" si="307"/>
        <v>AlexG</v>
      </c>
      <c r="AA1094"/>
      <c r="AB1094"/>
      <c r="AC1094"/>
      <c r="AD1094"/>
      <c r="AE1094"/>
      <c r="AF1094"/>
      <c r="AG1094"/>
    </row>
    <row r="1095" spans="1:33" s="30" customFormat="1" ht="18.600000000000001" customHeight="1" x14ac:dyDescent="0.3">
      <c r="A1095" s="16">
        <f t="shared" si="300"/>
        <v>16</v>
      </c>
      <c r="B1095" s="17">
        <f t="shared" si="301"/>
        <v>3</v>
      </c>
      <c r="C1095" s="18" t="s">
        <v>1128</v>
      </c>
      <c r="D1095" s="19" t="s">
        <v>1109</v>
      </c>
      <c r="E1095" s="19" t="str">
        <f t="shared" si="302"/>
        <v>M</v>
      </c>
      <c r="F1095" s="20" t="str">
        <f>IFERROR(VLOOKUP(C1095,'[1]Sofie''s Loppet'!$BM$3:$BP$100,4,FALSE),"")</f>
        <v/>
      </c>
      <c r="G1095" s="21">
        <f>IFERROR(VLOOKUP(C1095,[1]Rocks!$BF$3:$BH$2000,3,FALSE),"")</f>
        <v>512.37113402061857</v>
      </c>
      <c r="H1095" s="22">
        <f>IFERROR(VLOOKUP(C1095,'[1]Walden Bike'!$CB$3:$CE$1000,4,FALSE),"")</f>
        <v>908.88231694880676</v>
      </c>
      <c r="I1095" s="23" t="str">
        <f>IFERROR(VLOOKUP(C1095,'[1]Paddle Sport'!$BJ$2:$BL$100,3,FALSE),"")</f>
        <v/>
      </c>
      <c r="J1095" s="24" t="str">
        <f>IFERROR(VLOOKUP(C1095,'[1]Island Swim'!$AX$5:$AZ$74,3,FALSE),"")</f>
        <v/>
      </c>
      <c r="K1095" s="25">
        <f>IFERROR(VLOOKUP(C1095,[1]Beaton!$A$4:$B$150,2,FALSE),"")</f>
        <v>703.77157120057325</v>
      </c>
      <c r="L1095" s="26" t="str">
        <f>IFERROR(VLOOKUP(C1095,'[1]Turkey Gobbler'!$A$2:$B$500,2,FALSE),"")</f>
        <v/>
      </c>
      <c r="M1095" s="27">
        <f t="shared" si="303"/>
        <v>1421</v>
      </c>
      <c r="N1095" s="28"/>
      <c r="O1095"/>
      <c r="P1095"/>
      <c r="Q1095"/>
      <c r="R1095" s="29" t="str" cm="1">
        <f t="array" ref="R1095:S1095">_xlfn.TEXTSPLIT(C1095," ")</f>
        <v>Lonsdale</v>
      </c>
      <c r="S1095" s="29" t="str">
        <v>Joe</v>
      </c>
      <c r="T1095" s="29"/>
      <c r="U1095" s="29" t="str">
        <f t="shared" si="304"/>
        <v>Joe</v>
      </c>
      <c r="V1095" s="29" t="str">
        <f t="shared" si="305"/>
        <v>L</v>
      </c>
      <c r="W1095" s="29" t="str">
        <f t="shared" si="306"/>
        <v>JoeLM40-49</v>
      </c>
      <c r="X1095" s="29" t="str">
        <f t="shared" si="307"/>
        <v>JoeL</v>
      </c>
      <c r="AA1095"/>
      <c r="AB1095"/>
      <c r="AC1095"/>
      <c r="AD1095"/>
      <c r="AE1095"/>
      <c r="AF1095"/>
      <c r="AG1095"/>
    </row>
    <row r="1096" spans="1:33" s="30" customFormat="1" ht="18.600000000000001" customHeight="1" x14ac:dyDescent="0.3">
      <c r="A1096" s="16">
        <f t="shared" si="300"/>
        <v>17</v>
      </c>
      <c r="B1096" s="17">
        <f t="shared" si="301"/>
        <v>2</v>
      </c>
      <c r="C1096" s="18" t="s">
        <v>1129</v>
      </c>
      <c r="D1096" s="19" t="s">
        <v>1114</v>
      </c>
      <c r="E1096" s="19" t="str">
        <f t="shared" si="302"/>
        <v>M</v>
      </c>
      <c r="F1096" s="20" t="str">
        <f>IFERROR(VLOOKUP(C1096,'[1]Sofie''s Loppet'!$BM$3:$BP$100,4,FALSE),"")</f>
        <v/>
      </c>
      <c r="G1096" s="21">
        <f>IFERROR(VLOOKUP(C1096,[1]Rocks!$BF$3:$BH$2000,3,FALSE),"")</f>
        <v>1408.9657137429954</v>
      </c>
      <c r="H1096" s="22" t="str">
        <f>IFERROR(VLOOKUP(C1096,'[1]Walden Bike'!$CB$3:$CE$1000,4,FALSE),"")</f>
        <v/>
      </c>
      <c r="I1096" s="23" t="str">
        <f>IFERROR(VLOOKUP(C1096,'[1]Paddle Sport'!$BJ$2:$BL$100,3,FALSE),"")</f>
        <v/>
      </c>
      <c r="J1096" s="24" t="str">
        <f>IFERROR(VLOOKUP(C1096,'[1]Island Swim'!$AX$5:$AZ$74,3,FALSE),"")</f>
        <v/>
      </c>
      <c r="K1096" s="25" t="str">
        <f>IFERROR(VLOOKUP(C1096,[1]Beaton!$A$4:$B$150,2,FALSE),"")</f>
        <v/>
      </c>
      <c r="L1096" s="26" t="str">
        <f>IFERROR(VLOOKUP(C1096,'[1]Turkey Gobbler'!$A$2:$B$500,2,FALSE),"")</f>
        <v/>
      </c>
      <c r="M1096" s="27">
        <f t="shared" si="303"/>
        <v>1409</v>
      </c>
      <c r="N1096" s="28"/>
      <c r="O1096"/>
      <c r="P1096"/>
      <c r="Q1096"/>
      <c r="R1096" s="29" t="str" cm="1">
        <f t="array" ref="R1096:S1096">_xlfn.TEXTSPLIT(C1096," ")</f>
        <v>Coffey</v>
      </c>
      <c r="S1096" s="29" t="str">
        <v>Kyle</v>
      </c>
      <c r="T1096" s="29"/>
      <c r="U1096" s="29" t="str">
        <f t="shared" si="304"/>
        <v>Kyle</v>
      </c>
      <c r="V1096" s="29" t="str">
        <f t="shared" si="305"/>
        <v>C</v>
      </c>
      <c r="W1096" s="29" t="str">
        <f t="shared" si="306"/>
        <v>KyleCM20-29</v>
      </c>
      <c r="X1096" s="29" t="str">
        <f t="shared" si="307"/>
        <v>KyleC</v>
      </c>
      <c r="AA1096"/>
      <c r="AB1096"/>
      <c r="AC1096"/>
      <c r="AD1096"/>
      <c r="AE1096"/>
      <c r="AF1096"/>
      <c r="AG1096"/>
    </row>
    <row r="1097" spans="1:33" s="30" customFormat="1" ht="18.600000000000001" customHeight="1" x14ac:dyDescent="0.3">
      <c r="A1097" s="16">
        <f t="shared" si="300"/>
        <v>18</v>
      </c>
      <c r="B1097" s="17">
        <f t="shared" si="301"/>
        <v>3</v>
      </c>
      <c r="C1097" s="18" t="s">
        <v>1130</v>
      </c>
      <c r="D1097" s="19" t="s">
        <v>1114</v>
      </c>
      <c r="E1097" s="19" t="str">
        <f t="shared" si="302"/>
        <v>M</v>
      </c>
      <c r="F1097" s="20" t="str">
        <f>IFERROR(VLOOKUP(C1097,'[1]Sofie''s Loppet'!$BM$3:$BP$100,4,FALSE),"")</f>
        <v/>
      </c>
      <c r="G1097" s="21">
        <f>IFERROR(VLOOKUP(C1097,[1]Rocks!$BF$3:$BH$2000,3,FALSE),"")</f>
        <v>1405.8946171341925</v>
      </c>
      <c r="H1097" s="22" t="str">
        <f>IFERROR(VLOOKUP(C1097,'[1]Walden Bike'!$CB$3:$CE$1000,4,FALSE),"")</f>
        <v/>
      </c>
      <c r="I1097" s="23" t="str">
        <f>IFERROR(VLOOKUP(C1097,'[1]Paddle Sport'!$BJ$2:$BL$100,3,FALSE),"")</f>
        <v/>
      </c>
      <c r="J1097" s="24" t="str">
        <f>IFERROR(VLOOKUP(C1097,'[1]Island Swim'!$AX$5:$AZ$74,3,FALSE),"")</f>
        <v/>
      </c>
      <c r="K1097" s="25" t="str">
        <f>IFERROR(VLOOKUP(C1097,[1]Beaton!$A$4:$B$150,2,FALSE),"")</f>
        <v/>
      </c>
      <c r="L1097" s="26" t="str">
        <f>IFERROR(VLOOKUP(C1097,'[1]Turkey Gobbler'!$A$2:$B$500,2,FALSE),"")</f>
        <v/>
      </c>
      <c r="M1097" s="27">
        <f t="shared" si="303"/>
        <v>1406</v>
      </c>
      <c r="N1097" s="28"/>
      <c r="O1097"/>
      <c r="P1097"/>
      <c r="Q1097"/>
      <c r="R1097" s="29" t="str" cm="1">
        <f t="array" ref="R1097:S1097">_xlfn.TEXTSPLIT(C1097," ")</f>
        <v>Lambert</v>
      </c>
      <c r="S1097" s="29" t="str">
        <v>Nicholas</v>
      </c>
      <c r="T1097" s="29"/>
      <c r="U1097" s="29" t="str">
        <f t="shared" si="304"/>
        <v>Nicholas</v>
      </c>
      <c r="V1097" s="29" t="str">
        <f t="shared" si="305"/>
        <v>L</v>
      </c>
      <c r="W1097" s="29" t="str">
        <f t="shared" si="306"/>
        <v>NicholasLM20-29</v>
      </c>
      <c r="X1097" s="29" t="str">
        <f t="shared" si="307"/>
        <v>NicholasL</v>
      </c>
      <c r="AA1097"/>
      <c r="AB1097"/>
      <c r="AC1097"/>
      <c r="AD1097"/>
      <c r="AE1097"/>
      <c r="AF1097"/>
      <c r="AG1097"/>
    </row>
    <row r="1098" spans="1:33" s="30" customFormat="1" ht="18.600000000000001" customHeight="1" x14ac:dyDescent="0.3">
      <c r="A1098" s="16">
        <f t="shared" si="300"/>
        <v>19</v>
      </c>
      <c r="B1098" s="17">
        <f t="shared" si="301"/>
        <v>2</v>
      </c>
      <c r="C1098" s="18" t="s">
        <v>1131</v>
      </c>
      <c r="D1098" s="19" t="s">
        <v>1116</v>
      </c>
      <c r="E1098" s="19" t="str">
        <f t="shared" si="302"/>
        <v>M</v>
      </c>
      <c r="F1098" s="20" t="str">
        <f>IFERROR(VLOOKUP(C1098,'[1]Sofie''s Loppet'!$BM$3:$BP$100,4,FALSE),"")</f>
        <v/>
      </c>
      <c r="G1098" s="21">
        <f>IFERROR(VLOOKUP(C1098,[1]Rocks!$BF$3:$BH$2000,3,FALSE),"")</f>
        <v>581.06001558846458</v>
      </c>
      <c r="H1098" s="22">
        <f>IFERROR(VLOOKUP(C1098,'[1]Walden Bike'!$CB$3:$CE$1000,4,FALSE),"")</f>
        <v>823.50181598062954</v>
      </c>
      <c r="I1098" s="23" t="str">
        <f>IFERROR(VLOOKUP(C1098,'[1]Paddle Sport'!$BJ$2:$BL$100,3,FALSE),"")</f>
        <v/>
      </c>
      <c r="J1098" s="24" t="str">
        <f>IFERROR(VLOOKUP(C1098,'[1]Island Swim'!$AX$5:$AZ$74,3,FALSE),"")</f>
        <v/>
      </c>
      <c r="K1098" s="25">
        <f>IFERROR(VLOOKUP(C1098,[1]Beaton!$A$4:$B$150,2,FALSE),"")</f>
        <v>495.13618677042797</v>
      </c>
      <c r="L1098" s="26">
        <f>IFERROR(VLOOKUP(C1098,'[1]Turkey Gobbler'!$A$2:$B$500,2,FALSE),"")</f>
        <v>698.21208384710235</v>
      </c>
      <c r="M1098" s="27">
        <f t="shared" si="303"/>
        <v>1405</v>
      </c>
      <c r="N1098" s="28"/>
      <c r="O1098"/>
      <c r="P1098"/>
      <c r="Q1098"/>
      <c r="R1098" s="29" t="str" cm="1">
        <f t="array" ref="R1098:S1098">_xlfn.TEXTSPLIT(C1098," ")</f>
        <v>Hodgins</v>
      </c>
      <c r="S1098" s="29" t="str">
        <v>Cameron</v>
      </c>
      <c r="T1098" s="29"/>
      <c r="U1098" s="29" t="str">
        <f t="shared" si="304"/>
        <v>Cameron</v>
      </c>
      <c r="V1098" s="29" t="str">
        <f t="shared" si="305"/>
        <v>H</v>
      </c>
      <c r="W1098" s="29" t="str">
        <f t="shared" si="306"/>
        <v>CameronHM12 Under</v>
      </c>
      <c r="X1098" s="29" t="str">
        <f t="shared" si="307"/>
        <v>CameronH</v>
      </c>
      <c r="AA1098"/>
      <c r="AB1098"/>
      <c r="AC1098"/>
      <c r="AD1098"/>
      <c r="AE1098"/>
      <c r="AF1098"/>
      <c r="AG1098"/>
    </row>
    <row r="1099" spans="1:33" s="30" customFormat="1" ht="18.600000000000001" customHeight="1" x14ac:dyDescent="0.3">
      <c r="A1099" s="16">
        <f t="shared" si="300"/>
        <v>20</v>
      </c>
      <c r="B1099" s="17">
        <f t="shared" si="301"/>
        <v>4</v>
      </c>
      <c r="C1099" s="18" t="s">
        <v>1132</v>
      </c>
      <c r="D1099" s="19" t="s">
        <v>1114</v>
      </c>
      <c r="E1099" s="19" t="str">
        <f t="shared" si="302"/>
        <v>M</v>
      </c>
      <c r="F1099" s="20" t="str">
        <f>IFERROR(VLOOKUP(C1099,'[1]Sofie''s Loppet'!$BM$3:$BP$100,4,FALSE),"")</f>
        <v/>
      </c>
      <c r="G1099" s="21">
        <f>IFERROR(VLOOKUP(C1099,[1]Rocks!$BF$3:$BH$2000,3,FALSE),"")</f>
        <v>1376.6703786191538</v>
      </c>
      <c r="H1099" s="22" t="str">
        <f>IFERROR(VLOOKUP(C1099,'[1]Walden Bike'!$CB$3:$CE$1000,4,FALSE),"")</f>
        <v/>
      </c>
      <c r="I1099" s="23" t="str">
        <f>IFERROR(VLOOKUP(C1099,'[1]Paddle Sport'!$BJ$2:$BL$100,3,FALSE),"")</f>
        <v/>
      </c>
      <c r="J1099" s="24" t="str">
        <f>IFERROR(VLOOKUP(C1099,'[1]Island Swim'!$AX$5:$AZ$74,3,FALSE),"")</f>
        <v/>
      </c>
      <c r="K1099" s="25" t="str">
        <f>IFERROR(VLOOKUP(C1099,[1]Beaton!$A$4:$B$150,2,FALSE),"")</f>
        <v/>
      </c>
      <c r="L1099" s="26" t="str">
        <f>IFERROR(VLOOKUP(C1099,'[1]Turkey Gobbler'!$A$2:$B$500,2,FALSE),"")</f>
        <v/>
      </c>
      <c r="M1099" s="27">
        <f t="shared" si="303"/>
        <v>1377</v>
      </c>
      <c r="N1099" s="28"/>
      <c r="O1099"/>
      <c r="P1099"/>
      <c r="Q1099"/>
      <c r="R1099" s="29" t="str" cm="1">
        <f t="array" ref="R1099:S1099">_xlfn.TEXTSPLIT(C1099," ")</f>
        <v>Chenier</v>
      </c>
      <c r="S1099" s="29" t="str">
        <v>Alex</v>
      </c>
      <c r="T1099" s="29"/>
      <c r="U1099" s="29" t="str">
        <f t="shared" si="304"/>
        <v>Alex</v>
      </c>
      <c r="V1099" s="29" t="str">
        <f t="shared" si="305"/>
        <v>C</v>
      </c>
      <c r="W1099" s="29" t="str">
        <f t="shared" si="306"/>
        <v>AlexCM20-29</v>
      </c>
      <c r="X1099" s="29" t="str">
        <f t="shared" si="307"/>
        <v>AlexC</v>
      </c>
      <c r="AA1099"/>
      <c r="AB1099"/>
      <c r="AC1099"/>
      <c r="AD1099"/>
      <c r="AE1099"/>
      <c r="AF1099"/>
      <c r="AG1099"/>
    </row>
    <row r="1100" spans="1:33" s="30" customFormat="1" ht="18.600000000000001" customHeight="1" x14ac:dyDescent="0.3">
      <c r="A1100" s="16">
        <f t="shared" si="300"/>
        <v>21</v>
      </c>
      <c r="B1100" s="17">
        <f t="shared" si="301"/>
        <v>4</v>
      </c>
      <c r="C1100" s="18" t="s">
        <v>1133</v>
      </c>
      <c r="D1100" s="19" t="s">
        <v>1118</v>
      </c>
      <c r="E1100" s="19" t="str">
        <f t="shared" si="302"/>
        <v>M</v>
      </c>
      <c r="F1100" s="20" t="str">
        <f>IFERROR(VLOOKUP(C1100,'[1]Sofie''s Loppet'!$BM$3:$BP$100,4,FALSE),"")</f>
        <v/>
      </c>
      <c r="G1100" s="21">
        <f>IFERROR(VLOOKUP(C1100,[1]Rocks!$BF$3:$BH$2000,3,FALSE),"")</f>
        <v>559.74291557113645</v>
      </c>
      <c r="H1100" s="22">
        <f>IFERROR(VLOOKUP(C1100,'[1]Walden Bike'!$CB$3:$CE$1000,4,FALSE),"")</f>
        <v>788.42364532019701</v>
      </c>
      <c r="I1100" s="23" t="str">
        <f>IFERROR(VLOOKUP(C1100,'[1]Paddle Sport'!$BJ$2:$BL$100,3,FALSE),"")</f>
        <v/>
      </c>
      <c r="J1100" s="24" t="str">
        <f>IFERROR(VLOOKUP(C1100,'[1]Island Swim'!$AX$5:$AZ$74,3,FALSE),"")</f>
        <v/>
      </c>
      <c r="K1100" s="25" t="str">
        <f>IFERROR(VLOOKUP(C1100,[1]Beaton!$A$4:$B$150,2,FALSE),"")</f>
        <v/>
      </c>
      <c r="L1100" s="26" t="str">
        <f>IFERROR(VLOOKUP(C1100,'[1]Turkey Gobbler'!$A$2:$B$500,2,FALSE),"")</f>
        <v/>
      </c>
      <c r="M1100" s="27">
        <f t="shared" si="303"/>
        <v>1348</v>
      </c>
      <c r="N1100" s="28"/>
      <c r="O1100"/>
      <c r="P1100"/>
      <c r="Q1100"/>
      <c r="R1100" s="29" t="str" cm="1">
        <f t="array" ref="R1100:S1100">_xlfn.TEXTSPLIT(C1100," ")</f>
        <v>Pegues</v>
      </c>
      <c r="S1100" s="29" t="str">
        <v>Nick</v>
      </c>
      <c r="T1100" s="29"/>
      <c r="U1100" s="29" t="str">
        <f t="shared" si="304"/>
        <v>Nick</v>
      </c>
      <c r="V1100" s="29" t="str">
        <f t="shared" si="305"/>
        <v>P</v>
      </c>
      <c r="W1100" s="29" t="str">
        <f t="shared" si="306"/>
        <v>NickPM13-19</v>
      </c>
      <c r="X1100" s="29" t="str">
        <f t="shared" si="307"/>
        <v>NickP</v>
      </c>
      <c r="AA1100"/>
      <c r="AB1100"/>
      <c r="AC1100"/>
      <c r="AD1100"/>
      <c r="AE1100"/>
      <c r="AF1100"/>
      <c r="AG1100"/>
    </row>
    <row r="1101" spans="1:33" s="30" customFormat="1" ht="18.600000000000001" customHeight="1" x14ac:dyDescent="0.3">
      <c r="A1101" s="16">
        <f t="shared" si="300"/>
        <v>22</v>
      </c>
      <c r="B1101" s="17">
        <f t="shared" si="301"/>
        <v>5</v>
      </c>
      <c r="C1101" s="18" t="s">
        <v>1134</v>
      </c>
      <c r="D1101" s="19" t="s">
        <v>1118</v>
      </c>
      <c r="E1101" s="19" t="str">
        <f t="shared" si="302"/>
        <v>M</v>
      </c>
      <c r="F1101" s="20">
        <f>IFERROR(VLOOKUP(C1101,'[1]Sofie''s Loppet'!$BM$3:$BP$100,4,FALSE),"")</f>
        <v>597.60254834022578</v>
      </c>
      <c r="G1101" s="21" t="str">
        <f>IFERROR(VLOOKUP(C1101,[1]Rocks!$BF$3:$BH$2000,3,FALSE),"")</f>
        <v/>
      </c>
      <c r="H1101" s="22" t="str">
        <f>IFERROR(VLOOKUP(C1101,'[1]Walden Bike'!$CB$3:$CE$1000,4,FALSE),"")</f>
        <v/>
      </c>
      <c r="I1101" s="23">
        <f>IFERROR(VLOOKUP(C1101,'[1]Paddle Sport'!$BJ$2:$BL$100,3,FALSE),"")</f>
        <v>728.17874939720309</v>
      </c>
      <c r="J1101" s="24" t="str">
        <f>IFERROR(VLOOKUP(C1101,'[1]Island Swim'!$AX$5:$AZ$74,3,FALSE),"")</f>
        <v/>
      </c>
      <c r="K1101" s="25" t="str">
        <f>IFERROR(VLOOKUP(C1101,[1]Beaton!$A$4:$B$150,2,FALSE),"")</f>
        <v/>
      </c>
      <c r="L1101" s="26">
        <f>IFERROR(VLOOKUP(C1101,'[1]Turkey Gobbler'!$A$2:$B$500,2,FALSE),"")</f>
        <v>538.77259752616555</v>
      </c>
      <c r="M1101" s="27">
        <f t="shared" si="303"/>
        <v>1326</v>
      </c>
      <c r="N1101" s="28"/>
      <c r="O1101"/>
      <c r="P1101"/>
      <c r="Q1101"/>
      <c r="R1101" s="29" t="str" cm="1">
        <f t="array" ref="R1101:S1101">_xlfn.TEXTSPLIT(C1101," ")</f>
        <v>Gauld</v>
      </c>
      <c r="S1101" s="29" t="str">
        <v>Keir</v>
      </c>
      <c r="T1101" s="29"/>
      <c r="U1101" s="29" t="str">
        <f t="shared" si="304"/>
        <v>Keir</v>
      </c>
      <c r="V1101" s="29" t="str">
        <f t="shared" si="305"/>
        <v>G</v>
      </c>
      <c r="W1101" s="29" t="str">
        <f t="shared" si="306"/>
        <v>KeirGM13-19</v>
      </c>
      <c r="X1101" s="29" t="str">
        <f t="shared" si="307"/>
        <v>KeirG</v>
      </c>
      <c r="AA1101"/>
      <c r="AB1101"/>
      <c r="AC1101"/>
      <c r="AD1101"/>
      <c r="AE1101"/>
      <c r="AF1101"/>
      <c r="AG1101"/>
    </row>
    <row r="1102" spans="1:33" s="30" customFormat="1" ht="18.600000000000001" customHeight="1" x14ac:dyDescent="0.3">
      <c r="A1102" s="16">
        <f t="shared" si="300"/>
        <v>23</v>
      </c>
      <c r="B1102" s="17">
        <f t="shared" si="301"/>
        <v>4</v>
      </c>
      <c r="C1102" s="18" t="s">
        <v>1135</v>
      </c>
      <c r="D1102" s="19" t="s">
        <v>1109</v>
      </c>
      <c r="E1102" s="19" t="str">
        <f t="shared" si="302"/>
        <v>M</v>
      </c>
      <c r="F1102" s="20" t="str">
        <f>IFERROR(VLOOKUP(C1102,'[1]Sofie''s Loppet'!$BM$3:$BP$100,4,FALSE),"")</f>
        <v/>
      </c>
      <c r="G1102" s="21">
        <f>IFERROR(VLOOKUP(C1102,[1]Rocks!$BF$3:$BH$2000,3,FALSE),"")</f>
        <v>1306.8181818181818</v>
      </c>
      <c r="H1102" s="22" t="str">
        <f>IFERROR(VLOOKUP(C1102,'[1]Walden Bike'!$CB$3:$CE$1000,4,FALSE),"")</f>
        <v/>
      </c>
      <c r="I1102" s="23" t="str">
        <f>IFERROR(VLOOKUP(C1102,'[1]Paddle Sport'!$BJ$2:$BL$100,3,FALSE),"")</f>
        <v/>
      </c>
      <c r="J1102" s="24" t="str">
        <f>IFERROR(VLOOKUP(C1102,'[1]Island Swim'!$AX$5:$AZ$74,3,FALSE),"")</f>
        <v/>
      </c>
      <c r="K1102" s="25" t="str">
        <f>IFERROR(VLOOKUP(C1102,[1]Beaton!$A$4:$B$150,2,FALSE),"")</f>
        <v/>
      </c>
      <c r="L1102" s="26" t="str">
        <f>IFERROR(VLOOKUP(C1102,'[1]Turkey Gobbler'!$A$2:$B$500,2,FALSE),"")</f>
        <v/>
      </c>
      <c r="M1102" s="27">
        <f t="shared" si="303"/>
        <v>1307</v>
      </c>
      <c r="N1102" s="28"/>
      <c r="O1102"/>
      <c r="P1102"/>
      <c r="Q1102"/>
      <c r="R1102" s="29" t="str" cm="1">
        <f t="array" ref="R1102:S1102">_xlfn.TEXTSPLIT(C1102," ")</f>
        <v>Richard</v>
      </c>
      <c r="S1102" s="29" t="str">
        <v>Tim</v>
      </c>
      <c r="T1102" s="29"/>
      <c r="U1102" s="29" t="str">
        <f t="shared" si="304"/>
        <v>Tim</v>
      </c>
      <c r="V1102" s="29" t="str">
        <f t="shared" si="305"/>
        <v>R</v>
      </c>
      <c r="W1102" s="29" t="str">
        <f t="shared" si="306"/>
        <v>TimRM40-49</v>
      </c>
      <c r="X1102" s="29" t="str">
        <f t="shared" si="307"/>
        <v>TimR</v>
      </c>
      <c r="AA1102"/>
      <c r="AB1102"/>
      <c r="AC1102"/>
      <c r="AD1102"/>
      <c r="AE1102"/>
      <c r="AF1102"/>
      <c r="AG1102"/>
    </row>
    <row r="1103" spans="1:33" s="30" customFormat="1" ht="18.600000000000001" customHeight="1" x14ac:dyDescent="0.3">
      <c r="A1103" s="16">
        <f t="shared" si="300"/>
        <v>24</v>
      </c>
      <c r="B1103" s="17">
        <f t="shared" si="301"/>
        <v>5</v>
      </c>
      <c r="C1103" s="18" t="s">
        <v>1136</v>
      </c>
      <c r="D1103" s="19" t="s">
        <v>1111</v>
      </c>
      <c r="E1103" s="19" t="str">
        <f t="shared" si="302"/>
        <v>M</v>
      </c>
      <c r="F1103" s="20" t="str">
        <f>IFERROR(VLOOKUP(C1103,'[1]Sofie''s Loppet'!$BM$3:$BP$100,4,FALSE),"")</f>
        <v/>
      </c>
      <c r="G1103" s="21">
        <f>IFERROR(VLOOKUP(C1103,[1]Rocks!$BF$3:$BH$2000,3,FALSE),"")</f>
        <v>1302.5726578277286</v>
      </c>
      <c r="H1103" s="22" t="str">
        <f>IFERROR(VLOOKUP(C1103,'[1]Walden Bike'!$CB$3:$CE$1000,4,FALSE),"")</f>
        <v/>
      </c>
      <c r="I1103" s="23" t="str">
        <f>IFERROR(VLOOKUP(C1103,'[1]Paddle Sport'!$BJ$2:$BL$100,3,FALSE),"")</f>
        <v/>
      </c>
      <c r="J1103" s="24" t="str">
        <f>IFERROR(VLOOKUP(C1103,'[1]Island Swim'!$AX$5:$AZ$74,3,FALSE),"")</f>
        <v/>
      </c>
      <c r="K1103" s="25" t="str">
        <f>IFERROR(VLOOKUP(C1103,[1]Beaton!$A$4:$B$150,2,FALSE),"")</f>
        <v/>
      </c>
      <c r="L1103" s="26" t="str">
        <f>IFERROR(VLOOKUP(C1103,'[1]Turkey Gobbler'!$A$2:$B$500,2,FALSE),"")</f>
        <v/>
      </c>
      <c r="M1103" s="27">
        <f t="shared" si="303"/>
        <v>1303</v>
      </c>
      <c r="N1103" s="28"/>
      <c r="O1103"/>
      <c r="P1103"/>
      <c r="Q1103"/>
      <c r="R1103" s="29" t="str" cm="1">
        <f t="array" ref="R1103:S1103">_xlfn.TEXTSPLIT(C1103," ")</f>
        <v>Charbonneau</v>
      </c>
      <c r="S1103" s="29" t="str">
        <v>Denis</v>
      </c>
      <c r="T1103" s="29"/>
      <c r="U1103" s="29" t="str">
        <f t="shared" si="304"/>
        <v>Denis</v>
      </c>
      <c r="V1103" s="29" t="str">
        <f t="shared" si="305"/>
        <v>C</v>
      </c>
      <c r="W1103" s="29" t="str">
        <f t="shared" si="306"/>
        <v>DenisCM30-39</v>
      </c>
      <c r="X1103" s="29" t="str">
        <f t="shared" si="307"/>
        <v>DenisC</v>
      </c>
      <c r="AA1103"/>
      <c r="AB1103"/>
      <c r="AC1103"/>
      <c r="AD1103"/>
      <c r="AE1103"/>
      <c r="AF1103"/>
      <c r="AG1103"/>
    </row>
    <row r="1104" spans="1:33" s="30" customFormat="1" ht="18.600000000000001" customHeight="1" x14ac:dyDescent="0.3">
      <c r="A1104" s="16">
        <f t="shared" si="300"/>
        <v>25</v>
      </c>
      <c r="B1104" s="17">
        <f t="shared" si="301"/>
        <v>5</v>
      </c>
      <c r="C1104" s="18" t="s">
        <v>1137</v>
      </c>
      <c r="D1104" s="19" t="s">
        <v>1109</v>
      </c>
      <c r="E1104" s="19" t="str">
        <f t="shared" si="302"/>
        <v>M</v>
      </c>
      <c r="F1104" s="20" t="str">
        <f>IFERROR(VLOOKUP(C1104,'[1]Sofie''s Loppet'!$BM$3:$BP$100,4,FALSE),"")</f>
        <v/>
      </c>
      <c r="G1104" s="21">
        <f>IFERROR(VLOOKUP(C1104,[1]Rocks!$BF$3:$BH$2000,3,FALSE),"")</f>
        <v>539.43560057887123</v>
      </c>
      <c r="H1104" s="22">
        <f>IFERROR(VLOOKUP(C1104,'[1]Walden Bike'!$CB$3:$CE$1000,4,FALSE),"")</f>
        <v>761.50293870696885</v>
      </c>
      <c r="I1104" s="23" t="str">
        <f>IFERROR(VLOOKUP(C1104,'[1]Paddle Sport'!$BJ$2:$BL$100,3,FALSE),"")</f>
        <v/>
      </c>
      <c r="J1104" s="24" t="str">
        <f>IFERROR(VLOOKUP(C1104,'[1]Island Swim'!$AX$5:$AZ$74,3,FALSE),"")</f>
        <v/>
      </c>
      <c r="K1104" s="25" t="str">
        <f>IFERROR(VLOOKUP(C1104,[1]Beaton!$A$4:$B$150,2,FALSE),"")</f>
        <v/>
      </c>
      <c r="L1104" s="26">
        <f>IFERROR(VLOOKUP(C1104,'[1]Turkey Gobbler'!$A$2:$B$500,2,FALSE),"")</f>
        <v>735.51147413457807</v>
      </c>
      <c r="M1104" s="27">
        <f t="shared" si="303"/>
        <v>1301</v>
      </c>
      <c r="N1104" s="28"/>
      <c r="O1104"/>
      <c r="P1104"/>
      <c r="Q1104"/>
      <c r="R1104" s="29" t="str" cm="1">
        <f t="array" ref="R1104:S1104">_xlfn.TEXTSPLIT(C1104," ")</f>
        <v>Hodgins</v>
      </c>
      <c r="S1104" s="29" t="str">
        <v>Ryan</v>
      </c>
      <c r="T1104" s="29"/>
      <c r="U1104" s="29" t="str">
        <f t="shared" si="304"/>
        <v>Ryan</v>
      </c>
      <c r="V1104" s="29" t="str">
        <f t="shared" si="305"/>
        <v>H</v>
      </c>
      <c r="W1104" s="29" t="str">
        <f t="shared" si="306"/>
        <v>RyanHM40-49</v>
      </c>
      <c r="X1104" s="29" t="str">
        <f t="shared" si="307"/>
        <v>RyanH</v>
      </c>
      <c r="AA1104"/>
      <c r="AB1104"/>
      <c r="AC1104"/>
      <c r="AD1104"/>
      <c r="AE1104"/>
      <c r="AF1104"/>
      <c r="AG1104"/>
    </row>
    <row r="1105" spans="1:33" s="30" customFormat="1" ht="18.600000000000001" customHeight="1" x14ac:dyDescent="0.3">
      <c r="A1105" s="16">
        <f t="shared" si="300"/>
        <v>26</v>
      </c>
      <c r="B1105" s="17">
        <f t="shared" si="301"/>
        <v>3</v>
      </c>
      <c r="C1105" s="18" t="s">
        <v>1138</v>
      </c>
      <c r="D1105" s="19" t="s">
        <v>1107</v>
      </c>
      <c r="E1105" s="19" t="str">
        <f t="shared" si="302"/>
        <v>M</v>
      </c>
      <c r="F1105" s="20" t="str">
        <f>IFERROR(VLOOKUP(C1105,'[1]Sofie''s Loppet'!$BM$3:$BP$100,4,FALSE),"")</f>
        <v/>
      </c>
      <c r="G1105" s="21">
        <f>IFERROR(VLOOKUP(C1105,[1]Rocks!$BF$3:$BH$2000,3,FALSE),"")</f>
        <v>1291.4599112039698</v>
      </c>
      <c r="H1105" s="22" t="str">
        <f>IFERROR(VLOOKUP(C1105,'[1]Walden Bike'!$CB$3:$CE$1000,4,FALSE),"")</f>
        <v/>
      </c>
      <c r="I1105" s="23" t="str">
        <f>IFERROR(VLOOKUP(C1105,'[1]Paddle Sport'!$BJ$2:$BL$100,3,FALSE),"")</f>
        <v/>
      </c>
      <c r="J1105" s="24" t="str">
        <f>IFERROR(VLOOKUP(C1105,'[1]Island Swim'!$AX$5:$AZ$74,3,FALSE),"")</f>
        <v/>
      </c>
      <c r="K1105" s="25" t="str">
        <f>IFERROR(VLOOKUP(C1105,[1]Beaton!$A$4:$B$150,2,FALSE),"")</f>
        <v/>
      </c>
      <c r="L1105" s="26" t="str">
        <f>IFERROR(VLOOKUP(C1105,'[1]Turkey Gobbler'!$A$2:$B$500,2,FALSE),"")</f>
        <v/>
      </c>
      <c r="M1105" s="27">
        <f t="shared" si="303"/>
        <v>1291</v>
      </c>
      <c r="N1105" s="28"/>
      <c r="O1105"/>
      <c r="P1105"/>
      <c r="Q1105"/>
      <c r="R1105" s="29" t="str" cm="1">
        <f t="array" ref="R1105:S1105">_xlfn.TEXTSPLIT(C1105," ")</f>
        <v>Michaud</v>
      </c>
      <c r="S1105" s="29" t="str">
        <v>Bryan</v>
      </c>
      <c r="T1105" s="29"/>
      <c r="U1105" s="29" t="str">
        <f t="shared" si="304"/>
        <v>Bryan</v>
      </c>
      <c r="V1105" s="29" t="str">
        <f t="shared" si="305"/>
        <v>M</v>
      </c>
      <c r="W1105" s="29" t="str">
        <f t="shared" si="306"/>
        <v>BryanMM50-59</v>
      </c>
      <c r="X1105" s="29" t="str">
        <f t="shared" si="307"/>
        <v>BryanM</v>
      </c>
      <c r="AA1105"/>
      <c r="AB1105"/>
      <c r="AC1105"/>
      <c r="AD1105"/>
      <c r="AE1105"/>
      <c r="AF1105"/>
      <c r="AG1105"/>
    </row>
    <row r="1106" spans="1:33" s="30" customFormat="1" ht="18.600000000000001" customHeight="1" x14ac:dyDescent="0.3">
      <c r="A1106" s="16">
        <f t="shared" si="300"/>
        <v>27</v>
      </c>
      <c r="B1106" s="17">
        <f t="shared" si="301"/>
        <v>3</v>
      </c>
      <c r="C1106" s="18" t="s">
        <v>1139</v>
      </c>
      <c r="D1106" s="19" t="s">
        <v>1116</v>
      </c>
      <c r="E1106" s="19" t="str">
        <f t="shared" si="302"/>
        <v>M</v>
      </c>
      <c r="F1106" s="20">
        <f>IFERROR(VLOOKUP(C1106,'[1]Sofie''s Loppet'!$BM$3:$BP$100,4,FALSE),"")</f>
        <v>659.48196114708605</v>
      </c>
      <c r="G1106" s="21">
        <f>IFERROR(VLOOKUP(C1106,[1]Rocks!$BF$3:$BH$2000,3,FALSE),"")</f>
        <v>623.90100944317805</v>
      </c>
      <c r="H1106" s="22" t="str">
        <f>IFERROR(VLOOKUP(C1106,'[1]Walden Bike'!$CB$3:$CE$1000,4,FALSE),"")</f>
        <v/>
      </c>
      <c r="I1106" s="23" t="str">
        <f>IFERROR(VLOOKUP(C1106,'[1]Paddle Sport'!$BJ$2:$BL$100,3,FALSE),"")</f>
        <v/>
      </c>
      <c r="J1106" s="24" t="str">
        <f>IFERROR(VLOOKUP(C1106,'[1]Island Swim'!$AX$5:$AZ$74,3,FALSE),"")</f>
        <v/>
      </c>
      <c r="K1106" s="25" t="str">
        <f>IFERROR(VLOOKUP(C1106,[1]Beaton!$A$4:$B$150,2,FALSE),"")</f>
        <v/>
      </c>
      <c r="L1106" s="26">
        <f>IFERROR(VLOOKUP(C1106,'[1]Turkey Gobbler'!$A$2:$B$500,2,FALSE),"")</f>
        <v>721.75572519083971</v>
      </c>
      <c r="M1106" s="27">
        <f t="shared" si="303"/>
        <v>1283</v>
      </c>
      <c r="N1106" s="28"/>
      <c r="O1106"/>
      <c r="P1106"/>
      <c r="Q1106"/>
      <c r="R1106" s="29" t="str" cm="1">
        <f t="array" ref="R1106:S1106">_xlfn.TEXTSPLIT(C1106," ")</f>
        <v>Lafortune</v>
      </c>
      <c r="S1106" s="29" t="str">
        <v>Noah</v>
      </c>
      <c r="T1106" s="29"/>
      <c r="U1106" s="29" t="str">
        <f t="shared" si="304"/>
        <v>Noah</v>
      </c>
      <c r="V1106" s="29" t="str">
        <f t="shared" si="305"/>
        <v>L</v>
      </c>
      <c r="W1106" s="29" t="str">
        <f t="shared" si="306"/>
        <v>NoahLM12 Under</v>
      </c>
      <c r="X1106" s="29" t="str">
        <f t="shared" si="307"/>
        <v>NoahL</v>
      </c>
      <c r="AA1106"/>
      <c r="AB1106"/>
      <c r="AC1106"/>
      <c r="AD1106"/>
      <c r="AE1106"/>
      <c r="AF1106"/>
      <c r="AG1106"/>
    </row>
    <row r="1107" spans="1:33" s="30" customFormat="1" ht="18.600000000000001" customHeight="1" x14ac:dyDescent="0.3">
      <c r="A1107" s="16">
        <f t="shared" si="300"/>
        <v>28</v>
      </c>
      <c r="B1107" s="17">
        <f t="shared" si="301"/>
        <v>5</v>
      </c>
      <c r="C1107" s="18" t="s">
        <v>1140</v>
      </c>
      <c r="D1107" s="19" t="s">
        <v>1114</v>
      </c>
      <c r="E1107" s="19" t="str">
        <f t="shared" si="302"/>
        <v>M</v>
      </c>
      <c r="F1107" s="20" t="str">
        <f>IFERROR(VLOOKUP(C1107,'[1]Sofie''s Loppet'!$BM$3:$BP$100,4,FALSE),"")</f>
        <v/>
      </c>
      <c r="G1107" s="21">
        <f>IFERROR(VLOOKUP(C1107,[1]Rocks!$BF$3:$BH$2000,3,FALSE),"")</f>
        <v>1279.4307891332471</v>
      </c>
      <c r="H1107" s="22" t="str">
        <f>IFERROR(VLOOKUP(C1107,'[1]Walden Bike'!$CB$3:$CE$1000,4,FALSE),"")</f>
        <v/>
      </c>
      <c r="I1107" s="23" t="str">
        <f>IFERROR(VLOOKUP(C1107,'[1]Paddle Sport'!$BJ$2:$BL$100,3,FALSE),"")</f>
        <v/>
      </c>
      <c r="J1107" s="24" t="str">
        <f>IFERROR(VLOOKUP(C1107,'[1]Island Swim'!$AX$5:$AZ$74,3,FALSE),"")</f>
        <v/>
      </c>
      <c r="K1107" s="25">
        <f>IFERROR(VLOOKUP(C1107,[1]Beaton!$A$4:$B$150,2,FALSE),"")</f>
        <v>400.92402464065765</v>
      </c>
      <c r="L1107" s="26" t="str">
        <f>IFERROR(VLOOKUP(C1107,'[1]Turkey Gobbler'!$A$2:$B$500,2,FALSE),"")</f>
        <v/>
      </c>
      <c r="M1107" s="27">
        <f t="shared" si="303"/>
        <v>1279</v>
      </c>
      <c r="N1107" s="28"/>
      <c r="O1107"/>
      <c r="P1107"/>
      <c r="Q1107"/>
      <c r="R1107" s="29" t="str" cm="1">
        <f t="array" ref="R1107:S1107">_xlfn.TEXTSPLIT(C1107," ")</f>
        <v>Crowe</v>
      </c>
      <c r="S1107" s="29" t="str">
        <v>Casey</v>
      </c>
      <c r="T1107" s="29"/>
      <c r="U1107" s="29" t="str">
        <f t="shared" si="304"/>
        <v>Casey</v>
      </c>
      <c r="V1107" s="29" t="str">
        <f t="shared" si="305"/>
        <v>C</v>
      </c>
      <c r="W1107" s="29" t="str">
        <f t="shared" si="306"/>
        <v>CaseyCM20-29</v>
      </c>
      <c r="X1107" s="29" t="str">
        <f t="shared" si="307"/>
        <v>CaseyC</v>
      </c>
      <c r="AA1107"/>
      <c r="AB1107"/>
      <c r="AC1107"/>
      <c r="AD1107"/>
      <c r="AE1107"/>
      <c r="AF1107"/>
      <c r="AG1107"/>
    </row>
    <row r="1108" spans="1:33" s="30" customFormat="1" ht="18.600000000000001" customHeight="1" x14ac:dyDescent="0.3">
      <c r="A1108" s="16">
        <f t="shared" si="300"/>
        <v>29</v>
      </c>
      <c r="B1108" s="17">
        <f t="shared" si="301"/>
        <v>6</v>
      </c>
      <c r="C1108" s="18" t="s">
        <v>1141</v>
      </c>
      <c r="D1108" s="19" t="s">
        <v>1118</v>
      </c>
      <c r="E1108" s="19" t="str">
        <f t="shared" si="302"/>
        <v>M</v>
      </c>
      <c r="F1108" s="20" t="str">
        <f>IFERROR(VLOOKUP(C1108,'[1]Sofie''s Loppet'!$BM$3:$BP$100,4,FALSE),"")</f>
        <v/>
      </c>
      <c r="G1108" s="21" t="str">
        <f>IFERROR(VLOOKUP(C1108,[1]Rocks!$BF$3:$BH$2000,3,FALSE),"")</f>
        <v/>
      </c>
      <c r="H1108" s="22">
        <f>IFERROR(VLOOKUP(C1108,'[1]Walden Bike'!$CB$3:$CE$1000,4,FALSE),"")</f>
        <v>1250</v>
      </c>
      <c r="I1108" s="23" t="str">
        <f>IFERROR(VLOOKUP(C1108,'[1]Paddle Sport'!$BJ$2:$BL$100,3,FALSE),"")</f>
        <v/>
      </c>
      <c r="J1108" s="24" t="str">
        <f>IFERROR(VLOOKUP(C1108,'[1]Island Swim'!$AX$5:$AZ$74,3,FALSE),"")</f>
        <v/>
      </c>
      <c r="K1108" s="25" t="str">
        <f>IFERROR(VLOOKUP(C1108,[1]Beaton!$A$4:$B$150,2,FALSE),"")</f>
        <v/>
      </c>
      <c r="L1108" s="26" t="str">
        <f>IFERROR(VLOOKUP(C1108,'[1]Turkey Gobbler'!$A$2:$B$500,2,FALSE),"")</f>
        <v/>
      </c>
      <c r="M1108" s="27">
        <f t="shared" si="303"/>
        <v>1250</v>
      </c>
      <c r="N1108" s="28"/>
      <c r="O1108"/>
      <c r="P1108"/>
      <c r="Q1108"/>
      <c r="R1108" s="29" t="str" cm="1">
        <f t="array" ref="R1108:S1108">_xlfn.TEXTSPLIT(C1108," ")</f>
        <v>Mailloux</v>
      </c>
      <c r="S1108" s="29" t="str">
        <v>Alexandre</v>
      </c>
      <c r="T1108" s="29"/>
      <c r="U1108" s="29" t="str">
        <f t="shared" si="304"/>
        <v>Alexandre</v>
      </c>
      <c r="V1108" s="29" t="str">
        <f t="shared" si="305"/>
        <v>M</v>
      </c>
      <c r="W1108" s="29" t="str">
        <f t="shared" si="306"/>
        <v>AlexandreMM13-19</v>
      </c>
      <c r="X1108" s="29" t="str">
        <f t="shared" si="307"/>
        <v>AlexandreM</v>
      </c>
      <c r="AA1108"/>
      <c r="AB1108"/>
      <c r="AC1108"/>
      <c r="AD1108"/>
      <c r="AE1108"/>
      <c r="AF1108"/>
      <c r="AG1108"/>
    </row>
    <row r="1109" spans="1:33" s="30" customFormat="1" ht="18.600000000000001" customHeight="1" x14ac:dyDescent="0.3">
      <c r="A1109" s="16">
        <f t="shared" si="300"/>
        <v>29</v>
      </c>
      <c r="B1109" s="17">
        <f t="shared" si="301"/>
        <v>1</v>
      </c>
      <c r="C1109" s="18" t="s">
        <v>1142</v>
      </c>
      <c r="D1109" s="19" t="s">
        <v>1143</v>
      </c>
      <c r="E1109" s="19" t="str">
        <f t="shared" si="302"/>
        <v>M</v>
      </c>
      <c r="F1109" s="20" t="str">
        <f>IFERROR(VLOOKUP(C1109,'[1]Sofie''s Loppet'!$BM$3:$BP$100,4,FALSE),"")</f>
        <v/>
      </c>
      <c r="G1109" s="21" t="str">
        <f>IFERROR(VLOOKUP(C1109,[1]Rocks!$BF$3:$BH$2000,3,FALSE),"")</f>
        <v/>
      </c>
      <c r="H1109" s="22" t="str">
        <f>IFERROR(VLOOKUP(C1109,'[1]Walden Bike'!$CB$3:$CE$1000,4,FALSE),"")</f>
        <v/>
      </c>
      <c r="I1109" s="23" t="str">
        <f>IFERROR(VLOOKUP(C1109,'[1]Paddle Sport'!$BJ$2:$BL$100,3,FALSE),"")</f>
        <v/>
      </c>
      <c r="J1109" s="24">
        <f>IFERROR(VLOOKUP(C1109,'[1]Island Swim'!$AX$5:$AZ$74,3,FALSE),"")</f>
        <v>1250</v>
      </c>
      <c r="K1109" s="25" t="str">
        <f>IFERROR(VLOOKUP(C1109,[1]Beaton!$A$4:$B$150,2,FALSE),"")</f>
        <v/>
      </c>
      <c r="L1109" s="26" t="str">
        <f>IFERROR(VLOOKUP(C1109,'[1]Turkey Gobbler'!$A$2:$B$500,2,FALSE),"")</f>
        <v/>
      </c>
      <c r="M1109" s="27">
        <f t="shared" si="303"/>
        <v>1250</v>
      </c>
      <c r="N1109" s="28"/>
      <c r="O1109"/>
      <c r="P1109"/>
      <c r="Q1109"/>
      <c r="R1109" s="29"/>
      <c r="S1109" s="29"/>
      <c r="T1109" s="29"/>
      <c r="U1109" s="29"/>
      <c r="V1109" s="29"/>
      <c r="W1109" s="29"/>
      <c r="X1109" s="29"/>
      <c r="AA1109"/>
      <c r="AB1109"/>
      <c r="AC1109"/>
      <c r="AD1109"/>
      <c r="AE1109"/>
      <c r="AF1109"/>
      <c r="AG1109"/>
    </row>
    <row r="1110" spans="1:33" s="30" customFormat="1" ht="18.600000000000001" customHeight="1" x14ac:dyDescent="0.3">
      <c r="A1110" s="16">
        <f t="shared" si="300"/>
        <v>29</v>
      </c>
      <c r="B1110" s="17">
        <f t="shared" si="301"/>
        <v>6</v>
      </c>
      <c r="C1110" s="18" t="s">
        <v>1144</v>
      </c>
      <c r="D1110" s="19" t="s">
        <v>1111</v>
      </c>
      <c r="E1110" s="19" t="str">
        <f t="shared" si="302"/>
        <v>M</v>
      </c>
      <c r="F1110" s="20" t="str">
        <f>IFERROR(VLOOKUP(C1110,'[1]Sofie''s Loppet'!$BM$3:$BP$100,4,FALSE),"")</f>
        <v/>
      </c>
      <c r="G1110" s="21">
        <f>IFERROR(VLOOKUP(C1110,[1]Rocks!$BF$3:$BH$2000,3,FALSE),"")</f>
        <v>1250</v>
      </c>
      <c r="H1110" s="22" t="str">
        <f>IFERROR(VLOOKUP(C1110,'[1]Walden Bike'!$CB$3:$CE$1000,4,FALSE),"")</f>
        <v/>
      </c>
      <c r="I1110" s="23" t="str">
        <f>IFERROR(VLOOKUP(C1110,'[1]Paddle Sport'!$BJ$2:$BL$100,3,FALSE),"")</f>
        <v/>
      </c>
      <c r="J1110" s="24" t="str">
        <f>IFERROR(VLOOKUP(C1110,'[1]Island Swim'!$AX$5:$AZ$74,3,FALSE),"")</f>
        <v/>
      </c>
      <c r="K1110" s="25" t="str">
        <f>IFERROR(VLOOKUP(C1110,[1]Beaton!$A$4:$B$150,2,FALSE),"")</f>
        <v/>
      </c>
      <c r="L1110" s="26" t="str">
        <f>IFERROR(VLOOKUP(C1110,'[1]Turkey Gobbler'!$A$2:$B$500,2,FALSE),"")</f>
        <v/>
      </c>
      <c r="M1110" s="27">
        <f t="shared" si="303"/>
        <v>1250</v>
      </c>
      <c r="N1110" s="28"/>
      <c r="O1110"/>
      <c r="P1110"/>
      <c r="Q1110"/>
      <c r="R1110" s="29" t="str" cm="1">
        <f t="array" ref="R1110:S1110">_xlfn.TEXTSPLIT(C1110," ")</f>
        <v>Leishman</v>
      </c>
      <c r="S1110" s="29" t="str">
        <v>Eric</v>
      </c>
      <c r="T1110" s="29"/>
      <c r="U1110" s="29" t="str">
        <f>IF(T1110="",S1110,T1110)</f>
        <v>Eric</v>
      </c>
      <c r="V1110" s="29" t="str">
        <f>LEFT(R1110,1)</f>
        <v>L</v>
      </c>
      <c r="W1110" s="29" t="str">
        <f>CONCATENATE(U1110,V1110,D1110)</f>
        <v>EricLM30-39</v>
      </c>
      <c r="X1110" s="29" t="str">
        <f>CONCATENATE(U1110,V1110)</f>
        <v>EricL</v>
      </c>
      <c r="AA1110"/>
      <c r="AB1110"/>
      <c r="AC1110"/>
      <c r="AD1110"/>
      <c r="AE1110"/>
      <c r="AF1110"/>
      <c r="AG1110"/>
    </row>
    <row r="1111" spans="1:33" s="30" customFormat="1" ht="18.600000000000001" customHeight="1" x14ac:dyDescent="0.3">
      <c r="A1111" s="16">
        <f t="shared" si="300"/>
        <v>32</v>
      </c>
      <c r="B1111" s="17">
        <f t="shared" si="301"/>
        <v>6</v>
      </c>
      <c r="C1111" s="18" t="s">
        <v>1145</v>
      </c>
      <c r="D1111" s="19" t="s">
        <v>1114</v>
      </c>
      <c r="E1111" s="19" t="str">
        <f t="shared" si="302"/>
        <v>M</v>
      </c>
      <c r="F1111" s="20" t="str">
        <f>IFERROR(VLOOKUP(C1111,'[1]Sofie''s Loppet'!$BM$3:$BP$100,4,FALSE),"")</f>
        <v/>
      </c>
      <c r="G1111" s="21">
        <f>IFERROR(VLOOKUP(C1111,[1]Rocks!$BF$3:$BH$2000,3,FALSE),"")</f>
        <v>1239.4742831133362</v>
      </c>
      <c r="H1111" s="22" t="str">
        <f>IFERROR(VLOOKUP(C1111,'[1]Walden Bike'!$CB$3:$CE$1000,4,FALSE),"")</f>
        <v/>
      </c>
      <c r="I1111" s="23" t="str">
        <f>IFERROR(VLOOKUP(C1111,'[1]Paddle Sport'!$BJ$2:$BL$100,3,FALSE),"")</f>
        <v/>
      </c>
      <c r="J1111" s="24" t="str">
        <f>IFERROR(VLOOKUP(C1111,'[1]Island Swim'!$AX$5:$AZ$74,3,FALSE),"")</f>
        <v/>
      </c>
      <c r="K1111" s="25" t="str">
        <f>IFERROR(VLOOKUP(C1111,[1]Beaton!$A$4:$B$150,2,FALSE),"")</f>
        <v/>
      </c>
      <c r="L1111" s="26" t="str">
        <f>IFERROR(VLOOKUP(C1111,'[1]Turkey Gobbler'!$A$2:$B$500,2,FALSE),"")</f>
        <v/>
      </c>
      <c r="M1111" s="27">
        <f t="shared" si="303"/>
        <v>1239</v>
      </c>
      <c r="N1111" s="28"/>
      <c r="O1111"/>
      <c r="P1111"/>
      <c r="Q1111"/>
      <c r="R1111" s="29" t="str" cm="1">
        <f t="array" ref="R1111:S1111">_xlfn.TEXTSPLIT(C1111," ")</f>
        <v>Wallingford</v>
      </c>
      <c r="S1111" s="29" t="str">
        <v>Keon</v>
      </c>
      <c r="T1111" s="29"/>
      <c r="U1111" s="29" t="str">
        <f>IF(T1111="",S1111,T1111)</f>
        <v>Keon</v>
      </c>
      <c r="V1111" s="29" t="str">
        <f>LEFT(R1111,1)</f>
        <v>W</v>
      </c>
      <c r="W1111" s="29" t="str">
        <f>CONCATENATE(U1111,V1111,D1111)</f>
        <v>KeonWM20-29</v>
      </c>
      <c r="X1111" s="29" t="str">
        <f>CONCATENATE(U1111,V1111)</f>
        <v>KeonW</v>
      </c>
      <c r="AA1111"/>
      <c r="AB1111"/>
      <c r="AC1111"/>
      <c r="AD1111"/>
      <c r="AE1111"/>
      <c r="AF1111"/>
      <c r="AG1111"/>
    </row>
    <row r="1112" spans="1:33" s="30" customFormat="1" ht="18.600000000000001" customHeight="1" x14ac:dyDescent="0.3">
      <c r="A1112" s="16">
        <f t="shared" si="300"/>
        <v>33</v>
      </c>
      <c r="B1112" s="17">
        <f t="shared" si="301"/>
        <v>7</v>
      </c>
      <c r="C1112" s="18" t="s">
        <v>1146</v>
      </c>
      <c r="D1112" s="19" t="s">
        <v>1111</v>
      </c>
      <c r="E1112" s="19" t="str">
        <f t="shared" si="302"/>
        <v>M</v>
      </c>
      <c r="F1112" s="20" t="str">
        <f>IFERROR(VLOOKUP(C1112,'[1]Sofie''s Loppet'!$BM$3:$BP$100,4,FALSE),"")</f>
        <v/>
      </c>
      <c r="G1112" s="21" t="str">
        <f>IFERROR(VLOOKUP(C1112,[1]Rocks!$BF$3:$BH$2000,3,FALSE),"")</f>
        <v/>
      </c>
      <c r="H1112" s="22">
        <f>IFERROR(VLOOKUP(C1112,'[1]Walden Bike'!$CB$3:$CE$1000,4,FALSE),"")</f>
        <v>1238.1911642122811</v>
      </c>
      <c r="I1112" s="23" t="str">
        <f>IFERROR(VLOOKUP(C1112,'[1]Paddle Sport'!$BJ$2:$BL$100,3,FALSE),"")</f>
        <v/>
      </c>
      <c r="J1112" s="24" t="str">
        <f>IFERROR(VLOOKUP(C1112,'[1]Island Swim'!$AX$5:$AZ$74,3,FALSE),"")</f>
        <v/>
      </c>
      <c r="K1112" s="25" t="str">
        <f>IFERROR(VLOOKUP(C1112,[1]Beaton!$A$4:$B$150,2,FALSE),"")</f>
        <v/>
      </c>
      <c r="L1112" s="26" t="str">
        <f>IFERROR(VLOOKUP(C1112,'[1]Turkey Gobbler'!$A$2:$B$500,2,FALSE),"")</f>
        <v/>
      </c>
      <c r="M1112" s="27">
        <f t="shared" si="303"/>
        <v>1238</v>
      </c>
      <c r="N1112" s="28"/>
      <c r="O1112"/>
      <c r="P1112"/>
      <c r="Q1112"/>
      <c r="R1112" s="29" t="str" cm="1">
        <f t="array" ref="R1112:S1112">_xlfn.TEXTSPLIT(C1112," ")</f>
        <v>Guenette</v>
      </c>
      <c r="S1112" s="29" t="str">
        <v>Paul</v>
      </c>
      <c r="T1112" s="29"/>
      <c r="U1112" s="29" t="str">
        <f>IF(T1112="",S1112,T1112)</f>
        <v>Paul</v>
      </c>
      <c r="V1112" s="29" t="str">
        <f>LEFT(R1112,1)</f>
        <v>G</v>
      </c>
      <c r="W1112" s="29" t="str">
        <f>CONCATENATE(U1112,V1112,D1112)</f>
        <v>PaulGM30-39</v>
      </c>
      <c r="X1112" s="29" t="str">
        <f>CONCATENATE(U1112,V1112)</f>
        <v>PaulG</v>
      </c>
      <c r="AA1112"/>
      <c r="AB1112"/>
      <c r="AC1112"/>
      <c r="AD1112"/>
      <c r="AE1112"/>
      <c r="AF1112"/>
      <c r="AG1112"/>
    </row>
    <row r="1113" spans="1:33" s="30" customFormat="1" ht="18.600000000000001" customHeight="1" x14ac:dyDescent="0.3">
      <c r="A1113" s="16">
        <f t="shared" si="300"/>
        <v>33</v>
      </c>
      <c r="B1113" s="17">
        <f t="shared" si="301"/>
        <v>1</v>
      </c>
      <c r="C1113" s="18" t="s">
        <v>1147</v>
      </c>
      <c r="D1113" s="19" t="s">
        <v>1148</v>
      </c>
      <c r="E1113" s="19" t="str">
        <f t="shared" si="302"/>
        <v>M</v>
      </c>
      <c r="F1113" s="20" t="str">
        <f>IFERROR(VLOOKUP(C1113,'[1]Sofie''s Loppet'!$BM$3:$BP$100,4,FALSE),"")</f>
        <v/>
      </c>
      <c r="G1113" s="21" t="str">
        <f>IFERROR(VLOOKUP(C1113,[1]Rocks!$BF$3:$BH$2000,3,FALSE),"")</f>
        <v/>
      </c>
      <c r="H1113" s="22" t="str">
        <f>IFERROR(VLOOKUP(C1113,'[1]Walden Bike'!$CB$3:$CE$1000,4,FALSE),"")</f>
        <v/>
      </c>
      <c r="I1113" s="23" t="str">
        <f>IFERROR(VLOOKUP(C1113,'[1]Paddle Sport'!$BJ$2:$BL$100,3,FALSE),"")</f>
        <v/>
      </c>
      <c r="J1113" s="24">
        <f>IFERROR(VLOOKUP(C1113,'[1]Island Swim'!$AX$5:$AZ$74,3,FALSE),"")</f>
        <v>1238.2951243138523</v>
      </c>
      <c r="K1113" s="25" t="str">
        <f>IFERROR(VLOOKUP(C1113,[1]Beaton!$A$4:$B$150,2,FALSE),"")</f>
        <v/>
      </c>
      <c r="L1113" s="26" t="str">
        <f>IFERROR(VLOOKUP(C1113,'[1]Turkey Gobbler'!$A$2:$B$500,2,FALSE),"")</f>
        <v/>
      </c>
      <c r="M1113" s="27">
        <f t="shared" si="303"/>
        <v>1238</v>
      </c>
      <c r="N1113" s="28"/>
      <c r="O1113"/>
      <c r="P1113"/>
      <c r="Q1113"/>
      <c r="R1113" s="29"/>
      <c r="S1113" s="29"/>
      <c r="T1113" s="29"/>
      <c r="U1113" s="29"/>
      <c r="V1113" s="29"/>
      <c r="W1113" s="29"/>
      <c r="X1113" s="29"/>
      <c r="AA1113"/>
      <c r="AB1113"/>
      <c r="AC1113"/>
      <c r="AD1113"/>
      <c r="AE1113"/>
      <c r="AF1113"/>
      <c r="AG1113"/>
    </row>
    <row r="1114" spans="1:33" s="30" customFormat="1" ht="18.600000000000001" customHeight="1" x14ac:dyDescent="0.3">
      <c r="A1114" s="16">
        <f t="shared" si="300"/>
        <v>35</v>
      </c>
      <c r="B1114" s="17">
        <f t="shared" si="301"/>
        <v>6</v>
      </c>
      <c r="C1114" s="18" t="s">
        <v>1149</v>
      </c>
      <c r="D1114" s="19" t="s">
        <v>1109</v>
      </c>
      <c r="E1114" s="19" t="str">
        <f t="shared" si="302"/>
        <v>M</v>
      </c>
      <c r="F1114" s="20" t="str">
        <f>IFERROR(VLOOKUP(C1114,'[1]Sofie''s Loppet'!$BM$3:$BP$100,4,FALSE),"")</f>
        <v/>
      </c>
      <c r="G1114" s="21">
        <f>IFERROR(VLOOKUP(C1114,[1]Rocks!$BF$3:$BH$2000,3,FALSE),"")</f>
        <v>590.72900158478603</v>
      </c>
      <c r="H1114" s="22" t="str">
        <f>IFERROR(VLOOKUP(C1114,'[1]Walden Bike'!$CB$3:$CE$1000,4,FALSE),"")</f>
        <v/>
      </c>
      <c r="I1114" s="23" t="str">
        <f>IFERROR(VLOOKUP(C1114,'[1]Paddle Sport'!$BJ$2:$BL$100,3,FALSE),"")</f>
        <v/>
      </c>
      <c r="J1114" s="24">
        <f>IFERROR(VLOOKUP(C1114,'[1]Island Swim'!$AX$5:$AZ$74,3,FALSE),"")</f>
        <v>638.44936708860757</v>
      </c>
      <c r="K1114" s="25">
        <f>IFERROR(VLOOKUP(C1114,[1]Beaton!$A$4:$B$150,2,FALSE),"")</f>
        <v>473.90396659707721</v>
      </c>
      <c r="L1114" s="26" t="str">
        <f>IFERROR(VLOOKUP(C1114,'[1]Turkey Gobbler'!$A$2:$B$500,2,FALSE),"")</f>
        <v/>
      </c>
      <c r="M1114" s="27">
        <f t="shared" si="303"/>
        <v>1229</v>
      </c>
      <c r="N1114" s="28"/>
      <c r="O1114"/>
      <c r="P1114"/>
      <c r="Q1114"/>
      <c r="R1114" s="29"/>
      <c r="S1114" s="29"/>
      <c r="T1114" s="29"/>
      <c r="U1114" s="29"/>
      <c r="V1114" s="29"/>
      <c r="W1114" s="29"/>
      <c r="X1114" s="29"/>
      <c r="AA1114"/>
      <c r="AB1114"/>
      <c r="AC1114"/>
      <c r="AD1114"/>
      <c r="AE1114"/>
      <c r="AF1114"/>
      <c r="AG1114"/>
    </row>
    <row r="1115" spans="1:33" s="30" customFormat="1" ht="18.600000000000001" customHeight="1" x14ac:dyDescent="0.3">
      <c r="A1115" s="16">
        <f t="shared" si="300"/>
        <v>36</v>
      </c>
      <c r="B1115" s="17">
        <f t="shared" si="301"/>
        <v>7</v>
      </c>
      <c r="C1115" s="18" t="s">
        <v>1150</v>
      </c>
      <c r="D1115" s="19" t="s">
        <v>1114</v>
      </c>
      <c r="E1115" s="19" t="str">
        <f t="shared" si="302"/>
        <v>M</v>
      </c>
      <c r="F1115" s="20" t="str">
        <f>IFERROR(VLOOKUP(C1115,'[1]Sofie''s Loppet'!$BM$3:$BP$100,4,FALSE),"")</f>
        <v/>
      </c>
      <c r="G1115" s="21">
        <f>IFERROR(VLOOKUP(C1115,[1]Rocks!$BF$3:$BH$2000,3,FALSE),"")</f>
        <v>1223.3033726395645</v>
      </c>
      <c r="H1115" s="22" t="str">
        <f>IFERROR(VLOOKUP(C1115,'[1]Walden Bike'!$CB$3:$CE$1000,4,FALSE),"")</f>
        <v/>
      </c>
      <c r="I1115" s="23" t="str">
        <f>IFERROR(VLOOKUP(C1115,'[1]Paddle Sport'!$BJ$2:$BL$100,3,FALSE),"")</f>
        <v/>
      </c>
      <c r="J1115" s="24" t="str">
        <f>IFERROR(VLOOKUP(C1115,'[1]Island Swim'!$AX$5:$AZ$74,3,FALSE),"")</f>
        <v/>
      </c>
      <c r="K1115" s="25" t="str">
        <f>IFERROR(VLOOKUP(C1115,[1]Beaton!$A$4:$B$150,2,FALSE),"")</f>
        <v/>
      </c>
      <c r="L1115" s="26" t="str">
        <f>IFERROR(VLOOKUP(C1115,'[1]Turkey Gobbler'!$A$2:$B$500,2,FALSE),"")</f>
        <v/>
      </c>
      <c r="M1115" s="27">
        <f t="shared" si="303"/>
        <v>1223</v>
      </c>
      <c r="N1115" s="28"/>
      <c r="O1115"/>
      <c r="P1115"/>
      <c r="Q1115"/>
      <c r="R1115" s="29"/>
      <c r="S1115" s="29"/>
      <c r="T1115" s="29"/>
      <c r="U1115" s="29"/>
      <c r="V1115" s="29"/>
      <c r="W1115" s="29"/>
      <c r="X1115" s="29"/>
      <c r="AA1115"/>
      <c r="AB1115"/>
      <c r="AC1115"/>
      <c r="AD1115"/>
      <c r="AE1115"/>
      <c r="AF1115"/>
      <c r="AG1115"/>
    </row>
    <row r="1116" spans="1:33" s="30" customFormat="1" ht="18.600000000000001" customHeight="1" x14ac:dyDescent="0.3">
      <c r="A1116" s="16">
        <f t="shared" si="300"/>
        <v>37</v>
      </c>
      <c r="B1116" s="17">
        <f t="shared" si="301"/>
        <v>7</v>
      </c>
      <c r="C1116" s="18" t="s">
        <v>1151</v>
      </c>
      <c r="D1116" s="19" t="s">
        <v>1109</v>
      </c>
      <c r="E1116" s="19" t="str">
        <f t="shared" si="302"/>
        <v>M</v>
      </c>
      <c r="F1116" s="20" t="str">
        <f>IFERROR(VLOOKUP(C1116,'[1]Sofie''s Loppet'!$BM$3:$BP$100,4,FALSE),"")</f>
        <v/>
      </c>
      <c r="G1116" s="21">
        <f>IFERROR(VLOOKUP(C1116,[1]Rocks!$BF$3:$BH$2000,3,FALSE),"")</f>
        <v>825.564650598757</v>
      </c>
      <c r="H1116" s="22" t="str">
        <f>IFERROR(VLOOKUP(C1116,'[1]Walden Bike'!$CB$3:$CE$1000,4,FALSE),"")</f>
        <v/>
      </c>
      <c r="I1116" s="23" t="str">
        <f>IFERROR(VLOOKUP(C1116,'[1]Paddle Sport'!$BJ$2:$BL$100,3,FALSE),"")</f>
        <v/>
      </c>
      <c r="J1116" s="24">
        <f>IFERROR(VLOOKUP(C1116,'[1]Island Swim'!$AX$5:$AZ$74,3,FALSE),"")</f>
        <v>387.48399487836099</v>
      </c>
      <c r="K1116" s="25" t="str">
        <f>IFERROR(VLOOKUP(C1116,[1]Beaton!$A$4:$B$150,2,FALSE),"")</f>
        <v/>
      </c>
      <c r="L1116" s="26" t="str">
        <f>IFERROR(VLOOKUP(C1116,'[1]Turkey Gobbler'!$A$2:$B$500,2,FALSE),"")</f>
        <v/>
      </c>
      <c r="M1116" s="27">
        <f t="shared" si="303"/>
        <v>1213</v>
      </c>
      <c r="N1116" s="28"/>
      <c r="O1116"/>
      <c r="P1116"/>
      <c r="Q1116"/>
      <c r="R1116" s="29" t="str" cm="1">
        <f t="array" ref="R1116:S1116">_xlfn.TEXTSPLIT(C1116," ")</f>
        <v>Hnatiuk</v>
      </c>
      <c r="S1116" s="29" t="str">
        <v>Cory</v>
      </c>
      <c r="T1116" s="29"/>
      <c r="U1116" s="29" t="str">
        <f t="shared" ref="U1116:U1122" si="308">IF(T1116="",S1116,T1116)</f>
        <v>Cory</v>
      </c>
      <c r="V1116" s="29" t="str">
        <f t="shared" ref="V1116:V1122" si="309">LEFT(R1116,1)</f>
        <v>H</v>
      </c>
      <c r="W1116" s="29" t="str">
        <f t="shared" ref="W1116:W1122" si="310">CONCATENATE(U1116,V1116,D1116)</f>
        <v>CoryHM40-49</v>
      </c>
      <c r="X1116" s="29" t="str">
        <f t="shared" ref="X1116:X1122" si="311">CONCATENATE(U1116,V1116)</f>
        <v>CoryH</v>
      </c>
      <c r="AA1116"/>
      <c r="AB1116"/>
      <c r="AC1116"/>
      <c r="AD1116"/>
      <c r="AE1116"/>
      <c r="AF1116"/>
      <c r="AG1116"/>
    </row>
    <row r="1117" spans="1:33" s="30" customFormat="1" ht="18.600000000000001" customHeight="1" x14ac:dyDescent="0.3">
      <c r="A1117" s="16">
        <f t="shared" si="300"/>
        <v>38</v>
      </c>
      <c r="B1117" s="17">
        <f t="shared" si="301"/>
        <v>8</v>
      </c>
      <c r="C1117" s="18" t="s">
        <v>1152</v>
      </c>
      <c r="D1117" s="19" t="s">
        <v>1109</v>
      </c>
      <c r="E1117" s="19" t="str">
        <f t="shared" si="302"/>
        <v>M</v>
      </c>
      <c r="F1117" s="20" t="str">
        <f>IFERROR(VLOOKUP(C1117,'[1]Sofie''s Loppet'!$BM$3:$BP$100,4,FALSE),"")</f>
        <v/>
      </c>
      <c r="G1117" s="21">
        <f>IFERROR(VLOOKUP(C1117,[1]Rocks!$BF$3:$BH$2000,3,FALSE),"")</f>
        <v>1205.1177904142974</v>
      </c>
      <c r="H1117" s="22" t="str">
        <f>IFERROR(VLOOKUP(C1117,'[1]Walden Bike'!$CB$3:$CE$1000,4,FALSE),"")</f>
        <v/>
      </c>
      <c r="I1117" s="23" t="str">
        <f>IFERROR(VLOOKUP(C1117,'[1]Paddle Sport'!$BJ$2:$BL$100,3,FALSE),"")</f>
        <v/>
      </c>
      <c r="J1117" s="24" t="str">
        <f>IFERROR(VLOOKUP(C1117,'[1]Island Swim'!$AX$5:$AZ$74,3,FALSE),"")</f>
        <v/>
      </c>
      <c r="K1117" s="25" t="str">
        <f>IFERROR(VLOOKUP(C1117,[1]Beaton!$A$4:$B$150,2,FALSE),"")</f>
        <v/>
      </c>
      <c r="L1117" s="26">
        <f>IFERROR(VLOOKUP(C1117,'[1]Turkey Gobbler'!$A$2:$B$500,2,FALSE),"")</f>
        <v>721.20518688024413</v>
      </c>
      <c r="M1117" s="27">
        <f t="shared" si="303"/>
        <v>1205</v>
      </c>
      <c r="N1117" s="28"/>
      <c r="O1117"/>
      <c r="P1117"/>
      <c r="Q1117"/>
      <c r="R1117" s="29" t="str" cm="1">
        <f t="array" ref="R1117:S1117">_xlfn.TEXTSPLIT(C1117," ")</f>
        <v>Lafortune</v>
      </c>
      <c r="S1117" s="29" t="str">
        <v>David</v>
      </c>
      <c r="T1117" s="29"/>
      <c r="U1117" s="29" t="str">
        <f t="shared" si="308"/>
        <v>David</v>
      </c>
      <c r="V1117" s="29" t="str">
        <f t="shared" si="309"/>
        <v>L</v>
      </c>
      <c r="W1117" s="29" t="str">
        <f t="shared" si="310"/>
        <v>DavidLM40-49</v>
      </c>
      <c r="X1117" s="29" t="str">
        <f t="shared" si="311"/>
        <v>DavidL</v>
      </c>
      <c r="AA1117"/>
      <c r="AB1117"/>
      <c r="AC1117"/>
      <c r="AD1117"/>
      <c r="AE1117"/>
      <c r="AF1117"/>
      <c r="AG1117"/>
    </row>
    <row r="1118" spans="1:33" s="30" customFormat="1" ht="18.600000000000001" customHeight="1" x14ac:dyDescent="0.3">
      <c r="A1118" s="16">
        <f t="shared" si="300"/>
        <v>39</v>
      </c>
      <c r="B1118" s="17">
        <f t="shared" si="301"/>
        <v>8</v>
      </c>
      <c r="C1118" s="18" t="s">
        <v>1153</v>
      </c>
      <c r="D1118" s="19" t="s">
        <v>1114</v>
      </c>
      <c r="E1118" s="19" t="str">
        <f t="shared" si="302"/>
        <v>M</v>
      </c>
      <c r="F1118" s="20" t="str">
        <f>IFERROR(VLOOKUP(C1118,'[1]Sofie''s Loppet'!$BM$3:$BP$100,4,FALSE),"")</f>
        <v/>
      </c>
      <c r="G1118" s="21">
        <f>IFERROR(VLOOKUP(C1118,[1]Rocks!$BF$3:$BH$2000,3,FALSE),"")</f>
        <v>1202.528151909914</v>
      </c>
      <c r="H1118" s="22" t="str">
        <f>IFERROR(VLOOKUP(C1118,'[1]Walden Bike'!$CB$3:$CE$1000,4,FALSE),"")</f>
        <v/>
      </c>
      <c r="I1118" s="23" t="str">
        <f>IFERROR(VLOOKUP(C1118,'[1]Paddle Sport'!$BJ$2:$BL$100,3,FALSE),"")</f>
        <v/>
      </c>
      <c r="J1118" s="24" t="str">
        <f>IFERROR(VLOOKUP(C1118,'[1]Island Swim'!$AX$5:$AZ$74,3,FALSE),"")</f>
        <v/>
      </c>
      <c r="K1118" s="25" t="str">
        <f>IFERROR(VLOOKUP(C1118,[1]Beaton!$A$4:$B$150,2,FALSE),"")</f>
        <v/>
      </c>
      <c r="L1118" s="26" t="str">
        <f>IFERROR(VLOOKUP(C1118,'[1]Turkey Gobbler'!$A$2:$B$500,2,FALSE),"")</f>
        <v/>
      </c>
      <c r="M1118" s="27">
        <f t="shared" si="303"/>
        <v>1203</v>
      </c>
      <c r="N1118" s="28"/>
      <c r="O1118"/>
      <c r="P1118"/>
      <c r="Q1118"/>
      <c r="R1118" s="29" t="str" cm="1">
        <f t="array" ref="R1118:S1118">_xlfn.TEXTSPLIT(C1118," ")</f>
        <v>Palmer-Charrette</v>
      </c>
      <c r="S1118" s="29" t="str">
        <v>Evan</v>
      </c>
      <c r="T1118" s="29"/>
      <c r="U1118" s="29" t="str">
        <f t="shared" si="308"/>
        <v>Evan</v>
      </c>
      <c r="V1118" s="29" t="str">
        <f t="shared" si="309"/>
        <v>P</v>
      </c>
      <c r="W1118" s="29" t="str">
        <f t="shared" si="310"/>
        <v>EvanPM20-29</v>
      </c>
      <c r="X1118" s="29" t="str">
        <f t="shared" si="311"/>
        <v>EvanP</v>
      </c>
      <c r="AA1118"/>
      <c r="AB1118"/>
      <c r="AC1118"/>
      <c r="AD1118"/>
      <c r="AE1118"/>
      <c r="AF1118"/>
      <c r="AG1118"/>
    </row>
    <row r="1119" spans="1:33" s="30" customFormat="1" ht="18.600000000000001" customHeight="1" x14ac:dyDescent="0.3">
      <c r="A1119" s="16">
        <f t="shared" si="300"/>
        <v>40</v>
      </c>
      <c r="B1119" s="17">
        <f t="shared" si="301"/>
        <v>8</v>
      </c>
      <c r="C1119" s="18" t="s">
        <v>1154</v>
      </c>
      <c r="D1119" s="19" t="s">
        <v>1111</v>
      </c>
      <c r="E1119" s="19" t="str">
        <f t="shared" si="302"/>
        <v>M</v>
      </c>
      <c r="F1119" s="20" t="str">
        <f>IFERROR(VLOOKUP(C1119,'[1]Sofie''s Loppet'!$BM$3:$BP$100,4,FALSE),"")</f>
        <v/>
      </c>
      <c r="G1119" s="21">
        <f>IFERROR(VLOOKUP(C1119,[1]Rocks!$BF$3:$BH$2000,3,FALSE),"")</f>
        <v>1200.4369639100178</v>
      </c>
      <c r="H1119" s="22" t="str">
        <f>IFERROR(VLOOKUP(C1119,'[1]Walden Bike'!$CB$3:$CE$1000,4,FALSE),"")</f>
        <v/>
      </c>
      <c r="I1119" s="23" t="str">
        <f>IFERROR(VLOOKUP(C1119,'[1]Paddle Sport'!$BJ$2:$BL$100,3,FALSE),"")</f>
        <v/>
      </c>
      <c r="J1119" s="24" t="str">
        <f>IFERROR(VLOOKUP(C1119,'[1]Island Swim'!$AX$5:$AZ$74,3,FALSE),"")</f>
        <v/>
      </c>
      <c r="K1119" s="25" t="str">
        <f>IFERROR(VLOOKUP(C1119,[1]Beaton!$A$4:$B$150,2,FALSE),"")</f>
        <v/>
      </c>
      <c r="L1119" s="26" t="str">
        <f>IFERROR(VLOOKUP(C1119,'[1]Turkey Gobbler'!$A$2:$B$500,2,FALSE),"")</f>
        <v/>
      </c>
      <c r="M1119" s="27">
        <f t="shared" si="303"/>
        <v>1200</v>
      </c>
      <c r="N1119" s="28"/>
      <c r="O1119"/>
      <c r="P1119"/>
      <c r="Q1119"/>
      <c r="R1119" s="29" t="str" cm="1">
        <f t="array" ref="R1119:S1119">_xlfn.TEXTSPLIT(C1119," ")</f>
        <v>Guerin</v>
      </c>
      <c r="S1119" s="29" t="str">
        <v>Nicholas</v>
      </c>
      <c r="T1119" s="29"/>
      <c r="U1119" s="29" t="str">
        <f t="shared" si="308"/>
        <v>Nicholas</v>
      </c>
      <c r="V1119" s="29" t="str">
        <f t="shared" si="309"/>
        <v>G</v>
      </c>
      <c r="W1119" s="29" t="str">
        <f t="shared" si="310"/>
        <v>NicholasGM30-39</v>
      </c>
      <c r="X1119" s="29" t="str">
        <f t="shared" si="311"/>
        <v>NicholasG</v>
      </c>
      <c r="AA1119"/>
      <c r="AB1119"/>
      <c r="AC1119"/>
      <c r="AD1119"/>
      <c r="AE1119"/>
      <c r="AF1119"/>
      <c r="AG1119"/>
    </row>
    <row r="1120" spans="1:33" s="30" customFormat="1" ht="18.600000000000001" customHeight="1" x14ac:dyDescent="0.3">
      <c r="A1120" s="16">
        <f t="shared" si="300"/>
        <v>41</v>
      </c>
      <c r="B1120" s="17">
        <f t="shared" si="301"/>
        <v>9</v>
      </c>
      <c r="C1120" s="18" t="s">
        <v>1155</v>
      </c>
      <c r="D1120" s="19" t="s">
        <v>1111</v>
      </c>
      <c r="E1120" s="19" t="str">
        <f t="shared" si="302"/>
        <v>M</v>
      </c>
      <c r="F1120" s="20" t="str">
        <f>IFERROR(VLOOKUP(C1120,'[1]Sofie''s Loppet'!$BM$3:$BP$100,4,FALSE),"")</f>
        <v/>
      </c>
      <c r="G1120" s="21">
        <f>IFERROR(VLOOKUP(C1120,[1]Rocks!$BF$3:$BH$2000,3,FALSE),"")</f>
        <v>1199.4663648124192</v>
      </c>
      <c r="H1120" s="22" t="str">
        <f>IFERROR(VLOOKUP(C1120,'[1]Walden Bike'!$CB$3:$CE$1000,4,FALSE),"")</f>
        <v/>
      </c>
      <c r="I1120" s="23" t="str">
        <f>IFERROR(VLOOKUP(C1120,'[1]Paddle Sport'!$BJ$2:$BL$100,3,FALSE),"")</f>
        <v/>
      </c>
      <c r="J1120" s="24" t="str">
        <f>IFERROR(VLOOKUP(C1120,'[1]Island Swim'!$AX$5:$AZ$74,3,FALSE),"")</f>
        <v/>
      </c>
      <c r="K1120" s="25" t="str">
        <f>IFERROR(VLOOKUP(C1120,[1]Beaton!$A$4:$B$150,2,FALSE),"")</f>
        <v/>
      </c>
      <c r="L1120" s="26" t="str">
        <f>IFERROR(VLOOKUP(C1120,'[1]Turkey Gobbler'!$A$2:$B$500,2,FALSE),"")</f>
        <v/>
      </c>
      <c r="M1120" s="27">
        <f t="shared" si="303"/>
        <v>1199</v>
      </c>
      <c r="N1120" s="28"/>
      <c r="O1120"/>
      <c r="P1120"/>
      <c r="Q1120"/>
      <c r="R1120" s="29" t="str" cm="1">
        <f t="array" ref="R1120:S1120">_xlfn.TEXTSPLIT(C1120," ")</f>
        <v>Helluin</v>
      </c>
      <c r="S1120" s="29" t="str">
        <v>Geoffrey</v>
      </c>
      <c r="T1120" s="29"/>
      <c r="U1120" s="29" t="str">
        <f t="shared" si="308"/>
        <v>Geoffrey</v>
      </c>
      <c r="V1120" s="29" t="str">
        <f t="shared" si="309"/>
        <v>H</v>
      </c>
      <c r="W1120" s="29" t="str">
        <f t="shared" si="310"/>
        <v>GeoffreyHM30-39</v>
      </c>
      <c r="X1120" s="29" t="str">
        <f t="shared" si="311"/>
        <v>GeoffreyH</v>
      </c>
      <c r="AA1120"/>
      <c r="AB1120"/>
      <c r="AC1120"/>
      <c r="AD1120"/>
      <c r="AE1120"/>
      <c r="AF1120"/>
      <c r="AG1120"/>
    </row>
    <row r="1121" spans="1:33" s="30" customFormat="1" ht="18.600000000000001" customHeight="1" x14ac:dyDescent="0.3">
      <c r="A1121" s="16">
        <f t="shared" si="300"/>
        <v>42</v>
      </c>
      <c r="B1121" s="17">
        <f t="shared" si="301"/>
        <v>10</v>
      </c>
      <c r="C1121" s="18" t="s">
        <v>1156</v>
      </c>
      <c r="D1121" s="19" t="s">
        <v>1111</v>
      </c>
      <c r="E1121" s="19" t="str">
        <f t="shared" si="302"/>
        <v>M</v>
      </c>
      <c r="F1121" s="20" t="str">
        <f>IFERROR(VLOOKUP(C1121,'[1]Sofie''s Loppet'!$BM$3:$BP$100,4,FALSE),"")</f>
        <v/>
      </c>
      <c r="G1121" s="21">
        <f>IFERROR(VLOOKUP(C1121,[1]Rocks!$BF$3:$BH$2000,3,FALSE),"")</f>
        <v>1192.524115755627</v>
      </c>
      <c r="H1121" s="22" t="str">
        <f>IFERROR(VLOOKUP(C1121,'[1]Walden Bike'!$CB$3:$CE$1000,4,FALSE),"")</f>
        <v/>
      </c>
      <c r="I1121" s="23" t="str">
        <f>IFERROR(VLOOKUP(C1121,'[1]Paddle Sport'!$BJ$2:$BL$100,3,FALSE),"")</f>
        <v/>
      </c>
      <c r="J1121" s="24" t="str">
        <f>IFERROR(VLOOKUP(C1121,'[1]Island Swim'!$AX$5:$AZ$74,3,FALSE),"")</f>
        <v/>
      </c>
      <c r="K1121" s="25">
        <f>IFERROR(VLOOKUP(C1121,[1]Beaton!$A$4:$B$150,2,FALSE),"")</f>
        <v>368.22253653936821</v>
      </c>
      <c r="L1121" s="26" t="str">
        <f>IFERROR(VLOOKUP(C1121,'[1]Turkey Gobbler'!$A$2:$B$500,2,FALSE),"")</f>
        <v/>
      </c>
      <c r="M1121" s="27">
        <f t="shared" si="303"/>
        <v>1193</v>
      </c>
      <c r="N1121" s="28"/>
      <c r="O1121"/>
      <c r="P1121"/>
      <c r="Q1121"/>
      <c r="R1121" s="29" t="str" cm="1">
        <f t="array" ref="R1121:S1121">_xlfn.TEXTSPLIT(C1121," ")</f>
        <v>Cacciotti</v>
      </c>
      <c r="S1121" s="29" t="str">
        <v>Kristofer</v>
      </c>
      <c r="T1121" s="29"/>
      <c r="U1121" s="29" t="str">
        <f t="shared" si="308"/>
        <v>Kristofer</v>
      </c>
      <c r="V1121" s="29" t="str">
        <f t="shared" si="309"/>
        <v>C</v>
      </c>
      <c r="W1121" s="29" t="str">
        <f t="shared" si="310"/>
        <v>KristoferCM30-39</v>
      </c>
      <c r="X1121" s="29" t="str">
        <f t="shared" si="311"/>
        <v>KristoferC</v>
      </c>
      <c r="AA1121"/>
      <c r="AB1121"/>
      <c r="AC1121"/>
      <c r="AD1121"/>
      <c r="AE1121"/>
      <c r="AF1121"/>
      <c r="AG1121"/>
    </row>
    <row r="1122" spans="1:33" s="30" customFormat="1" ht="18.600000000000001" customHeight="1" x14ac:dyDescent="0.3">
      <c r="A1122" s="16">
        <f t="shared" si="300"/>
        <v>42</v>
      </c>
      <c r="B1122" s="17">
        <f t="shared" si="301"/>
        <v>9</v>
      </c>
      <c r="C1122" s="18" t="s">
        <v>1157</v>
      </c>
      <c r="D1122" s="19" t="s">
        <v>1109</v>
      </c>
      <c r="E1122" s="19" t="str">
        <f t="shared" si="302"/>
        <v>M</v>
      </c>
      <c r="F1122" s="20" t="str">
        <f>IFERROR(VLOOKUP(C1122,'[1]Sofie''s Loppet'!$BM$3:$BP$100,4,FALSE),"")</f>
        <v/>
      </c>
      <c r="G1122" s="21">
        <f>IFERROR(VLOOKUP(C1122,[1]Rocks!$BF$3:$BH$2000,3,FALSE),"")</f>
        <v>1193.2915057915056</v>
      </c>
      <c r="H1122" s="22" t="str">
        <f>IFERROR(VLOOKUP(C1122,'[1]Walden Bike'!$CB$3:$CE$1000,4,FALSE),"")</f>
        <v/>
      </c>
      <c r="I1122" s="23" t="str">
        <f>IFERROR(VLOOKUP(C1122,'[1]Paddle Sport'!$BJ$2:$BL$100,3,FALSE),"")</f>
        <v/>
      </c>
      <c r="J1122" s="24" t="str">
        <f>IFERROR(VLOOKUP(C1122,'[1]Island Swim'!$AX$5:$AZ$74,3,FALSE),"")</f>
        <v/>
      </c>
      <c r="K1122" s="25" t="str">
        <f>IFERROR(VLOOKUP(C1122,[1]Beaton!$A$4:$B$150,2,FALSE),"")</f>
        <v/>
      </c>
      <c r="L1122" s="26" t="str">
        <f>IFERROR(VLOOKUP(C1122,'[1]Turkey Gobbler'!$A$2:$B$500,2,FALSE),"")</f>
        <v/>
      </c>
      <c r="M1122" s="27">
        <f t="shared" si="303"/>
        <v>1193</v>
      </c>
      <c r="N1122" s="28"/>
      <c r="O1122"/>
      <c r="P1122"/>
      <c r="Q1122"/>
      <c r="R1122" s="29" t="str" cm="1">
        <f t="array" ref="R1122:S1122">_xlfn.TEXTSPLIT(C1122," ")</f>
        <v>Lay</v>
      </c>
      <c r="S1122" s="29" t="str">
        <v>Philip</v>
      </c>
      <c r="T1122" s="29"/>
      <c r="U1122" s="29" t="str">
        <f t="shared" si="308"/>
        <v>Philip</v>
      </c>
      <c r="V1122" s="29" t="str">
        <f t="shared" si="309"/>
        <v>L</v>
      </c>
      <c r="W1122" s="29" t="str">
        <f t="shared" si="310"/>
        <v>PhilipLM40-49</v>
      </c>
      <c r="X1122" s="29" t="str">
        <f t="shared" si="311"/>
        <v>PhilipL</v>
      </c>
      <c r="AA1122"/>
      <c r="AB1122"/>
      <c r="AC1122"/>
      <c r="AD1122"/>
      <c r="AE1122"/>
      <c r="AF1122"/>
      <c r="AG1122"/>
    </row>
    <row r="1123" spans="1:33" s="30" customFormat="1" ht="18.600000000000001" customHeight="1" x14ac:dyDescent="0.3">
      <c r="A1123" s="16">
        <f t="shared" si="300"/>
        <v>44</v>
      </c>
      <c r="B1123" s="17">
        <f t="shared" si="301"/>
        <v>11</v>
      </c>
      <c r="C1123" s="18" t="s">
        <v>1158</v>
      </c>
      <c r="D1123" s="19" t="s">
        <v>1111</v>
      </c>
      <c r="E1123" s="19" t="str">
        <f t="shared" si="302"/>
        <v>M</v>
      </c>
      <c r="F1123" s="20" t="str">
        <f>IFERROR(VLOOKUP(C1123,'[1]Sofie''s Loppet'!$BM$3:$BP$100,4,FALSE),"")</f>
        <v/>
      </c>
      <c r="G1123" s="21">
        <f>IFERROR(VLOOKUP(C1123,[1]Rocks!$BF$3:$BH$2000,3,FALSE),"")</f>
        <v>1182.3543476528253</v>
      </c>
      <c r="H1123" s="22" t="str">
        <f>IFERROR(VLOOKUP(C1123,'[1]Walden Bike'!$CB$3:$CE$1000,4,FALSE),"")</f>
        <v/>
      </c>
      <c r="I1123" s="23" t="str">
        <f>IFERROR(VLOOKUP(C1123,'[1]Paddle Sport'!$BJ$2:$BL$100,3,FALSE),"")</f>
        <v/>
      </c>
      <c r="J1123" s="24" t="str">
        <f>IFERROR(VLOOKUP(C1123,'[1]Island Swim'!$AX$5:$AZ$74,3,FALSE),"")</f>
        <v/>
      </c>
      <c r="K1123" s="25" t="str">
        <f>IFERROR(VLOOKUP(C1123,[1]Beaton!$A$4:$B$150,2,FALSE),"")</f>
        <v/>
      </c>
      <c r="L1123" s="26" t="str">
        <f>IFERROR(VLOOKUP(C1123,'[1]Turkey Gobbler'!$A$2:$B$500,2,FALSE),"")</f>
        <v/>
      </c>
      <c r="M1123" s="27">
        <f t="shared" si="303"/>
        <v>1182</v>
      </c>
      <c r="N1123" s="28"/>
      <c r="O1123"/>
      <c r="P1123"/>
      <c r="Q1123"/>
      <c r="R1123" s="29"/>
      <c r="S1123" s="29"/>
      <c r="T1123" s="29"/>
      <c r="U1123" s="29"/>
      <c r="V1123" s="29"/>
      <c r="W1123" s="29"/>
      <c r="X1123" s="29"/>
      <c r="AA1123"/>
      <c r="AB1123"/>
      <c r="AC1123"/>
      <c r="AD1123"/>
      <c r="AE1123"/>
      <c r="AF1123"/>
      <c r="AG1123"/>
    </row>
    <row r="1124" spans="1:33" s="30" customFormat="1" ht="18.600000000000001" customHeight="1" x14ac:dyDescent="0.3">
      <c r="A1124" s="16">
        <f t="shared" si="300"/>
        <v>45</v>
      </c>
      <c r="B1124" s="17">
        <f t="shared" si="301"/>
        <v>12</v>
      </c>
      <c r="C1124" s="18" t="s">
        <v>1159</v>
      </c>
      <c r="D1124" s="19" t="s">
        <v>1111</v>
      </c>
      <c r="E1124" s="19" t="str">
        <f t="shared" si="302"/>
        <v>M</v>
      </c>
      <c r="F1124" s="20" t="str">
        <f>IFERROR(VLOOKUP(C1124,'[1]Sofie''s Loppet'!$BM$3:$BP$100,4,FALSE),"")</f>
        <v/>
      </c>
      <c r="G1124" s="21">
        <f>IFERROR(VLOOKUP(C1124,[1]Rocks!$BF$3:$BH$2000,3,FALSE),"")</f>
        <v>1175.7013789824059</v>
      </c>
      <c r="H1124" s="22" t="str">
        <f>IFERROR(VLOOKUP(C1124,'[1]Walden Bike'!$CB$3:$CE$1000,4,FALSE),"")</f>
        <v/>
      </c>
      <c r="I1124" s="23" t="str">
        <f>IFERROR(VLOOKUP(C1124,'[1]Paddle Sport'!$BJ$2:$BL$100,3,FALSE),"")</f>
        <v/>
      </c>
      <c r="J1124" s="24" t="str">
        <f>IFERROR(VLOOKUP(C1124,'[1]Island Swim'!$AX$5:$AZ$74,3,FALSE),"")</f>
        <v/>
      </c>
      <c r="K1124" s="25" t="str">
        <f>IFERROR(VLOOKUP(C1124,[1]Beaton!$A$4:$B$150,2,FALSE),"")</f>
        <v/>
      </c>
      <c r="L1124" s="26" t="str">
        <f>IFERROR(VLOOKUP(C1124,'[1]Turkey Gobbler'!$A$2:$B$500,2,FALSE),"")</f>
        <v/>
      </c>
      <c r="M1124" s="27">
        <f t="shared" si="303"/>
        <v>1176</v>
      </c>
      <c r="N1124" s="28"/>
      <c r="O1124"/>
      <c r="P1124"/>
      <c r="Q1124"/>
      <c r="R1124" s="29" t="str" cm="1">
        <f t="array" ref="R1124:S1124">_xlfn.TEXTSPLIT(C1124," ")</f>
        <v>Pilon</v>
      </c>
      <c r="S1124" s="29" t="str">
        <v>Pat</v>
      </c>
      <c r="T1124" s="29"/>
      <c r="U1124" s="29" t="str">
        <f t="shared" ref="U1124:U1129" si="312">IF(T1124="",S1124,T1124)</f>
        <v>Pat</v>
      </c>
      <c r="V1124" s="29" t="str">
        <f t="shared" ref="V1124:V1129" si="313">LEFT(R1124,1)</f>
        <v>P</v>
      </c>
      <c r="W1124" s="29" t="str">
        <f t="shared" ref="W1124:W1129" si="314">CONCATENATE(U1124,V1124,D1124)</f>
        <v>PatPM30-39</v>
      </c>
      <c r="X1124" s="29" t="str">
        <f t="shared" ref="X1124:X1129" si="315">CONCATENATE(U1124,V1124)</f>
        <v>PatP</v>
      </c>
      <c r="AA1124"/>
      <c r="AB1124"/>
      <c r="AC1124"/>
      <c r="AD1124"/>
      <c r="AE1124"/>
      <c r="AF1124"/>
      <c r="AG1124"/>
    </row>
    <row r="1125" spans="1:33" s="30" customFormat="1" ht="18.600000000000001" customHeight="1" x14ac:dyDescent="0.3">
      <c r="A1125" s="16">
        <f t="shared" si="300"/>
        <v>45</v>
      </c>
      <c r="B1125" s="17">
        <f t="shared" si="301"/>
        <v>3</v>
      </c>
      <c r="C1125" s="18" t="s">
        <v>1160</v>
      </c>
      <c r="D1125" s="19" t="s">
        <v>1124</v>
      </c>
      <c r="E1125" s="19" t="str">
        <f t="shared" si="302"/>
        <v>M</v>
      </c>
      <c r="F1125" s="20" t="str">
        <f>IFERROR(VLOOKUP(C1125,'[1]Sofie''s Loppet'!$BM$3:$BP$100,4,FALSE),"")</f>
        <v/>
      </c>
      <c r="G1125" s="21">
        <f>IFERROR(VLOOKUP(C1125,[1]Rocks!$BF$3:$BH$2000,3,FALSE),"")</f>
        <v>1176.1674462855783</v>
      </c>
      <c r="H1125" s="22" t="str">
        <f>IFERROR(VLOOKUP(C1125,'[1]Walden Bike'!$CB$3:$CE$1000,4,FALSE),"")</f>
        <v/>
      </c>
      <c r="I1125" s="23" t="str">
        <f>IFERROR(VLOOKUP(C1125,'[1]Paddle Sport'!$BJ$2:$BL$100,3,FALSE),"")</f>
        <v/>
      </c>
      <c r="J1125" s="24" t="str">
        <f>IFERROR(VLOOKUP(C1125,'[1]Island Swim'!$AX$5:$AZ$74,3,FALSE),"")</f>
        <v/>
      </c>
      <c r="K1125" s="25" t="str">
        <f>IFERROR(VLOOKUP(C1125,[1]Beaton!$A$4:$B$150,2,FALSE),"")</f>
        <v/>
      </c>
      <c r="L1125" s="26" t="str">
        <f>IFERROR(VLOOKUP(C1125,'[1]Turkey Gobbler'!$A$2:$B$500,2,FALSE),"")</f>
        <v/>
      </c>
      <c r="M1125" s="27">
        <f t="shared" si="303"/>
        <v>1176</v>
      </c>
      <c r="N1125" s="28"/>
      <c r="O1125"/>
      <c r="P1125"/>
      <c r="Q1125"/>
      <c r="R1125" s="29" t="str" cm="1">
        <f t="array" ref="R1125:S1125">_xlfn.TEXTSPLIT(C1125," ")</f>
        <v>Schinke</v>
      </c>
      <c r="S1125" s="29" t="str">
        <v>Robert</v>
      </c>
      <c r="T1125" s="29"/>
      <c r="U1125" s="29" t="str">
        <f t="shared" si="312"/>
        <v>Robert</v>
      </c>
      <c r="V1125" s="29" t="str">
        <f t="shared" si="313"/>
        <v>S</v>
      </c>
      <c r="W1125" s="29" t="str">
        <f t="shared" si="314"/>
        <v>RobertSM60-69</v>
      </c>
      <c r="X1125" s="29" t="str">
        <f t="shared" si="315"/>
        <v>RobertS</v>
      </c>
      <c r="AA1125"/>
      <c r="AB1125"/>
      <c r="AC1125"/>
      <c r="AD1125"/>
      <c r="AE1125"/>
      <c r="AF1125"/>
      <c r="AG1125"/>
    </row>
    <row r="1126" spans="1:33" s="30" customFormat="1" ht="18.600000000000001" customHeight="1" x14ac:dyDescent="0.3">
      <c r="A1126" s="16">
        <f t="shared" si="300"/>
        <v>47</v>
      </c>
      <c r="B1126" s="17">
        <f t="shared" si="301"/>
        <v>9</v>
      </c>
      <c r="C1126" s="18" t="s">
        <v>1161</v>
      </c>
      <c r="D1126" s="19" t="s">
        <v>1114</v>
      </c>
      <c r="E1126" s="19" t="str">
        <f t="shared" si="302"/>
        <v>M</v>
      </c>
      <c r="F1126" s="20">
        <f>IFERROR(VLOOKUP(C1126,'[1]Sofie''s Loppet'!$BM$3:$BP$100,4,FALSE),"")</f>
        <v>1173.8642870776866</v>
      </c>
      <c r="G1126" s="21" t="str">
        <f>IFERROR(VLOOKUP(C1126,[1]Rocks!$BF$3:$BH$2000,3,FALSE),"")</f>
        <v/>
      </c>
      <c r="H1126" s="22" t="str">
        <f>IFERROR(VLOOKUP(C1126,'[1]Walden Bike'!$CB$3:$CE$1000,4,FALSE),"")</f>
        <v/>
      </c>
      <c r="I1126" s="23" t="str">
        <f>IFERROR(VLOOKUP(C1126,'[1]Paddle Sport'!$BJ$2:$BL$100,3,FALSE),"")</f>
        <v/>
      </c>
      <c r="J1126" s="24" t="str">
        <f>IFERROR(VLOOKUP(C1126,'[1]Island Swim'!$AX$5:$AZ$74,3,FALSE),"")</f>
        <v/>
      </c>
      <c r="K1126" s="25">
        <f>IFERROR(VLOOKUP(C1126,[1]Beaton!$A$4:$B$150,2,FALSE),"")</f>
        <v>402.57033692254254</v>
      </c>
      <c r="L1126" s="26" t="str">
        <f>IFERROR(VLOOKUP(C1126,'[1]Turkey Gobbler'!$A$2:$B$500,2,FALSE),"")</f>
        <v/>
      </c>
      <c r="M1126" s="27">
        <f t="shared" si="303"/>
        <v>1174</v>
      </c>
      <c r="N1126" s="28"/>
      <c r="O1126"/>
      <c r="P1126"/>
      <c r="Q1126"/>
      <c r="R1126" s="29" t="str" cm="1">
        <f t="array" ref="R1126:S1126">_xlfn.TEXTSPLIT(C1126," ")</f>
        <v>Bursey</v>
      </c>
      <c r="S1126" s="29" t="str">
        <v>Laydon</v>
      </c>
      <c r="T1126" s="29"/>
      <c r="U1126" s="29" t="str">
        <f t="shared" si="312"/>
        <v>Laydon</v>
      </c>
      <c r="V1126" s="29" t="str">
        <f t="shared" si="313"/>
        <v>B</v>
      </c>
      <c r="W1126" s="29" t="str">
        <f t="shared" si="314"/>
        <v>LaydonBM20-29</v>
      </c>
      <c r="X1126" s="29" t="str">
        <f t="shared" si="315"/>
        <v>LaydonB</v>
      </c>
      <c r="AA1126"/>
      <c r="AB1126"/>
      <c r="AC1126"/>
      <c r="AD1126"/>
      <c r="AE1126"/>
      <c r="AF1126"/>
      <c r="AG1126"/>
    </row>
    <row r="1127" spans="1:33" s="30" customFormat="1" ht="18.600000000000001" customHeight="1" x14ac:dyDescent="0.3">
      <c r="A1127" s="16">
        <f t="shared" si="300"/>
        <v>48</v>
      </c>
      <c r="B1127" s="17">
        <f t="shared" si="301"/>
        <v>7</v>
      </c>
      <c r="C1127" s="18" t="s">
        <v>1162</v>
      </c>
      <c r="D1127" s="19" t="s">
        <v>1118</v>
      </c>
      <c r="E1127" s="19" t="str">
        <f t="shared" si="302"/>
        <v>M</v>
      </c>
      <c r="F1127" s="20" t="str">
        <f>IFERROR(VLOOKUP(C1127,'[1]Sofie''s Loppet'!$BM$3:$BP$100,4,FALSE),"")</f>
        <v/>
      </c>
      <c r="G1127" s="21" t="str">
        <f>IFERROR(VLOOKUP(C1127,[1]Rocks!$BF$3:$BH$2000,3,FALSE),"")</f>
        <v/>
      </c>
      <c r="H1127" s="22">
        <f>IFERROR(VLOOKUP(C1127,'[1]Walden Bike'!$CB$3:$CE$1000,4,FALSE),"")</f>
        <v>1167.7803983228512</v>
      </c>
      <c r="I1127" s="23" t="str">
        <f>IFERROR(VLOOKUP(C1127,'[1]Paddle Sport'!$BJ$2:$BL$100,3,FALSE),"")</f>
        <v/>
      </c>
      <c r="J1127" s="24" t="str">
        <f>IFERROR(VLOOKUP(C1127,'[1]Island Swim'!$AX$5:$AZ$74,3,FALSE),"")</f>
        <v/>
      </c>
      <c r="K1127" s="25" t="str">
        <f>IFERROR(VLOOKUP(C1127,[1]Beaton!$A$4:$B$150,2,FALSE),"")</f>
        <v/>
      </c>
      <c r="L1127" s="26" t="str">
        <f>IFERROR(VLOOKUP(C1127,'[1]Turkey Gobbler'!$A$2:$B$500,2,FALSE),"")</f>
        <v/>
      </c>
      <c r="M1127" s="27">
        <f t="shared" si="303"/>
        <v>1168</v>
      </c>
      <c r="N1127" s="28"/>
      <c r="O1127"/>
      <c r="P1127"/>
      <c r="Q1127"/>
      <c r="R1127" s="29" t="str" cm="1">
        <f t="array" ref="R1127:S1127">_xlfn.TEXTSPLIT(C1127," ")</f>
        <v>Rioux</v>
      </c>
      <c r="S1127" s="29" t="str">
        <v>Josh</v>
      </c>
      <c r="T1127" s="29"/>
      <c r="U1127" s="29" t="str">
        <f t="shared" si="312"/>
        <v>Josh</v>
      </c>
      <c r="V1127" s="29" t="str">
        <f t="shared" si="313"/>
        <v>R</v>
      </c>
      <c r="W1127" s="29" t="str">
        <f t="shared" si="314"/>
        <v>JoshRM13-19</v>
      </c>
      <c r="X1127" s="29" t="str">
        <f t="shared" si="315"/>
        <v>JoshR</v>
      </c>
      <c r="AA1127"/>
      <c r="AB1127"/>
      <c r="AC1127"/>
      <c r="AD1127"/>
      <c r="AE1127"/>
      <c r="AF1127"/>
      <c r="AG1127"/>
    </row>
    <row r="1128" spans="1:33" s="30" customFormat="1" ht="18.600000000000001" customHeight="1" x14ac:dyDescent="0.3">
      <c r="A1128" s="16">
        <f t="shared" si="300"/>
        <v>49</v>
      </c>
      <c r="B1128" s="17">
        <f t="shared" si="301"/>
        <v>8</v>
      </c>
      <c r="C1128" s="18" t="s">
        <v>1163</v>
      </c>
      <c r="D1128" s="19" t="s">
        <v>1118</v>
      </c>
      <c r="E1128" s="19" t="str">
        <f t="shared" si="302"/>
        <v>M</v>
      </c>
      <c r="F1128" s="20">
        <f>IFERROR(VLOOKUP(C1128,'[1]Sofie''s Loppet'!$BM$3:$BP$100,4,FALSE),"")</f>
        <v>691.19643203412841</v>
      </c>
      <c r="G1128" s="21">
        <f>IFERROR(VLOOKUP(C1128,[1]Rocks!$BF$3:$BH$2000,3,FALSE),"")</f>
        <v>470.64393939393938</v>
      </c>
      <c r="H1128" s="22" t="str">
        <f>IFERROR(VLOOKUP(C1128,'[1]Walden Bike'!$CB$3:$CE$1000,4,FALSE),"")</f>
        <v/>
      </c>
      <c r="I1128" s="23" t="str">
        <f>IFERROR(VLOOKUP(C1128,'[1]Paddle Sport'!$BJ$2:$BL$100,3,FALSE),"")</f>
        <v/>
      </c>
      <c r="J1128" s="24" t="str">
        <f>IFERROR(VLOOKUP(C1128,'[1]Island Swim'!$AX$5:$AZ$74,3,FALSE),"")</f>
        <v/>
      </c>
      <c r="K1128" s="25" t="str">
        <f>IFERROR(VLOOKUP(C1128,[1]Beaton!$A$4:$B$150,2,FALSE),"")</f>
        <v/>
      </c>
      <c r="L1128" s="26">
        <f>IFERROR(VLOOKUP(C1128,'[1]Turkey Gobbler'!$A$2:$B$500,2,FALSE),"")</f>
        <v>534.19811320754707</v>
      </c>
      <c r="M1128" s="27">
        <f t="shared" si="303"/>
        <v>1162</v>
      </c>
      <c r="N1128" s="28"/>
      <c r="O1128"/>
      <c r="P1128"/>
      <c r="Q1128"/>
      <c r="R1128" s="29" t="str" cm="1">
        <f t="array" ref="R1128:S1128">_xlfn.TEXTSPLIT(C1128," ")</f>
        <v>Masters</v>
      </c>
      <c r="S1128" s="29" t="str">
        <v>Paul</v>
      </c>
      <c r="T1128" s="29"/>
      <c r="U1128" s="29" t="str">
        <f t="shared" si="312"/>
        <v>Paul</v>
      </c>
      <c r="V1128" s="29" t="str">
        <f t="shared" si="313"/>
        <v>M</v>
      </c>
      <c r="W1128" s="29" t="str">
        <f t="shared" si="314"/>
        <v>PaulMM13-19</v>
      </c>
      <c r="X1128" s="29" t="str">
        <f t="shared" si="315"/>
        <v>PaulM</v>
      </c>
      <c r="AA1128"/>
      <c r="AB1128"/>
      <c r="AC1128"/>
      <c r="AD1128"/>
      <c r="AE1128"/>
      <c r="AF1128"/>
      <c r="AG1128"/>
    </row>
    <row r="1129" spans="1:33" s="30" customFormat="1" ht="18.600000000000001" customHeight="1" x14ac:dyDescent="0.3">
      <c r="A1129" s="16">
        <f t="shared" si="300"/>
        <v>49</v>
      </c>
      <c r="B1129" s="17">
        <f t="shared" si="301"/>
        <v>10</v>
      </c>
      <c r="C1129" s="18" t="s">
        <v>1164</v>
      </c>
      <c r="D1129" s="19" t="s">
        <v>1109</v>
      </c>
      <c r="E1129" s="19" t="str">
        <f t="shared" si="302"/>
        <v>M</v>
      </c>
      <c r="F1129" s="20" t="str">
        <f>IFERROR(VLOOKUP(C1129,'[1]Sofie''s Loppet'!$BM$3:$BP$100,4,FALSE),"")</f>
        <v/>
      </c>
      <c r="G1129" s="21">
        <f>IFERROR(VLOOKUP(C1129,[1]Rocks!$BF$3:$BH$2000,3,FALSE),"")</f>
        <v>1162.2532121591978</v>
      </c>
      <c r="H1129" s="22" t="str">
        <f>IFERROR(VLOOKUP(C1129,'[1]Walden Bike'!$CB$3:$CE$1000,4,FALSE),"")</f>
        <v/>
      </c>
      <c r="I1129" s="23" t="str">
        <f>IFERROR(VLOOKUP(C1129,'[1]Paddle Sport'!$BJ$2:$BL$100,3,FALSE),"")</f>
        <v/>
      </c>
      <c r="J1129" s="24" t="str">
        <f>IFERROR(VLOOKUP(C1129,'[1]Island Swim'!$AX$5:$AZ$74,3,FALSE),"")</f>
        <v/>
      </c>
      <c r="K1129" s="25" t="str">
        <f>IFERROR(VLOOKUP(C1129,[1]Beaton!$A$4:$B$150,2,FALSE),"")</f>
        <v/>
      </c>
      <c r="L1129" s="26" t="str">
        <f>IFERROR(VLOOKUP(C1129,'[1]Turkey Gobbler'!$A$2:$B$500,2,FALSE),"")</f>
        <v/>
      </c>
      <c r="M1129" s="27">
        <f t="shared" si="303"/>
        <v>1162</v>
      </c>
      <c r="N1129" s="28"/>
      <c r="O1129"/>
      <c r="P1129"/>
      <c r="Q1129"/>
      <c r="R1129" s="29" t="str" cm="1">
        <f t="array" ref="R1129:S1129">_xlfn.TEXTSPLIT(C1129," ")</f>
        <v>Rescigno</v>
      </c>
      <c r="S1129" s="29" t="str">
        <v>John</v>
      </c>
      <c r="T1129" s="29"/>
      <c r="U1129" s="29" t="str">
        <f t="shared" si="312"/>
        <v>John</v>
      </c>
      <c r="V1129" s="29" t="str">
        <f t="shared" si="313"/>
        <v>R</v>
      </c>
      <c r="W1129" s="29" t="str">
        <f t="shared" si="314"/>
        <v>JohnRM40-49</v>
      </c>
      <c r="X1129" s="29" t="str">
        <f t="shared" si="315"/>
        <v>JohnR</v>
      </c>
      <c r="AA1129"/>
      <c r="AB1129"/>
      <c r="AC1129"/>
      <c r="AD1129"/>
      <c r="AE1129"/>
      <c r="AF1129"/>
      <c r="AG1129"/>
    </row>
    <row r="1130" spans="1:33" s="30" customFormat="1" ht="18.600000000000001" customHeight="1" x14ac:dyDescent="0.3">
      <c r="A1130" s="16">
        <f t="shared" si="300"/>
        <v>51</v>
      </c>
      <c r="B1130" s="17">
        <f t="shared" si="301"/>
        <v>1</v>
      </c>
      <c r="C1130" s="18" t="s">
        <v>1165</v>
      </c>
      <c r="D1130" s="19" t="s">
        <v>1166</v>
      </c>
      <c r="E1130" s="19" t="str">
        <f t="shared" si="302"/>
        <v>M</v>
      </c>
      <c r="F1130" s="20" t="str">
        <f>IFERROR(VLOOKUP(C1130,'[1]Sofie''s Loppet'!$BM$3:$BP$100,4,FALSE),"")</f>
        <v/>
      </c>
      <c r="G1130" s="21">
        <f>IFERROR(VLOOKUP(C1130,[1]Rocks!$BF$3:$BH$2000,3,FALSE),"")</f>
        <v>746.49021285160768</v>
      </c>
      <c r="H1130" s="22" t="str">
        <f>IFERROR(VLOOKUP(C1130,'[1]Walden Bike'!$CB$3:$CE$1000,4,FALSE),"")</f>
        <v/>
      </c>
      <c r="I1130" s="23" t="str">
        <f>IFERROR(VLOOKUP(C1130,'[1]Paddle Sport'!$BJ$2:$BL$100,3,FALSE),"")</f>
        <v/>
      </c>
      <c r="J1130" s="24">
        <f>IFERROR(VLOOKUP(C1130,'[1]Island Swim'!$AX$5:$AZ$74,3,FALSE),"")</f>
        <v>405.93561368209259</v>
      </c>
      <c r="K1130" s="25" t="str">
        <f>IFERROR(VLOOKUP(C1130,[1]Beaton!$A$4:$B$150,2,FALSE),"")</f>
        <v/>
      </c>
      <c r="L1130" s="26" t="str">
        <f>IFERROR(VLOOKUP(C1130,'[1]Turkey Gobbler'!$A$2:$B$500,2,FALSE),"")</f>
        <v/>
      </c>
      <c r="M1130" s="27">
        <f t="shared" si="303"/>
        <v>1152</v>
      </c>
      <c r="N1130" s="28"/>
      <c r="O1130"/>
      <c r="P1130"/>
      <c r="Q1130"/>
      <c r="R1130" s="29"/>
      <c r="S1130" s="29"/>
      <c r="T1130" s="29"/>
      <c r="U1130" s="29"/>
      <c r="V1130" s="29"/>
      <c r="W1130" s="29"/>
      <c r="X1130" s="29"/>
      <c r="AA1130"/>
      <c r="AB1130"/>
      <c r="AC1130"/>
      <c r="AD1130"/>
      <c r="AE1130"/>
      <c r="AF1130"/>
      <c r="AG1130"/>
    </row>
    <row r="1131" spans="1:33" s="30" customFormat="1" ht="18.600000000000001" customHeight="1" x14ac:dyDescent="0.3">
      <c r="A1131" s="16">
        <f t="shared" si="300"/>
        <v>52</v>
      </c>
      <c r="B1131" s="17">
        <f t="shared" si="301"/>
        <v>9</v>
      </c>
      <c r="C1131" s="18" t="s">
        <v>1167</v>
      </c>
      <c r="D1131" s="19" t="s">
        <v>1118</v>
      </c>
      <c r="E1131" s="19" t="str">
        <f t="shared" si="302"/>
        <v>M</v>
      </c>
      <c r="F1131" s="20">
        <f>IFERROR(VLOOKUP(C1131,'[1]Sofie''s Loppet'!$BM$3:$BP$100,4,FALSE),"")</f>
        <v>1147.3861452639042</v>
      </c>
      <c r="G1131" s="21" t="str">
        <f>IFERROR(VLOOKUP(C1131,[1]Rocks!$BF$3:$BH$2000,3,FALSE),"")</f>
        <v/>
      </c>
      <c r="H1131" s="22" t="str">
        <f>IFERROR(VLOOKUP(C1131,'[1]Walden Bike'!$CB$3:$CE$1000,4,FALSE),"")</f>
        <v/>
      </c>
      <c r="I1131" s="23" t="str">
        <f>IFERROR(VLOOKUP(C1131,'[1]Paddle Sport'!$BJ$2:$BL$100,3,FALSE),"")</f>
        <v/>
      </c>
      <c r="J1131" s="24" t="str">
        <f>IFERROR(VLOOKUP(C1131,'[1]Island Swim'!$AX$5:$AZ$74,3,FALSE),"")</f>
        <v/>
      </c>
      <c r="K1131" s="25" t="str">
        <f>IFERROR(VLOOKUP(C1131,[1]Beaton!$A$4:$B$150,2,FALSE),"")</f>
        <v/>
      </c>
      <c r="L1131" s="26" t="str">
        <f>IFERROR(VLOOKUP(C1131,'[1]Turkey Gobbler'!$A$2:$B$500,2,FALSE),"")</f>
        <v/>
      </c>
      <c r="M1131" s="27">
        <f t="shared" si="303"/>
        <v>1147</v>
      </c>
      <c r="N1131" s="28"/>
      <c r="O1131"/>
      <c r="P1131"/>
      <c r="Q1131"/>
      <c r="R1131" s="29" t="str" cm="1">
        <f t="array" ref="R1131:S1131">_xlfn.TEXTSPLIT(C1131," ")</f>
        <v>Claridge</v>
      </c>
      <c r="S1131" s="29" t="str">
        <v>Owen</v>
      </c>
      <c r="T1131" s="29"/>
      <c r="U1131" s="29" t="str">
        <f>IF(T1131="",S1131,T1131)</f>
        <v>Owen</v>
      </c>
      <c r="V1131" s="29" t="str">
        <f>LEFT(R1131,1)</f>
        <v>C</v>
      </c>
      <c r="W1131" s="29" t="str">
        <f>CONCATENATE(U1131,V1131,D1131)</f>
        <v>OwenCM13-19</v>
      </c>
      <c r="X1131" s="29" t="str">
        <f>CONCATENATE(U1131,V1131)</f>
        <v>OwenC</v>
      </c>
      <c r="AA1131"/>
      <c r="AB1131"/>
      <c r="AC1131"/>
      <c r="AD1131"/>
      <c r="AE1131"/>
      <c r="AF1131"/>
      <c r="AG1131"/>
    </row>
    <row r="1132" spans="1:33" s="30" customFormat="1" ht="18.600000000000001" customHeight="1" x14ac:dyDescent="0.3">
      <c r="A1132" s="16">
        <f t="shared" si="300"/>
        <v>53</v>
      </c>
      <c r="B1132" s="17">
        <f t="shared" si="301"/>
        <v>10</v>
      </c>
      <c r="C1132" s="18" t="s">
        <v>1168</v>
      </c>
      <c r="D1132" s="19" t="s">
        <v>1118</v>
      </c>
      <c r="E1132" s="19" t="str">
        <f t="shared" si="302"/>
        <v>M</v>
      </c>
      <c r="F1132" s="20" t="str">
        <f>IFERROR(VLOOKUP(C1132,'[1]Sofie''s Loppet'!$BM$3:$BP$100,4,FALSE),"")</f>
        <v/>
      </c>
      <c r="G1132" s="21">
        <f>IFERROR(VLOOKUP(C1132,[1]Rocks!$BF$3:$BH$2000,3,FALSE),"")</f>
        <v>432.17391304347825</v>
      </c>
      <c r="H1132" s="22" t="str">
        <f>IFERROR(VLOOKUP(C1132,'[1]Walden Bike'!$CB$3:$CE$1000,4,FALSE),"")</f>
        <v/>
      </c>
      <c r="I1132" s="23">
        <f>IFERROR(VLOOKUP(C1132,'[1]Paddle Sport'!$BJ$2:$BL$100,3,FALSE),"")</f>
        <v>714.09233399829009</v>
      </c>
      <c r="J1132" s="24" t="str">
        <f>IFERROR(VLOOKUP(C1132,'[1]Island Swim'!$AX$5:$AZ$74,3,FALSE),"")</f>
        <v/>
      </c>
      <c r="K1132" s="25" t="str">
        <f>IFERROR(VLOOKUP(C1132,[1]Beaton!$A$4:$B$150,2,FALSE),"")</f>
        <v/>
      </c>
      <c r="L1132" s="26" t="str">
        <f>IFERROR(VLOOKUP(C1132,'[1]Turkey Gobbler'!$A$2:$B$500,2,FALSE),"")</f>
        <v/>
      </c>
      <c r="M1132" s="27">
        <f t="shared" si="303"/>
        <v>1146</v>
      </c>
      <c r="N1132" s="28"/>
      <c r="O1132"/>
      <c r="P1132"/>
      <c r="Q1132"/>
      <c r="R1132" s="29" t="str" cm="1">
        <f t="array" ref="R1132:S1132">_xlfn.TEXTSPLIT(C1132," ")</f>
        <v>Laakso</v>
      </c>
      <c r="S1132" s="29" t="str">
        <v>Isaac</v>
      </c>
      <c r="T1132" s="29"/>
      <c r="U1132" s="29" t="str">
        <f>IF(T1132="",S1132,T1132)</f>
        <v>Isaac</v>
      </c>
      <c r="V1132" s="29" t="str">
        <f>LEFT(R1132,1)</f>
        <v>L</v>
      </c>
      <c r="W1132" s="29" t="str">
        <f>CONCATENATE(U1132,V1132,D1132)</f>
        <v>IsaacLM13-19</v>
      </c>
      <c r="X1132" s="29" t="str">
        <f>CONCATENATE(U1132,V1132)</f>
        <v>IsaacL</v>
      </c>
      <c r="AA1132"/>
      <c r="AB1132"/>
      <c r="AC1132"/>
      <c r="AD1132"/>
      <c r="AE1132"/>
      <c r="AF1132"/>
      <c r="AG1132"/>
    </row>
    <row r="1133" spans="1:33" s="30" customFormat="1" ht="18.600000000000001" customHeight="1" x14ac:dyDescent="0.3">
      <c r="A1133" s="16">
        <f t="shared" si="300"/>
        <v>54</v>
      </c>
      <c r="B1133" s="17">
        <f t="shared" si="301"/>
        <v>13</v>
      </c>
      <c r="C1133" s="18" t="s">
        <v>1169</v>
      </c>
      <c r="D1133" s="19" t="s">
        <v>1111</v>
      </c>
      <c r="E1133" s="19" t="str">
        <f t="shared" si="302"/>
        <v>M</v>
      </c>
      <c r="F1133" s="20" t="str">
        <f>IFERROR(VLOOKUP(C1133,'[1]Sofie''s Loppet'!$BM$3:$BP$100,4,FALSE),"")</f>
        <v/>
      </c>
      <c r="G1133" s="21">
        <f>IFERROR(VLOOKUP(C1133,[1]Rocks!$BF$3:$BH$2000,3,FALSE),"")</f>
        <v>1135.8185610010428</v>
      </c>
      <c r="H1133" s="22" t="str">
        <f>IFERROR(VLOOKUP(C1133,'[1]Walden Bike'!$CB$3:$CE$1000,4,FALSE),"")</f>
        <v/>
      </c>
      <c r="I1133" s="23" t="str">
        <f>IFERROR(VLOOKUP(C1133,'[1]Paddle Sport'!$BJ$2:$BL$100,3,FALSE),"")</f>
        <v/>
      </c>
      <c r="J1133" s="24" t="str">
        <f>IFERROR(VLOOKUP(C1133,'[1]Island Swim'!$AX$5:$AZ$74,3,FALSE),"")</f>
        <v/>
      </c>
      <c r="K1133" s="25">
        <f>IFERROR(VLOOKUP(C1133,[1]Beaton!$A$4:$B$150,2,FALSE),"")</f>
        <v>1594.3987090404303</v>
      </c>
      <c r="L1133" s="26" t="str">
        <f>IFERROR(VLOOKUP(C1133,'[1]Turkey Gobbler'!$A$2:$B$500,2,FALSE),"")</f>
        <v/>
      </c>
      <c r="M1133" s="27">
        <f t="shared" si="303"/>
        <v>1136</v>
      </c>
      <c r="N1133" s="28"/>
      <c r="O1133"/>
      <c r="P1133"/>
      <c r="Q1133"/>
      <c r="R1133" s="29" t="str" cm="1">
        <f t="array" ref="R1133:S1133">_xlfn.TEXTSPLIT(C1133," ")</f>
        <v>Whalen</v>
      </c>
      <c r="S1133" s="29" t="str">
        <v>Dan</v>
      </c>
      <c r="T1133" s="29"/>
      <c r="U1133" s="29" t="str">
        <f>IF(T1133="",S1133,T1133)</f>
        <v>Dan</v>
      </c>
      <c r="V1133" s="29" t="str">
        <f>LEFT(R1133,1)</f>
        <v>W</v>
      </c>
      <c r="W1133" s="29" t="str">
        <f>CONCATENATE(U1133,V1133,D1133)</f>
        <v>DanWM30-39</v>
      </c>
      <c r="X1133" s="29" t="str">
        <f>CONCATENATE(U1133,V1133)</f>
        <v>DanW</v>
      </c>
      <c r="AA1133"/>
      <c r="AB1133"/>
      <c r="AC1133"/>
      <c r="AD1133"/>
      <c r="AE1133"/>
      <c r="AF1133"/>
      <c r="AG1133"/>
    </row>
    <row r="1134" spans="1:33" s="30" customFormat="1" ht="18.600000000000001" customHeight="1" x14ac:dyDescent="0.3">
      <c r="A1134" s="16">
        <f t="shared" si="300"/>
        <v>55</v>
      </c>
      <c r="B1134" s="17">
        <f t="shared" si="301"/>
        <v>11</v>
      </c>
      <c r="C1134" s="18" t="s">
        <v>1170</v>
      </c>
      <c r="D1134" s="19" t="s">
        <v>1109</v>
      </c>
      <c r="E1134" s="19" t="str">
        <f t="shared" si="302"/>
        <v>M</v>
      </c>
      <c r="F1134" s="20" t="str">
        <f>IFERROR(VLOOKUP(C1134,'[1]Sofie''s Loppet'!$BM$3:$BP$100,4,FALSE),"")</f>
        <v/>
      </c>
      <c r="G1134" s="21">
        <f>IFERROR(VLOOKUP(C1134,[1]Rocks!$BF$3:$BH$2000,3,FALSE),"")</f>
        <v>1134.434503326451</v>
      </c>
      <c r="H1134" s="22" t="str">
        <f>IFERROR(VLOOKUP(C1134,'[1]Walden Bike'!$CB$3:$CE$1000,4,FALSE),"")</f>
        <v/>
      </c>
      <c r="I1134" s="23" t="str">
        <f>IFERROR(VLOOKUP(C1134,'[1]Paddle Sport'!$BJ$2:$BL$100,3,FALSE),"")</f>
        <v/>
      </c>
      <c r="J1134" s="24" t="str">
        <f>IFERROR(VLOOKUP(C1134,'[1]Island Swim'!$AX$5:$AZ$74,3,FALSE),"")</f>
        <v/>
      </c>
      <c r="K1134" s="25" t="str">
        <f>IFERROR(VLOOKUP(C1134,[1]Beaton!$A$4:$B$150,2,FALSE),"")</f>
        <v/>
      </c>
      <c r="L1134" s="26" t="str">
        <f>IFERROR(VLOOKUP(C1134,'[1]Turkey Gobbler'!$A$2:$B$500,2,FALSE),"")</f>
        <v/>
      </c>
      <c r="M1134" s="27">
        <f t="shared" si="303"/>
        <v>1134</v>
      </c>
      <c r="N1134" s="28"/>
      <c r="O1134"/>
      <c r="P1134"/>
      <c r="Q1134"/>
      <c r="R1134" s="29" t="str" cm="1">
        <f t="array" ref="R1134:S1134">_xlfn.TEXTSPLIT(C1134," ")</f>
        <v>Brice</v>
      </c>
      <c r="S1134" s="29" t="str">
        <v>James</v>
      </c>
      <c r="T1134" s="29"/>
      <c r="U1134" s="29" t="str">
        <f>IF(T1134="",S1134,T1134)</f>
        <v>James</v>
      </c>
      <c r="V1134" s="29" t="str">
        <f>LEFT(R1134,1)</f>
        <v>B</v>
      </c>
      <c r="W1134" s="29" t="str">
        <f>CONCATENATE(U1134,V1134,D1134)</f>
        <v>JamesBM40-49</v>
      </c>
      <c r="X1134" s="29" t="str">
        <f>CONCATENATE(U1134,V1134)</f>
        <v>JamesB</v>
      </c>
      <c r="AA1134"/>
      <c r="AB1134"/>
      <c r="AC1134"/>
      <c r="AD1134"/>
      <c r="AE1134"/>
      <c r="AF1134"/>
      <c r="AG1134"/>
    </row>
    <row r="1135" spans="1:33" s="30" customFormat="1" ht="18.600000000000001" customHeight="1" x14ac:dyDescent="0.3">
      <c r="A1135" s="16">
        <f t="shared" si="300"/>
        <v>56</v>
      </c>
      <c r="B1135" s="17">
        <f t="shared" si="301"/>
        <v>12</v>
      </c>
      <c r="C1135" s="18" t="s">
        <v>1171</v>
      </c>
      <c r="D1135" s="19" t="s">
        <v>1109</v>
      </c>
      <c r="E1135" s="19" t="str">
        <f t="shared" si="302"/>
        <v>M</v>
      </c>
      <c r="F1135" s="20" t="str">
        <f>IFERROR(VLOOKUP(C1135,'[1]Sofie''s Loppet'!$BM$3:$BP$100,4,FALSE),"")</f>
        <v/>
      </c>
      <c r="G1135" s="21">
        <f>IFERROR(VLOOKUP(C1135,[1]Rocks!$BF$3:$BH$2000,3,FALSE),"")</f>
        <v>1132.269882460693</v>
      </c>
      <c r="H1135" s="22" t="str">
        <f>IFERROR(VLOOKUP(C1135,'[1]Walden Bike'!$CB$3:$CE$1000,4,FALSE),"")</f>
        <v/>
      </c>
      <c r="I1135" s="23" t="str">
        <f>IFERROR(VLOOKUP(C1135,'[1]Paddle Sport'!$BJ$2:$BL$100,3,FALSE),"")</f>
        <v/>
      </c>
      <c r="J1135" s="24" t="str">
        <f>IFERROR(VLOOKUP(C1135,'[1]Island Swim'!$AX$5:$AZ$74,3,FALSE),"")</f>
        <v/>
      </c>
      <c r="K1135" s="25" t="str">
        <f>IFERROR(VLOOKUP(C1135,[1]Beaton!$A$4:$B$150,2,FALSE),"")</f>
        <v/>
      </c>
      <c r="L1135" s="26" t="str">
        <f>IFERROR(VLOOKUP(C1135,'[1]Turkey Gobbler'!$A$2:$B$500,2,FALSE),"")</f>
        <v/>
      </c>
      <c r="M1135" s="27">
        <f t="shared" si="303"/>
        <v>1132</v>
      </c>
      <c r="N1135" s="28"/>
      <c r="O1135"/>
      <c r="P1135"/>
      <c r="Q1135"/>
      <c r="R1135" s="29"/>
      <c r="S1135" s="29"/>
      <c r="T1135" s="29"/>
      <c r="U1135" s="29"/>
      <c r="V1135" s="29"/>
      <c r="W1135" s="29"/>
      <c r="X1135" s="29"/>
      <c r="AA1135"/>
      <c r="AB1135"/>
      <c r="AC1135"/>
      <c r="AD1135"/>
      <c r="AE1135"/>
      <c r="AF1135"/>
      <c r="AG1135"/>
    </row>
    <row r="1136" spans="1:33" s="30" customFormat="1" ht="18.600000000000001" customHeight="1" x14ac:dyDescent="0.3">
      <c r="A1136" s="16">
        <f t="shared" si="300"/>
        <v>57</v>
      </c>
      <c r="B1136" s="17">
        <f t="shared" si="301"/>
        <v>14</v>
      </c>
      <c r="C1136" s="18" t="s">
        <v>1172</v>
      </c>
      <c r="D1136" s="19" t="s">
        <v>1111</v>
      </c>
      <c r="E1136" s="19" t="str">
        <f t="shared" si="302"/>
        <v>M</v>
      </c>
      <c r="F1136" s="20" t="str">
        <f>IFERROR(VLOOKUP(C1136,'[1]Sofie''s Loppet'!$BM$3:$BP$100,4,FALSE),"")</f>
        <v/>
      </c>
      <c r="G1136" s="21">
        <f>IFERROR(VLOOKUP(C1136,[1]Rocks!$BF$3:$BH$2000,3,FALSE),"")</f>
        <v>1126.421923474664</v>
      </c>
      <c r="H1136" s="22" t="str">
        <f>IFERROR(VLOOKUP(C1136,'[1]Walden Bike'!$CB$3:$CE$1000,4,FALSE),"")</f>
        <v/>
      </c>
      <c r="I1136" s="23" t="str">
        <f>IFERROR(VLOOKUP(C1136,'[1]Paddle Sport'!$BJ$2:$BL$100,3,FALSE),"")</f>
        <v/>
      </c>
      <c r="J1136" s="24" t="str">
        <f>IFERROR(VLOOKUP(C1136,'[1]Island Swim'!$AX$5:$AZ$74,3,FALSE),"")</f>
        <v/>
      </c>
      <c r="K1136" s="25" t="str">
        <f>IFERROR(VLOOKUP(C1136,[1]Beaton!$A$4:$B$150,2,FALSE),"")</f>
        <v/>
      </c>
      <c r="L1136" s="26">
        <f>IFERROR(VLOOKUP(C1136,'[1]Turkey Gobbler'!$A$2:$B$500,2,FALSE),"")</f>
        <v>817.19965427830596</v>
      </c>
      <c r="M1136" s="27">
        <f t="shared" si="303"/>
        <v>1126</v>
      </c>
      <c r="N1136" s="28"/>
      <c r="O1136"/>
      <c r="P1136"/>
      <c r="Q1136"/>
      <c r="R1136" s="29" t="str" cm="1">
        <f t="array" ref="R1136:S1136">_xlfn.TEXTSPLIT(C1136," ")</f>
        <v>Tindall</v>
      </c>
      <c r="S1136" s="29" t="str">
        <v>Tim</v>
      </c>
      <c r="T1136" s="29"/>
      <c r="U1136" s="29" t="str">
        <f>IF(T1136="",S1136,T1136)</f>
        <v>Tim</v>
      </c>
      <c r="V1136" s="29" t="str">
        <f>LEFT(R1136,1)</f>
        <v>T</v>
      </c>
      <c r="W1136" s="29" t="str">
        <f>CONCATENATE(U1136,V1136,D1136)</f>
        <v>TimTM30-39</v>
      </c>
      <c r="X1136" s="29" t="str">
        <f>CONCATENATE(U1136,V1136)</f>
        <v>TimT</v>
      </c>
      <c r="AA1136"/>
      <c r="AB1136"/>
      <c r="AC1136"/>
      <c r="AD1136"/>
      <c r="AE1136"/>
      <c r="AF1136"/>
      <c r="AG1136"/>
    </row>
    <row r="1137" spans="1:33" s="30" customFormat="1" ht="18.600000000000001" customHeight="1" x14ac:dyDescent="0.3">
      <c r="A1137" s="16">
        <f t="shared" si="300"/>
        <v>58</v>
      </c>
      <c r="B1137" s="17">
        <f t="shared" si="301"/>
        <v>10</v>
      </c>
      <c r="C1137" s="18" t="s">
        <v>1173</v>
      </c>
      <c r="D1137" s="19" t="s">
        <v>1114</v>
      </c>
      <c r="E1137" s="19" t="str">
        <f t="shared" si="302"/>
        <v>M</v>
      </c>
      <c r="F1137" s="20" t="str">
        <f>IFERROR(VLOOKUP(C1137,'[1]Sofie''s Loppet'!$BM$3:$BP$100,4,FALSE),"")</f>
        <v/>
      </c>
      <c r="G1137" s="21" t="str">
        <f>IFERROR(VLOOKUP(C1137,[1]Rocks!$BF$3:$BH$2000,3,FALSE),"")</f>
        <v/>
      </c>
      <c r="H1137" s="22">
        <f>IFERROR(VLOOKUP(C1137,'[1]Walden Bike'!$CB$3:$CE$1000,4,FALSE),"")</f>
        <v>1117.6950087785303</v>
      </c>
      <c r="I1137" s="23" t="str">
        <f>IFERROR(VLOOKUP(C1137,'[1]Paddle Sport'!$BJ$2:$BL$100,3,FALSE),"")</f>
        <v/>
      </c>
      <c r="J1137" s="24" t="str">
        <f>IFERROR(VLOOKUP(C1137,'[1]Island Swim'!$AX$5:$AZ$74,3,FALSE),"")</f>
        <v/>
      </c>
      <c r="K1137" s="25">
        <f>IFERROR(VLOOKUP(C1137,[1]Beaton!$A$4:$B$150,2,FALSE),"")</f>
        <v>353.00101729399773</v>
      </c>
      <c r="L1137" s="26" t="str">
        <f>IFERROR(VLOOKUP(C1137,'[1]Turkey Gobbler'!$A$2:$B$500,2,FALSE),"")</f>
        <v/>
      </c>
      <c r="M1137" s="27">
        <f t="shared" si="303"/>
        <v>1118</v>
      </c>
      <c r="N1137" s="28"/>
      <c r="O1137"/>
      <c r="P1137"/>
      <c r="Q1137"/>
      <c r="R1137" s="29" t="str" cm="1">
        <f t="array" ref="R1137:S1137">_xlfn.TEXTSPLIT(C1137," ")</f>
        <v>Thompson</v>
      </c>
      <c r="S1137" s="29" t="str">
        <v>Kelly</v>
      </c>
      <c r="T1137" s="29"/>
      <c r="U1137" s="29" t="str">
        <f>IF(T1137="",S1137,T1137)</f>
        <v>Kelly</v>
      </c>
      <c r="V1137" s="29" t="str">
        <f>LEFT(R1137,1)</f>
        <v>T</v>
      </c>
      <c r="W1137" s="29" t="str">
        <f>CONCATENATE(U1137,V1137,D1137)</f>
        <v>KellyTM20-29</v>
      </c>
      <c r="X1137" s="29" t="str">
        <f>CONCATENATE(U1137,V1137)</f>
        <v>KellyT</v>
      </c>
      <c r="AA1137"/>
      <c r="AB1137"/>
      <c r="AC1137"/>
      <c r="AD1137"/>
      <c r="AE1137"/>
      <c r="AF1137"/>
      <c r="AG1137"/>
    </row>
    <row r="1138" spans="1:33" s="30" customFormat="1" ht="18.600000000000001" customHeight="1" x14ac:dyDescent="0.3">
      <c r="A1138" s="16">
        <f t="shared" si="300"/>
        <v>59</v>
      </c>
      <c r="B1138" s="17">
        <f t="shared" si="301"/>
        <v>15</v>
      </c>
      <c r="C1138" s="18" t="s">
        <v>1174</v>
      </c>
      <c r="D1138" s="19" t="s">
        <v>1111</v>
      </c>
      <c r="E1138" s="19" t="str">
        <f t="shared" si="302"/>
        <v>M</v>
      </c>
      <c r="F1138" s="20" t="str">
        <f>IFERROR(VLOOKUP(C1138,'[1]Sofie''s Loppet'!$BM$3:$BP$100,4,FALSE),"")</f>
        <v/>
      </c>
      <c r="G1138" s="21">
        <f>IFERROR(VLOOKUP(C1138,[1]Rocks!$BF$3:$BH$2000,3,FALSE),"")</f>
        <v>1116.6729394053443</v>
      </c>
      <c r="H1138" s="22" t="str">
        <f>IFERROR(VLOOKUP(C1138,'[1]Walden Bike'!$CB$3:$CE$1000,4,FALSE),"")</f>
        <v/>
      </c>
      <c r="I1138" s="23" t="str">
        <f>IFERROR(VLOOKUP(C1138,'[1]Paddle Sport'!$BJ$2:$BL$100,3,FALSE),"")</f>
        <v/>
      </c>
      <c r="J1138" s="24" t="str">
        <f>IFERROR(VLOOKUP(C1138,'[1]Island Swim'!$AX$5:$AZ$74,3,FALSE),"")</f>
        <v/>
      </c>
      <c r="K1138" s="25" t="str">
        <f>IFERROR(VLOOKUP(C1138,[1]Beaton!$A$4:$B$150,2,FALSE),"")</f>
        <v/>
      </c>
      <c r="L1138" s="26" t="str">
        <f>IFERROR(VLOOKUP(C1138,'[1]Turkey Gobbler'!$A$2:$B$500,2,FALSE),"")</f>
        <v/>
      </c>
      <c r="M1138" s="27">
        <f t="shared" si="303"/>
        <v>1117</v>
      </c>
      <c r="N1138" s="28"/>
      <c r="O1138"/>
      <c r="P1138"/>
      <c r="Q1138"/>
      <c r="R1138" s="29"/>
      <c r="S1138" s="29"/>
      <c r="T1138" s="29"/>
      <c r="U1138" s="29"/>
      <c r="V1138" s="29"/>
      <c r="W1138" s="29"/>
      <c r="X1138" s="29"/>
      <c r="AA1138"/>
      <c r="AB1138"/>
      <c r="AC1138"/>
      <c r="AD1138"/>
      <c r="AE1138"/>
      <c r="AF1138"/>
      <c r="AG1138"/>
    </row>
    <row r="1139" spans="1:33" s="30" customFormat="1" ht="18.600000000000001" customHeight="1" x14ac:dyDescent="0.3">
      <c r="A1139" s="16">
        <f t="shared" si="300"/>
        <v>60</v>
      </c>
      <c r="B1139" s="17">
        <f t="shared" si="301"/>
        <v>2</v>
      </c>
      <c r="C1139" s="18" t="s">
        <v>1175</v>
      </c>
      <c r="D1139" s="19" t="s">
        <v>1148</v>
      </c>
      <c r="E1139" s="19" t="str">
        <f t="shared" si="302"/>
        <v>M</v>
      </c>
      <c r="F1139" s="20" t="str">
        <f>IFERROR(VLOOKUP(C1139,'[1]Sofie''s Loppet'!$BM$3:$BP$100,4,FALSE),"")</f>
        <v/>
      </c>
      <c r="G1139" s="21" t="str">
        <f>IFERROR(VLOOKUP(C1139,[1]Rocks!$BF$3:$BH$2000,3,FALSE),"")</f>
        <v/>
      </c>
      <c r="H1139" s="22" t="str">
        <f>IFERROR(VLOOKUP(C1139,'[1]Walden Bike'!$CB$3:$CE$1000,4,FALSE),"")</f>
        <v/>
      </c>
      <c r="I1139" s="23" t="str">
        <f>IFERROR(VLOOKUP(C1139,'[1]Paddle Sport'!$BJ$2:$BL$100,3,FALSE),"")</f>
        <v/>
      </c>
      <c r="J1139" s="24">
        <f>IFERROR(VLOOKUP(C1139,'[1]Island Swim'!$AX$5:$AZ$74,3,FALSE),"")</f>
        <v>1104.5506912442397</v>
      </c>
      <c r="K1139" s="25" t="str">
        <f>IFERROR(VLOOKUP(C1139,[1]Beaton!$A$4:$B$150,2,FALSE),"")</f>
        <v/>
      </c>
      <c r="L1139" s="26" t="str">
        <f>IFERROR(VLOOKUP(C1139,'[1]Turkey Gobbler'!$A$2:$B$500,2,FALSE),"")</f>
        <v/>
      </c>
      <c r="M1139" s="27">
        <f t="shared" si="303"/>
        <v>1105</v>
      </c>
      <c r="N1139" s="28"/>
      <c r="O1139"/>
      <c r="P1139"/>
      <c r="Q1139"/>
      <c r="R1139" s="29"/>
      <c r="S1139" s="29"/>
      <c r="T1139" s="29"/>
      <c r="U1139" s="29"/>
      <c r="V1139" s="29"/>
      <c r="W1139" s="29"/>
      <c r="X1139" s="29"/>
      <c r="AA1139"/>
      <c r="AB1139"/>
      <c r="AC1139"/>
      <c r="AD1139"/>
      <c r="AE1139"/>
      <c r="AF1139"/>
      <c r="AG1139"/>
    </row>
    <row r="1140" spans="1:33" s="30" customFormat="1" ht="18.600000000000001" customHeight="1" x14ac:dyDescent="0.3">
      <c r="A1140" s="16">
        <f t="shared" si="300"/>
        <v>61</v>
      </c>
      <c r="B1140" s="17">
        <f t="shared" si="301"/>
        <v>16</v>
      </c>
      <c r="C1140" s="18" t="s">
        <v>1176</v>
      </c>
      <c r="D1140" s="19" t="s">
        <v>1111</v>
      </c>
      <c r="E1140" s="19" t="str">
        <f t="shared" si="302"/>
        <v>M</v>
      </c>
      <c r="F1140" s="20" t="str">
        <f>IFERROR(VLOOKUP(C1140,'[1]Sofie''s Loppet'!$BM$3:$BP$100,4,FALSE),"")</f>
        <v/>
      </c>
      <c r="G1140" s="21">
        <f>IFERROR(VLOOKUP(C1140,[1]Rocks!$BF$3:$BH$2000,3,FALSE),"")</f>
        <v>1101.5816440187125</v>
      </c>
      <c r="H1140" s="22" t="str">
        <f>IFERROR(VLOOKUP(C1140,'[1]Walden Bike'!$CB$3:$CE$1000,4,FALSE),"")</f>
        <v/>
      </c>
      <c r="I1140" s="23" t="str">
        <f>IFERROR(VLOOKUP(C1140,'[1]Paddle Sport'!$BJ$2:$BL$100,3,FALSE),"")</f>
        <v/>
      </c>
      <c r="J1140" s="24" t="str">
        <f>IFERROR(VLOOKUP(C1140,'[1]Island Swim'!$AX$5:$AZ$74,3,FALSE),"")</f>
        <v/>
      </c>
      <c r="K1140" s="25" t="str">
        <f>IFERROR(VLOOKUP(C1140,[1]Beaton!$A$4:$B$150,2,FALSE),"")</f>
        <v/>
      </c>
      <c r="L1140" s="26" t="str">
        <f>IFERROR(VLOOKUP(C1140,'[1]Turkey Gobbler'!$A$2:$B$500,2,FALSE),"")</f>
        <v/>
      </c>
      <c r="M1140" s="27">
        <f t="shared" si="303"/>
        <v>1102</v>
      </c>
      <c r="N1140" s="28"/>
      <c r="O1140"/>
      <c r="P1140"/>
      <c r="Q1140"/>
      <c r="R1140" s="29" t="str" cm="1">
        <f t="array" ref="R1140:S1140">_xlfn.TEXTSPLIT(C1140," ")</f>
        <v>Bottigoni</v>
      </c>
      <c r="S1140" s="29" t="str">
        <v>Alexander</v>
      </c>
      <c r="T1140" s="29"/>
      <c r="U1140" s="29" t="str">
        <f t="shared" ref="U1140:U1153" si="316">IF(T1140="",S1140,T1140)</f>
        <v>Alexander</v>
      </c>
      <c r="V1140" s="29" t="str">
        <f t="shared" ref="V1140:V1153" si="317">LEFT(R1140,1)</f>
        <v>B</v>
      </c>
      <c r="W1140" s="29" t="str">
        <f t="shared" ref="W1140:W1153" si="318">CONCATENATE(U1140,V1140,D1140)</f>
        <v>AlexanderBM30-39</v>
      </c>
      <c r="X1140" s="29" t="str">
        <f t="shared" ref="X1140:X1153" si="319">CONCATENATE(U1140,V1140)</f>
        <v>AlexanderB</v>
      </c>
      <c r="AA1140"/>
      <c r="AB1140"/>
      <c r="AC1140"/>
      <c r="AD1140"/>
      <c r="AE1140"/>
      <c r="AF1140"/>
      <c r="AG1140"/>
    </row>
    <row r="1141" spans="1:33" s="30" customFormat="1" ht="18.600000000000001" customHeight="1" x14ac:dyDescent="0.3">
      <c r="A1141" s="16">
        <f t="shared" si="300"/>
        <v>62</v>
      </c>
      <c r="B1141" s="17">
        <f t="shared" si="301"/>
        <v>11</v>
      </c>
      <c r="C1141" s="18" t="s">
        <v>1177</v>
      </c>
      <c r="D1141" s="19" t="s">
        <v>1114</v>
      </c>
      <c r="E1141" s="19" t="str">
        <f t="shared" si="302"/>
        <v>M</v>
      </c>
      <c r="F1141" s="20" t="str">
        <f>IFERROR(VLOOKUP(C1141,'[1]Sofie''s Loppet'!$BM$3:$BP$100,4,FALSE),"")</f>
        <v/>
      </c>
      <c r="G1141" s="21">
        <f>IFERROR(VLOOKUP(C1141,[1]Rocks!$BF$3:$BH$2000,3,FALSE),"")</f>
        <v>1100.7642650441494</v>
      </c>
      <c r="H1141" s="22" t="str">
        <f>IFERROR(VLOOKUP(C1141,'[1]Walden Bike'!$CB$3:$CE$1000,4,FALSE),"")</f>
        <v/>
      </c>
      <c r="I1141" s="23" t="str">
        <f>IFERROR(VLOOKUP(C1141,'[1]Paddle Sport'!$BJ$2:$BL$100,3,FALSE),"")</f>
        <v/>
      </c>
      <c r="J1141" s="24" t="str">
        <f>IFERROR(VLOOKUP(C1141,'[1]Island Swim'!$AX$5:$AZ$74,3,FALSE),"")</f>
        <v/>
      </c>
      <c r="K1141" s="25" t="str">
        <f>IFERROR(VLOOKUP(C1141,[1]Beaton!$A$4:$B$150,2,FALSE),"")</f>
        <v/>
      </c>
      <c r="L1141" s="26" t="str">
        <f>IFERROR(VLOOKUP(C1141,'[1]Turkey Gobbler'!$A$2:$B$500,2,FALSE),"")</f>
        <v/>
      </c>
      <c r="M1141" s="27">
        <f t="shared" si="303"/>
        <v>1101</v>
      </c>
      <c r="N1141" s="28"/>
      <c r="O1141"/>
      <c r="P1141"/>
      <c r="Q1141"/>
      <c r="R1141" s="29" t="str" cm="1">
        <f t="array" ref="R1141:S1141">_xlfn.TEXTSPLIT(C1141," ")</f>
        <v>Arcand</v>
      </c>
      <c r="S1141" s="29" t="str">
        <v>Curtis</v>
      </c>
      <c r="T1141" s="29"/>
      <c r="U1141" s="29" t="str">
        <f t="shared" si="316"/>
        <v>Curtis</v>
      </c>
      <c r="V1141" s="29" t="str">
        <f t="shared" si="317"/>
        <v>A</v>
      </c>
      <c r="W1141" s="29" t="str">
        <f t="shared" si="318"/>
        <v>CurtisAM20-29</v>
      </c>
      <c r="X1141" s="29" t="str">
        <f t="shared" si="319"/>
        <v>CurtisA</v>
      </c>
      <c r="AA1141"/>
      <c r="AB1141"/>
      <c r="AC1141"/>
      <c r="AD1141"/>
      <c r="AE1141"/>
      <c r="AF1141"/>
      <c r="AG1141"/>
    </row>
    <row r="1142" spans="1:33" s="30" customFormat="1" ht="18.600000000000001" customHeight="1" x14ac:dyDescent="0.3">
      <c r="A1142" s="16">
        <f t="shared" si="300"/>
        <v>62</v>
      </c>
      <c r="B1142" s="17">
        <f t="shared" si="301"/>
        <v>17</v>
      </c>
      <c r="C1142" s="18" t="s">
        <v>1178</v>
      </c>
      <c r="D1142" s="19" t="s">
        <v>1111</v>
      </c>
      <c r="E1142" s="19" t="str">
        <f t="shared" si="302"/>
        <v>M</v>
      </c>
      <c r="F1142" s="20" t="str">
        <f>IFERROR(VLOOKUP(C1142,'[1]Sofie''s Loppet'!$BM$3:$BP$100,4,FALSE),"")</f>
        <v/>
      </c>
      <c r="G1142" s="21">
        <f>IFERROR(VLOOKUP(C1142,[1]Rocks!$BF$3:$BH$2000,3,FALSE),"")</f>
        <v>1100.9276437847868</v>
      </c>
      <c r="H1142" s="22" t="str">
        <f>IFERROR(VLOOKUP(C1142,'[1]Walden Bike'!$CB$3:$CE$1000,4,FALSE),"")</f>
        <v/>
      </c>
      <c r="I1142" s="23" t="str">
        <f>IFERROR(VLOOKUP(C1142,'[1]Paddle Sport'!$BJ$2:$BL$100,3,FALSE),"")</f>
        <v/>
      </c>
      <c r="J1142" s="24" t="str">
        <f>IFERROR(VLOOKUP(C1142,'[1]Island Swim'!$AX$5:$AZ$74,3,FALSE),"")</f>
        <v/>
      </c>
      <c r="K1142" s="25" t="str">
        <f>IFERROR(VLOOKUP(C1142,[1]Beaton!$A$4:$B$150,2,FALSE),"")</f>
        <v/>
      </c>
      <c r="L1142" s="26" t="str">
        <f>IFERROR(VLOOKUP(C1142,'[1]Turkey Gobbler'!$A$2:$B$500,2,FALSE),"")</f>
        <v/>
      </c>
      <c r="M1142" s="27">
        <f t="shared" si="303"/>
        <v>1101</v>
      </c>
      <c r="N1142" s="28"/>
      <c r="O1142"/>
      <c r="P1142"/>
      <c r="Q1142"/>
      <c r="R1142" s="29" t="str" cm="1">
        <f t="array" ref="R1142:S1142">_xlfn.TEXTSPLIT(C1142," ")</f>
        <v>Dorian</v>
      </c>
      <c r="S1142" s="29" t="str">
        <v>Cornett</v>
      </c>
      <c r="T1142" s="29"/>
      <c r="U1142" s="29" t="str">
        <f t="shared" si="316"/>
        <v>Cornett</v>
      </c>
      <c r="V1142" s="29" t="str">
        <f t="shared" si="317"/>
        <v>D</v>
      </c>
      <c r="W1142" s="29" t="str">
        <f t="shared" si="318"/>
        <v>CornettDM30-39</v>
      </c>
      <c r="X1142" s="29" t="str">
        <f t="shared" si="319"/>
        <v>CornettD</v>
      </c>
      <c r="AA1142"/>
      <c r="AB1142"/>
      <c r="AC1142"/>
      <c r="AD1142"/>
      <c r="AE1142"/>
      <c r="AF1142"/>
      <c r="AG1142"/>
    </row>
    <row r="1143" spans="1:33" s="30" customFormat="1" ht="18.600000000000001" customHeight="1" x14ac:dyDescent="0.3">
      <c r="A1143" s="16">
        <f t="shared" si="300"/>
        <v>62</v>
      </c>
      <c r="B1143" s="17">
        <f t="shared" si="301"/>
        <v>17</v>
      </c>
      <c r="C1143" s="18" t="s">
        <v>1179</v>
      </c>
      <c r="D1143" s="19" t="s">
        <v>1111</v>
      </c>
      <c r="E1143" s="19" t="str">
        <f t="shared" si="302"/>
        <v>M</v>
      </c>
      <c r="F1143" s="20" t="str">
        <f>IFERROR(VLOOKUP(C1143,'[1]Sofie''s Loppet'!$BM$3:$BP$100,4,FALSE),"")</f>
        <v/>
      </c>
      <c r="G1143" s="21">
        <f>IFERROR(VLOOKUP(C1143,[1]Rocks!$BF$3:$BH$2000,3,FALSE),"")</f>
        <v>1100.6009347874472</v>
      </c>
      <c r="H1143" s="22" t="str">
        <f>IFERROR(VLOOKUP(C1143,'[1]Walden Bike'!$CB$3:$CE$1000,4,FALSE),"")</f>
        <v/>
      </c>
      <c r="I1143" s="23" t="str">
        <f>IFERROR(VLOOKUP(C1143,'[1]Paddle Sport'!$BJ$2:$BL$100,3,FALSE),"")</f>
        <v/>
      </c>
      <c r="J1143" s="24" t="str">
        <f>IFERROR(VLOOKUP(C1143,'[1]Island Swim'!$AX$5:$AZ$74,3,FALSE),"")</f>
        <v/>
      </c>
      <c r="K1143" s="25" t="str">
        <f>IFERROR(VLOOKUP(C1143,[1]Beaton!$A$4:$B$150,2,FALSE),"")</f>
        <v/>
      </c>
      <c r="L1143" s="26" t="str">
        <f>IFERROR(VLOOKUP(C1143,'[1]Turkey Gobbler'!$A$2:$B$500,2,FALSE),"")</f>
        <v/>
      </c>
      <c r="M1143" s="27">
        <f t="shared" si="303"/>
        <v>1101</v>
      </c>
      <c r="N1143" s="28"/>
      <c r="O1143"/>
      <c r="P1143"/>
      <c r="Q1143"/>
      <c r="R1143" s="29" t="str" cm="1">
        <f t="array" ref="R1143:S1143">_xlfn.TEXTSPLIT(C1143," ")</f>
        <v>Lefrancois</v>
      </c>
      <c r="S1143" s="29" t="str">
        <v>Riley</v>
      </c>
      <c r="T1143" s="29"/>
      <c r="U1143" s="29" t="str">
        <f t="shared" si="316"/>
        <v>Riley</v>
      </c>
      <c r="V1143" s="29" t="str">
        <f t="shared" si="317"/>
        <v>L</v>
      </c>
      <c r="W1143" s="29" t="str">
        <f t="shared" si="318"/>
        <v>RileyLM30-39</v>
      </c>
      <c r="X1143" s="29" t="str">
        <f t="shared" si="319"/>
        <v>RileyL</v>
      </c>
      <c r="AA1143"/>
      <c r="AB1143"/>
      <c r="AC1143"/>
      <c r="AD1143"/>
      <c r="AE1143"/>
      <c r="AF1143"/>
      <c r="AG1143"/>
    </row>
    <row r="1144" spans="1:33" s="30" customFormat="1" ht="18.600000000000001" customHeight="1" x14ac:dyDescent="0.3">
      <c r="A1144" s="16">
        <f t="shared" si="300"/>
        <v>65</v>
      </c>
      <c r="B1144" s="17">
        <f t="shared" si="301"/>
        <v>19</v>
      </c>
      <c r="C1144" s="18" t="s">
        <v>1180</v>
      </c>
      <c r="D1144" s="19" t="s">
        <v>1111</v>
      </c>
      <c r="E1144" s="19" t="str">
        <f t="shared" si="302"/>
        <v>M</v>
      </c>
      <c r="F1144" s="20" t="str">
        <f>IFERROR(VLOOKUP(C1144,'[1]Sofie''s Loppet'!$BM$3:$BP$100,4,FALSE),"")</f>
        <v/>
      </c>
      <c r="G1144" s="21">
        <f>IFERROR(VLOOKUP(C1144,[1]Rocks!$BF$3:$BH$2000,3,FALSE),"")</f>
        <v>1099.0517113646467</v>
      </c>
      <c r="H1144" s="22" t="str">
        <f>IFERROR(VLOOKUP(C1144,'[1]Walden Bike'!$CB$3:$CE$1000,4,FALSE),"")</f>
        <v/>
      </c>
      <c r="I1144" s="23" t="str">
        <f>IFERROR(VLOOKUP(C1144,'[1]Paddle Sport'!$BJ$2:$BL$100,3,FALSE),"")</f>
        <v/>
      </c>
      <c r="J1144" s="24" t="str">
        <f>IFERROR(VLOOKUP(C1144,'[1]Island Swim'!$AX$5:$AZ$74,3,FALSE),"")</f>
        <v/>
      </c>
      <c r="K1144" s="25" t="str">
        <f>IFERROR(VLOOKUP(C1144,[1]Beaton!$A$4:$B$150,2,FALSE),"")</f>
        <v/>
      </c>
      <c r="L1144" s="26" t="str">
        <f>IFERROR(VLOOKUP(C1144,'[1]Turkey Gobbler'!$A$2:$B$500,2,FALSE),"")</f>
        <v/>
      </c>
      <c r="M1144" s="27">
        <f t="shared" si="303"/>
        <v>1099</v>
      </c>
      <c r="N1144" s="28"/>
      <c r="O1144"/>
      <c r="P1144"/>
      <c r="Q1144"/>
      <c r="R1144" s="29" t="str" cm="1">
        <f t="array" ref="R1144:S1144">_xlfn.TEXTSPLIT(C1144," ")</f>
        <v>Flockhart</v>
      </c>
      <c r="S1144" s="29" t="str">
        <v>Andrew</v>
      </c>
      <c r="T1144" s="29"/>
      <c r="U1144" s="29" t="str">
        <f t="shared" si="316"/>
        <v>Andrew</v>
      </c>
      <c r="V1144" s="29" t="str">
        <f t="shared" si="317"/>
        <v>F</v>
      </c>
      <c r="W1144" s="29" t="str">
        <f t="shared" si="318"/>
        <v>AndrewFM30-39</v>
      </c>
      <c r="X1144" s="29" t="str">
        <f t="shared" si="319"/>
        <v>AndrewF</v>
      </c>
      <c r="AA1144"/>
      <c r="AB1144"/>
      <c r="AC1144"/>
      <c r="AD1144"/>
      <c r="AE1144"/>
      <c r="AF1144"/>
      <c r="AG1144"/>
    </row>
    <row r="1145" spans="1:33" s="30" customFormat="1" ht="18.600000000000001" customHeight="1" x14ac:dyDescent="0.3">
      <c r="A1145" s="16">
        <f t="shared" si="300"/>
        <v>66</v>
      </c>
      <c r="B1145" s="17">
        <f t="shared" si="301"/>
        <v>20</v>
      </c>
      <c r="C1145" s="18" t="s">
        <v>1181</v>
      </c>
      <c r="D1145" s="31" t="s">
        <v>1111</v>
      </c>
      <c r="E1145" s="19" t="str">
        <f t="shared" si="302"/>
        <v>M</v>
      </c>
      <c r="F1145" s="20">
        <f>IFERROR(VLOOKUP(C1145,'[1]Sofie''s Loppet'!$BM$3:$BP$100,4,FALSE),"")</f>
        <v>1096.820938113073</v>
      </c>
      <c r="G1145" s="21" t="str">
        <f>IFERROR(VLOOKUP(C1145,[1]Rocks!$BF$3:$BH$2000,3,FALSE),"")</f>
        <v/>
      </c>
      <c r="H1145" s="22" t="str">
        <f>IFERROR(VLOOKUP(C1145,'[1]Walden Bike'!$CB$3:$CE$1000,4,FALSE),"")</f>
        <v/>
      </c>
      <c r="I1145" s="23" t="str">
        <f>IFERROR(VLOOKUP(C1145,'[1]Paddle Sport'!$BJ$2:$BL$100,3,FALSE),"")</f>
        <v/>
      </c>
      <c r="J1145" s="24" t="str">
        <f>IFERROR(VLOOKUP(C1145,'[1]Island Swim'!$AX$5:$AZ$74,3,FALSE),"")</f>
        <v/>
      </c>
      <c r="K1145" s="25" t="str">
        <f>IFERROR(VLOOKUP(C1145,[1]Beaton!$A$4:$B$150,2,FALSE),"")</f>
        <v/>
      </c>
      <c r="L1145" s="26" t="str">
        <f>IFERROR(VLOOKUP(C1145,'[1]Turkey Gobbler'!$A$2:$B$500,2,FALSE),"")</f>
        <v/>
      </c>
      <c r="M1145" s="27">
        <f t="shared" si="303"/>
        <v>1097</v>
      </c>
      <c r="N1145" s="28"/>
      <c r="O1145"/>
      <c r="P1145"/>
      <c r="Q1145"/>
      <c r="R1145" s="29" t="str" cm="1">
        <f t="array" ref="R1145:S1145">_xlfn.TEXTSPLIT(C1145," ")</f>
        <v>Kendall</v>
      </c>
      <c r="S1145" s="29" t="str">
        <v>Andrew</v>
      </c>
      <c r="T1145" s="29"/>
      <c r="U1145" s="29" t="str">
        <f t="shared" si="316"/>
        <v>Andrew</v>
      </c>
      <c r="V1145" s="29" t="str">
        <f t="shared" si="317"/>
        <v>K</v>
      </c>
      <c r="W1145" s="29" t="str">
        <f t="shared" si="318"/>
        <v>AndrewKM30-39</v>
      </c>
      <c r="X1145" s="29" t="str">
        <f t="shared" si="319"/>
        <v>AndrewK</v>
      </c>
      <c r="AA1145"/>
      <c r="AB1145"/>
      <c r="AC1145"/>
      <c r="AD1145"/>
      <c r="AE1145"/>
      <c r="AF1145"/>
      <c r="AG1145"/>
    </row>
    <row r="1146" spans="1:33" s="30" customFormat="1" ht="18.600000000000001" customHeight="1" x14ac:dyDescent="0.3">
      <c r="A1146" s="16">
        <f t="shared" si="300"/>
        <v>67</v>
      </c>
      <c r="B1146" s="17">
        <f t="shared" si="301"/>
        <v>4</v>
      </c>
      <c r="C1146" s="18" t="s">
        <v>1182</v>
      </c>
      <c r="D1146" s="19" t="s">
        <v>1107</v>
      </c>
      <c r="E1146" s="19" t="str">
        <f t="shared" si="302"/>
        <v>M</v>
      </c>
      <c r="F1146" s="20" t="str">
        <f>IFERROR(VLOOKUP(C1146,'[1]Sofie''s Loppet'!$BM$3:$BP$100,4,FALSE),"")</f>
        <v/>
      </c>
      <c r="G1146" s="21">
        <f>IFERROR(VLOOKUP(C1146,[1]Rocks!$BF$3:$BH$2000,3,FALSE),"")</f>
        <v>1092.9787077285789</v>
      </c>
      <c r="H1146" s="22" t="str">
        <f>IFERROR(VLOOKUP(C1146,'[1]Walden Bike'!$CB$3:$CE$1000,4,FALSE),"")</f>
        <v/>
      </c>
      <c r="I1146" s="23" t="str">
        <f>IFERROR(VLOOKUP(C1146,'[1]Paddle Sport'!$BJ$2:$BL$100,3,FALSE),"")</f>
        <v/>
      </c>
      <c r="J1146" s="24" t="str">
        <f>IFERROR(VLOOKUP(C1146,'[1]Island Swim'!$AX$5:$AZ$74,3,FALSE),"")</f>
        <v/>
      </c>
      <c r="K1146" s="25" t="str">
        <f>IFERROR(VLOOKUP(C1146,[1]Beaton!$A$4:$B$150,2,FALSE),"")</f>
        <v/>
      </c>
      <c r="L1146" s="26" t="str">
        <f>IFERROR(VLOOKUP(C1146,'[1]Turkey Gobbler'!$A$2:$B$500,2,FALSE),"")</f>
        <v/>
      </c>
      <c r="M1146" s="27">
        <f t="shared" si="303"/>
        <v>1093</v>
      </c>
      <c r="N1146" s="28"/>
      <c r="O1146"/>
      <c r="P1146"/>
      <c r="Q1146"/>
      <c r="R1146" s="29" t="str" cm="1">
        <f t="array" ref="R1146:S1146">_xlfn.TEXTSPLIT(C1146," ")</f>
        <v>Murray</v>
      </c>
      <c r="S1146" s="29" t="str">
        <v>Darryl</v>
      </c>
      <c r="T1146" s="29"/>
      <c r="U1146" s="29" t="str">
        <f t="shared" si="316"/>
        <v>Darryl</v>
      </c>
      <c r="V1146" s="29" t="str">
        <f t="shared" si="317"/>
        <v>M</v>
      </c>
      <c r="W1146" s="29" t="str">
        <f t="shared" si="318"/>
        <v>DarrylMM50-59</v>
      </c>
      <c r="X1146" s="29" t="str">
        <f t="shared" si="319"/>
        <v>DarrylM</v>
      </c>
      <c r="AA1146"/>
      <c r="AB1146"/>
      <c r="AC1146"/>
      <c r="AD1146"/>
      <c r="AE1146"/>
      <c r="AF1146"/>
      <c r="AG1146"/>
    </row>
    <row r="1147" spans="1:33" s="30" customFormat="1" ht="18.600000000000001" customHeight="1" x14ac:dyDescent="0.3">
      <c r="A1147" s="16">
        <f t="shared" si="300"/>
        <v>68</v>
      </c>
      <c r="B1147" s="17">
        <f t="shared" si="301"/>
        <v>12</v>
      </c>
      <c r="C1147" s="18" t="s">
        <v>1183</v>
      </c>
      <c r="D1147" s="19" t="s">
        <v>1114</v>
      </c>
      <c r="E1147" s="19" t="str">
        <f t="shared" si="302"/>
        <v>M</v>
      </c>
      <c r="F1147" s="20" t="str">
        <f>IFERROR(VLOOKUP(C1147,'[1]Sofie''s Loppet'!$BM$3:$BP$100,4,FALSE),"")</f>
        <v/>
      </c>
      <c r="G1147" s="21">
        <f>IFERROR(VLOOKUP(C1147,[1]Rocks!$BF$3:$BH$2000,3,FALSE),"")</f>
        <v>1091.6114790286977</v>
      </c>
      <c r="H1147" s="22" t="str">
        <f>IFERROR(VLOOKUP(C1147,'[1]Walden Bike'!$CB$3:$CE$1000,4,FALSE),"")</f>
        <v/>
      </c>
      <c r="I1147" s="23" t="str">
        <f>IFERROR(VLOOKUP(C1147,'[1]Paddle Sport'!$BJ$2:$BL$100,3,FALSE),"")</f>
        <v/>
      </c>
      <c r="J1147" s="24" t="str">
        <f>IFERROR(VLOOKUP(C1147,'[1]Island Swim'!$AX$5:$AZ$74,3,FALSE),"")</f>
        <v/>
      </c>
      <c r="K1147" s="25" t="str">
        <f>IFERROR(VLOOKUP(C1147,[1]Beaton!$A$4:$B$150,2,FALSE),"")</f>
        <v/>
      </c>
      <c r="L1147" s="26" t="str">
        <f>IFERROR(VLOOKUP(C1147,'[1]Turkey Gobbler'!$A$2:$B$500,2,FALSE),"")</f>
        <v/>
      </c>
      <c r="M1147" s="27">
        <f t="shared" si="303"/>
        <v>1092</v>
      </c>
      <c r="N1147" s="28"/>
      <c r="O1147"/>
      <c r="P1147"/>
      <c r="Q1147"/>
      <c r="R1147" s="29" t="str" cm="1">
        <f t="array" ref="R1147:S1147">_xlfn.TEXTSPLIT(C1147," ")</f>
        <v>Turchaninov</v>
      </c>
      <c r="S1147" s="29" t="str">
        <v>Vladyslav</v>
      </c>
      <c r="T1147" s="29"/>
      <c r="U1147" s="29" t="str">
        <f t="shared" si="316"/>
        <v>Vladyslav</v>
      </c>
      <c r="V1147" s="29" t="str">
        <f t="shared" si="317"/>
        <v>T</v>
      </c>
      <c r="W1147" s="29" t="str">
        <f t="shared" si="318"/>
        <v>VladyslavTM20-29</v>
      </c>
      <c r="X1147" s="29" t="str">
        <f t="shared" si="319"/>
        <v>VladyslavT</v>
      </c>
      <c r="AA1147"/>
      <c r="AB1147"/>
      <c r="AC1147"/>
      <c r="AD1147"/>
      <c r="AE1147"/>
      <c r="AF1147"/>
      <c r="AG1147"/>
    </row>
    <row r="1148" spans="1:33" s="30" customFormat="1" ht="18.600000000000001" customHeight="1" x14ac:dyDescent="0.3">
      <c r="A1148" s="16">
        <f t="shared" si="300"/>
        <v>69</v>
      </c>
      <c r="B1148" s="17">
        <f t="shared" si="301"/>
        <v>13</v>
      </c>
      <c r="C1148" s="18" t="s">
        <v>1184</v>
      </c>
      <c r="D1148" s="31" t="s">
        <v>1114</v>
      </c>
      <c r="E1148" s="19" t="str">
        <f t="shared" si="302"/>
        <v>M</v>
      </c>
      <c r="F1148" s="20">
        <f>IFERROR(VLOOKUP(C1148,'[1]Sofie''s Loppet'!$BM$3:$BP$100,4,FALSE),"")</f>
        <v>1086.761561434201</v>
      </c>
      <c r="G1148" s="21" t="str">
        <f>IFERROR(VLOOKUP(C1148,[1]Rocks!$BF$3:$BH$2000,3,FALSE),"")</f>
        <v/>
      </c>
      <c r="H1148" s="22" t="str">
        <f>IFERROR(VLOOKUP(C1148,'[1]Walden Bike'!$CB$3:$CE$1000,4,FALSE),"")</f>
        <v/>
      </c>
      <c r="I1148" s="23" t="str">
        <f>IFERROR(VLOOKUP(C1148,'[1]Paddle Sport'!$BJ$2:$BL$100,3,FALSE),"")</f>
        <v/>
      </c>
      <c r="J1148" s="24" t="str">
        <f>IFERROR(VLOOKUP(C1148,'[1]Island Swim'!$AX$5:$AZ$74,3,FALSE),"")</f>
        <v/>
      </c>
      <c r="K1148" s="25" t="str">
        <f>IFERROR(VLOOKUP(C1148,[1]Beaton!$A$4:$B$150,2,FALSE),"")</f>
        <v/>
      </c>
      <c r="L1148" s="26" t="str">
        <f>IFERROR(VLOOKUP(C1148,'[1]Turkey Gobbler'!$A$2:$B$500,2,FALSE),"")</f>
        <v/>
      </c>
      <c r="M1148" s="27">
        <f t="shared" si="303"/>
        <v>1087</v>
      </c>
      <c r="N1148" s="28"/>
      <c r="O1148"/>
      <c r="P1148"/>
      <c r="Q1148"/>
      <c r="R1148" s="29" t="str" cm="1">
        <f t="array" ref="R1148:S1148">_xlfn.TEXTSPLIT(C1148," ")</f>
        <v>O'Brien</v>
      </c>
      <c r="S1148" s="29" t="str">
        <v>Finley</v>
      </c>
      <c r="T1148" s="29"/>
      <c r="U1148" s="29" t="str">
        <f t="shared" si="316"/>
        <v>Finley</v>
      </c>
      <c r="V1148" s="29" t="str">
        <f t="shared" si="317"/>
        <v>O</v>
      </c>
      <c r="W1148" s="29" t="str">
        <f t="shared" si="318"/>
        <v>FinleyOM20-29</v>
      </c>
      <c r="X1148" s="29" t="str">
        <f t="shared" si="319"/>
        <v>FinleyO</v>
      </c>
      <c r="AA1148"/>
      <c r="AB1148"/>
      <c r="AC1148"/>
      <c r="AD1148"/>
      <c r="AE1148"/>
      <c r="AF1148"/>
      <c r="AG1148"/>
    </row>
    <row r="1149" spans="1:33" s="30" customFormat="1" ht="18.600000000000001" customHeight="1" x14ac:dyDescent="0.3">
      <c r="A1149" s="16">
        <f t="shared" si="300"/>
        <v>69</v>
      </c>
      <c r="B1149" s="17">
        <f t="shared" si="301"/>
        <v>5</v>
      </c>
      <c r="C1149" s="18" t="s">
        <v>1185</v>
      </c>
      <c r="D1149" s="19" t="s">
        <v>1107</v>
      </c>
      <c r="E1149" s="19" t="str">
        <f t="shared" si="302"/>
        <v>M</v>
      </c>
      <c r="F1149" s="20" t="str">
        <f>IFERROR(VLOOKUP(C1149,'[1]Sofie''s Loppet'!$BM$3:$BP$100,4,FALSE),"")</f>
        <v/>
      </c>
      <c r="G1149" s="21" t="str">
        <f>IFERROR(VLOOKUP(C1149,[1]Rocks!$BF$3:$BH$2000,3,FALSE),"")</f>
        <v/>
      </c>
      <c r="H1149" s="22">
        <f>IFERROR(VLOOKUP(C1149,'[1]Walden Bike'!$CB$3:$CE$1000,4,FALSE),"")</f>
        <v>1086.8902439024389</v>
      </c>
      <c r="I1149" s="23" t="str">
        <f>IFERROR(VLOOKUP(C1149,'[1]Paddle Sport'!$BJ$2:$BL$100,3,FALSE),"")</f>
        <v/>
      </c>
      <c r="J1149" s="24" t="str">
        <f>IFERROR(VLOOKUP(C1149,'[1]Island Swim'!$AX$5:$AZ$74,3,FALSE),"")</f>
        <v/>
      </c>
      <c r="K1149" s="25" t="str">
        <f>IFERROR(VLOOKUP(C1149,[1]Beaton!$A$4:$B$150,2,FALSE),"")</f>
        <v/>
      </c>
      <c r="L1149" s="26" t="str">
        <f>IFERROR(VLOOKUP(C1149,'[1]Turkey Gobbler'!$A$2:$B$500,2,FALSE),"")</f>
        <v/>
      </c>
      <c r="M1149" s="27">
        <f t="shared" si="303"/>
        <v>1087</v>
      </c>
      <c r="N1149" s="28"/>
      <c r="O1149"/>
      <c r="P1149"/>
      <c r="Q1149"/>
      <c r="R1149" s="29" t="str" cm="1">
        <f t="array" ref="R1149:S1149">_xlfn.TEXTSPLIT(C1149," ")</f>
        <v>Rioux</v>
      </c>
      <c r="S1149" s="29" t="str">
        <v>Marc</v>
      </c>
      <c r="T1149" s="29"/>
      <c r="U1149" s="29" t="str">
        <f t="shared" si="316"/>
        <v>Marc</v>
      </c>
      <c r="V1149" s="29" t="str">
        <f t="shared" si="317"/>
        <v>R</v>
      </c>
      <c r="W1149" s="29" t="str">
        <f t="shared" si="318"/>
        <v>MarcRM50-59</v>
      </c>
      <c r="X1149" s="29" t="str">
        <f t="shared" si="319"/>
        <v>MarcR</v>
      </c>
      <c r="AA1149"/>
      <c r="AB1149"/>
      <c r="AC1149"/>
      <c r="AD1149"/>
      <c r="AE1149"/>
      <c r="AF1149"/>
      <c r="AG1149"/>
    </row>
    <row r="1150" spans="1:33" s="30" customFormat="1" ht="18.600000000000001" customHeight="1" x14ac:dyDescent="0.3">
      <c r="A1150" s="16">
        <f t="shared" si="300"/>
        <v>71</v>
      </c>
      <c r="B1150" s="17">
        <f t="shared" si="301"/>
        <v>6</v>
      </c>
      <c r="C1150" s="18" t="s">
        <v>1186</v>
      </c>
      <c r="D1150" s="19" t="s">
        <v>1107</v>
      </c>
      <c r="E1150" s="19" t="str">
        <f t="shared" si="302"/>
        <v>M</v>
      </c>
      <c r="F1150" s="20" t="str">
        <f>IFERROR(VLOOKUP(C1150,'[1]Sofie''s Loppet'!$BM$3:$BP$100,4,FALSE),"")</f>
        <v/>
      </c>
      <c r="G1150" s="21" t="str">
        <f>IFERROR(VLOOKUP(C1150,[1]Rocks!$BF$3:$BH$2000,3,FALSE),"")</f>
        <v/>
      </c>
      <c r="H1150" s="22">
        <f>IFERROR(VLOOKUP(C1150,'[1]Walden Bike'!$CB$3:$CE$1000,4,FALSE),"")</f>
        <v>1065.833532647692</v>
      </c>
      <c r="I1150" s="23" t="str">
        <f>IFERROR(VLOOKUP(C1150,'[1]Paddle Sport'!$BJ$2:$BL$100,3,FALSE),"")</f>
        <v/>
      </c>
      <c r="J1150" s="24" t="str">
        <f>IFERROR(VLOOKUP(C1150,'[1]Island Swim'!$AX$5:$AZ$74,3,FALSE),"")</f>
        <v/>
      </c>
      <c r="K1150" s="25" t="str">
        <f>IFERROR(VLOOKUP(C1150,[1]Beaton!$A$4:$B$150,2,FALSE),"")</f>
        <v/>
      </c>
      <c r="L1150" s="26" t="str">
        <f>IFERROR(VLOOKUP(C1150,'[1]Turkey Gobbler'!$A$2:$B$500,2,FALSE),"")</f>
        <v/>
      </c>
      <c r="M1150" s="27">
        <f t="shared" si="303"/>
        <v>1066</v>
      </c>
      <c r="N1150" s="28"/>
      <c r="O1150"/>
      <c r="P1150"/>
      <c r="Q1150"/>
      <c r="R1150" s="29" t="str" cm="1">
        <f t="array" ref="R1150:S1150">_xlfn.TEXTSPLIT(C1150," ")</f>
        <v>Banks</v>
      </c>
      <c r="S1150" s="29" t="str">
        <v>Mike</v>
      </c>
      <c r="T1150" s="29"/>
      <c r="U1150" s="29" t="str">
        <f t="shared" si="316"/>
        <v>Mike</v>
      </c>
      <c r="V1150" s="29" t="str">
        <f t="shared" si="317"/>
        <v>B</v>
      </c>
      <c r="W1150" s="29" t="str">
        <f t="shared" si="318"/>
        <v>MikeBM50-59</v>
      </c>
      <c r="X1150" s="29" t="str">
        <f t="shared" si="319"/>
        <v>MikeB</v>
      </c>
      <c r="AA1150"/>
      <c r="AB1150"/>
      <c r="AC1150"/>
      <c r="AD1150"/>
      <c r="AE1150"/>
      <c r="AF1150"/>
      <c r="AG1150"/>
    </row>
    <row r="1151" spans="1:33" s="30" customFormat="1" ht="18.600000000000001" customHeight="1" x14ac:dyDescent="0.3">
      <c r="A1151" s="16">
        <f t="shared" si="300"/>
        <v>72</v>
      </c>
      <c r="B1151" s="17">
        <f t="shared" si="301"/>
        <v>13</v>
      </c>
      <c r="C1151" s="18" t="s">
        <v>1187</v>
      </c>
      <c r="D1151" s="19" t="s">
        <v>1109</v>
      </c>
      <c r="E1151" s="19" t="str">
        <f t="shared" si="302"/>
        <v>M</v>
      </c>
      <c r="F1151" s="20" t="str">
        <f>IFERROR(VLOOKUP(C1151,'[1]Sofie''s Loppet'!$BM$3:$BP$100,4,FALSE),"")</f>
        <v/>
      </c>
      <c r="G1151" s="21">
        <f>IFERROR(VLOOKUP(C1151,[1]Rocks!$BF$3:$BH$2000,3,FALSE),"")</f>
        <v>1052.127659574468</v>
      </c>
      <c r="H1151" s="22" t="str">
        <f>IFERROR(VLOOKUP(C1151,'[1]Walden Bike'!$CB$3:$CE$1000,4,FALSE),"")</f>
        <v/>
      </c>
      <c r="I1151" s="23" t="str">
        <f>IFERROR(VLOOKUP(C1151,'[1]Paddle Sport'!$BJ$2:$BL$100,3,FALSE),"")</f>
        <v/>
      </c>
      <c r="J1151" s="24" t="str">
        <f>IFERROR(VLOOKUP(C1151,'[1]Island Swim'!$AX$5:$AZ$74,3,FALSE),"")</f>
        <v/>
      </c>
      <c r="K1151" s="25" t="str">
        <f>IFERROR(VLOOKUP(C1151,[1]Beaton!$A$4:$B$150,2,FALSE),"")</f>
        <v/>
      </c>
      <c r="L1151" s="26" t="str">
        <f>IFERROR(VLOOKUP(C1151,'[1]Turkey Gobbler'!$A$2:$B$500,2,FALSE),"")</f>
        <v/>
      </c>
      <c r="M1151" s="27">
        <f t="shared" si="303"/>
        <v>1052</v>
      </c>
      <c r="N1151" s="28"/>
      <c r="O1151"/>
      <c r="P1151"/>
      <c r="Q1151"/>
      <c r="R1151" s="29" t="str" cm="1">
        <f t="array" ref="R1151:S1151">_xlfn.TEXTSPLIT(C1151," ")</f>
        <v>Potter</v>
      </c>
      <c r="S1151" s="29" t="str">
        <v>Jeremy</v>
      </c>
      <c r="T1151" s="29"/>
      <c r="U1151" s="29" t="str">
        <f t="shared" si="316"/>
        <v>Jeremy</v>
      </c>
      <c r="V1151" s="29" t="str">
        <f t="shared" si="317"/>
        <v>P</v>
      </c>
      <c r="W1151" s="29" t="str">
        <f t="shared" si="318"/>
        <v>JeremyPM40-49</v>
      </c>
      <c r="X1151" s="29" t="str">
        <f t="shared" si="319"/>
        <v>JeremyP</v>
      </c>
      <c r="AA1151"/>
      <c r="AB1151"/>
      <c r="AC1151"/>
      <c r="AD1151"/>
      <c r="AE1151"/>
      <c r="AF1151"/>
      <c r="AG1151"/>
    </row>
    <row r="1152" spans="1:33" s="30" customFormat="1" ht="18.600000000000001" customHeight="1" x14ac:dyDescent="0.3">
      <c r="A1152" s="16">
        <f t="shared" si="300"/>
        <v>73</v>
      </c>
      <c r="B1152" s="17">
        <f t="shared" si="301"/>
        <v>21</v>
      </c>
      <c r="C1152" s="18" t="s">
        <v>1188</v>
      </c>
      <c r="D1152" s="19" t="s">
        <v>1111</v>
      </c>
      <c r="E1152" s="19" t="str">
        <f t="shared" si="302"/>
        <v>M</v>
      </c>
      <c r="F1152" s="20" t="str">
        <f>IFERROR(VLOOKUP(C1152,'[1]Sofie''s Loppet'!$BM$3:$BP$100,4,FALSE),"")</f>
        <v/>
      </c>
      <c r="G1152" s="21">
        <f>IFERROR(VLOOKUP(C1152,[1]Rocks!$BF$3:$BH$2000,3,FALSE),"")</f>
        <v>1051.196680177572</v>
      </c>
      <c r="H1152" s="22" t="str">
        <f>IFERROR(VLOOKUP(C1152,'[1]Walden Bike'!$CB$3:$CE$1000,4,FALSE),"")</f>
        <v/>
      </c>
      <c r="I1152" s="23" t="str">
        <f>IFERROR(VLOOKUP(C1152,'[1]Paddle Sport'!$BJ$2:$BL$100,3,FALSE),"")</f>
        <v/>
      </c>
      <c r="J1152" s="24" t="str">
        <f>IFERROR(VLOOKUP(C1152,'[1]Island Swim'!$AX$5:$AZ$74,3,FALSE),"")</f>
        <v/>
      </c>
      <c r="K1152" s="25" t="str">
        <f>IFERROR(VLOOKUP(C1152,[1]Beaton!$A$4:$B$150,2,FALSE),"")</f>
        <v/>
      </c>
      <c r="L1152" s="26" t="str">
        <f>IFERROR(VLOOKUP(C1152,'[1]Turkey Gobbler'!$A$2:$B$500,2,FALSE),"")</f>
        <v/>
      </c>
      <c r="M1152" s="27">
        <f t="shared" si="303"/>
        <v>1051</v>
      </c>
      <c r="N1152" s="28"/>
      <c r="O1152"/>
      <c r="P1152"/>
      <c r="Q1152"/>
      <c r="R1152" s="29" t="str" cm="1">
        <f t="array" ref="R1152:S1152">_xlfn.TEXTSPLIT(C1152," ")</f>
        <v>Harris</v>
      </c>
      <c r="S1152" s="29" t="str">
        <v>Josh</v>
      </c>
      <c r="T1152" s="29"/>
      <c r="U1152" s="29" t="str">
        <f t="shared" si="316"/>
        <v>Josh</v>
      </c>
      <c r="V1152" s="29" t="str">
        <f t="shared" si="317"/>
        <v>H</v>
      </c>
      <c r="W1152" s="29" t="str">
        <f t="shared" si="318"/>
        <v>JoshHM30-39</v>
      </c>
      <c r="X1152" s="29" t="str">
        <f t="shared" si="319"/>
        <v>JoshH</v>
      </c>
      <c r="AA1152"/>
      <c r="AB1152"/>
      <c r="AC1152"/>
      <c r="AD1152"/>
      <c r="AE1152"/>
      <c r="AF1152"/>
      <c r="AG1152"/>
    </row>
    <row r="1153" spans="1:33" s="30" customFormat="1" ht="18.600000000000001" customHeight="1" x14ac:dyDescent="0.3">
      <c r="A1153" s="16">
        <f t="shared" si="300"/>
        <v>74</v>
      </c>
      <c r="B1153" s="17">
        <f t="shared" si="301"/>
        <v>14</v>
      </c>
      <c r="C1153" s="18" t="s">
        <v>1189</v>
      </c>
      <c r="D1153" s="19" t="s">
        <v>1114</v>
      </c>
      <c r="E1153" s="19" t="str">
        <f t="shared" si="302"/>
        <v>M</v>
      </c>
      <c r="F1153" s="20" t="str">
        <f>IFERROR(VLOOKUP(C1153,'[1]Sofie''s Loppet'!$BM$3:$BP$100,4,FALSE),"")</f>
        <v/>
      </c>
      <c r="G1153" s="21">
        <f>IFERROR(VLOOKUP(C1153,[1]Rocks!$BF$3:$BH$2000,3,FALSE),"")</f>
        <v>1040.7510032486146</v>
      </c>
      <c r="H1153" s="22" t="str">
        <f>IFERROR(VLOOKUP(C1153,'[1]Walden Bike'!$CB$3:$CE$1000,4,FALSE),"")</f>
        <v/>
      </c>
      <c r="I1153" s="23" t="str">
        <f>IFERROR(VLOOKUP(C1153,'[1]Paddle Sport'!$BJ$2:$BL$100,3,FALSE),"")</f>
        <v/>
      </c>
      <c r="J1153" s="24" t="str">
        <f>IFERROR(VLOOKUP(C1153,'[1]Island Swim'!$AX$5:$AZ$74,3,FALSE),"")</f>
        <v/>
      </c>
      <c r="K1153" s="25" t="str">
        <f>IFERROR(VLOOKUP(C1153,[1]Beaton!$A$4:$B$150,2,FALSE),"")</f>
        <v/>
      </c>
      <c r="L1153" s="26" t="str">
        <f>IFERROR(VLOOKUP(C1153,'[1]Turkey Gobbler'!$A$2:$B$500,2,FALSE),"")</f>
        <v/>
      </c>
      <c r="M1153" s="27">
        <f t="shared" si="303"/>
        <v>1041</v>
      </c>
      <c r="N1153" s="28"/>
      <c r="O1153"/>
      <c r="P1153"/>
      <c r="Q1153"/>
      <c r="R1153" s="29" t="str" cm="1">
        <f t="array" ref="R1153:S1153">_xlfn.TEXTSPLIT(C1153," ")</f>
        <v>Bassel</v>
      </c>
      <c r="S1153" s="29" t="str">
        <v>Oliver</v>
      </c>
      <c r="T1153" s="29"/>
      <c r="U1153" s="29" t="str">
        <f t="shared" si="316"/>
        <v>Oliver</v>
      </c>
      <c r="V1153" s="29" t="str">
        <f t="shared" si="317"/>
        <v>B</v>
      </c>
      <c r="W1153" s="29" t="str">
        <f t="shared" si="318"/>
        <v>OliverBM20-29</v>
      </c>
      <c r="X1153" s="29" t="str">
        <f t="shared" si="319"/>
        <v>OliverB</v>
      </c>
      <c r="AA1153"/>
      <c r="AB1153"/>
      <c r="AC1153"/>
      <c r="AD1153"/>
      <c r="AE1153"/>
      <c r="AF1153"/>
      <c r="AG1153"/>
    </row>
    <row r="1154" spans="1:33" s="30" customFormat="1" ht="18.600000000000001" customHeight="1" x14ac:dyDescent="0.3">
      <c r="A1154" s="16">
        <f t="shared" si="300"/>
        <v>75</v>
      </c>
      <c r="B1154" s="17">
        <f t="shared" si="301"/>
        <v>22</v>
      </c>
      <c r="C1154" s="18" t="s">
        <v>1190</v>
      </c>
      <c r="D1154" s="19" t="s">
        <v>1111</v>
      </c>
      <c r="E1154" s="19" t="str">
        <f t="shared" si="302"/>
        <v>M</v>
      </c>
      <c r="F1154" s="20" t="str">
        <f>IFERROR(VLOOKUP(C1154,'[1]Sofie''s Loppet'!$BM$3:$BP$100,4,FALSE),"")</f>
        <v/>
      </c>
      <c r="G1154" s="21">
        <f>IFERROR(VLOOKUP(C1154,[1]Rocks!$BF$3:$BH$2000,3,FALSE),"")</f>
        <v>1036.9774919614149</v>
      </c>
      <c r="H1154" s="22" t="str">
        <f>IFERROR(VLOOKUP(C1154,'[1]Walden Bike'!$CB$3:$CE$1000,4,FALSE),"")</f>
        <v/>
      </c>
      <c r="I1154" s="23" t="str">
        <f>IFERROR(VLOOKUP(C1154,'[1]Paddle Sport'!$BJ$2:$BL$100,3,FALSE),"")</f>
        <v/>
      </c>
      <c r="J1154" s="24" t="str">
        <f>IFERROR(VLOOKUP(C1154,'[1]Island Swim'!$AX$5:$AZ$74,3,FALSE),"")</f>
        <v/>
      </c>
      <c r="K1154" s="25" t="str">
        <f>IFERROR(VLOOKUP(C1154,[1]Beaton!$A$4:$B$150,2,FALSE),"")</f>
        <v/>
      </c>
      <c r="L1154" s="26" t="str">
        <f>IFERROR(VLOOKUP(C1154,'[1]Turkey Gobbler'!$A$2:$B$500,2,FALSE),"")</f>
        <v/>
      </c>
      <c r="M1154" s="27">
        <f t="shared" si="303"/>
        <v>1037</v>
      </c>
      <c r="N1154" s="28"/>
      <c r="O1154"/>
      <c r="P1154"/>
      <c r="Q1154"/>
      <c r="R1154" s="29"/>
      <c r="S1154" s="29"/>
      <c r="T1154" s="29"/>
      <c r="U1154" s="29"/>
      <c r="V1154" s="29"/>
      <c r="W1154" s="29"/>
      <c r="X1154" s="29"/>
      <c r="AA1154"/>
      <c r="AB1154"/>
      <c r="AC1154"/>
      <c r="AD1154"/>
      <c r="AE1154"/>
      <c r="AF1154"/>
      <c r="AG1154"/>
    </row>
    <row r="1155" spans="1:33" s="30" customFormat="1" ht="18.600000000000001" customHeight="1" x14ac:dyDescent="0.3">
      <c r="A1155" s="16">
        <f t="shared" ref="A1155:A1218" si="320">COUNTIFS($E$2:$E$1843,E1155,$M$2:$M$1843,"&gt;"&amp;M1155)+1</f>
        <v>76</v>
      </c>
      <c r="B1155" s="17">
        <f t="shared" ref="B1155:B1218" si="321">COUNTIFS($D$2:$D$1843,D1155,$M$2:$M$1843,"&gt;"&amp;M1155)+1</f>
        <v>23</v>
      </c>
      <c r="C1155" s="18" t="s">
        <v>1191</v>
      </c>
      <c r="D1155" s="19" t="s">
        <v>1111</v>
      </c>
      <c r="E1155" s="19" t="str">
        <f t="shared" ref="E1155:E1218" si="322">LEFT(D1155,1)</f>
        <v>M</v>
      </c>
      <c r="F1155" s="20" t="str">
        <f>IFERROR(VLOOKUP(C1155,'[1]Sofie''s Loppet'!$BM$3:$BP$100,4,FALSE),"")</f>
        <v/>
      </c>
      <c r="G1155" s="21">
        <f>IFERROR(VLOOKUP(C1155,[1]Rocks!$BF$3:$BH$2000,3,FALSE),"")</f>
        <v>1034.1582432903451</v>
      </c>
      <c r="H1155" s="22" t="str">
        <f>IFERROR(VLOOKUP(C1155,'[1]Walden Bike'!$CB$3:$CE$1000,4,FALSE),"")</f>
        <v/>
      </c>
      <c r="I1155" s="23" t="str">
        <f>IFERROR(VLOOKUP(C1155,'[1]Paddle Sport'!$BJ$2:$BL$100,3,FALSE),"")</f>
        <v/>
      </c>
      <c r="J1155" s="24" t="str">
        <f>IFERROR(VLOOKUP(C1155,'[1]Island Swim'!$AX$5:$AZ$74,3,FALSE),"")</f>
        <v/>
      </c>
      <c r="K1155" s="25" t="str">
        <f>IFERROR(VLOOKUP(C1155,[1]Beaton!$A$4:$B$150,2,FALSE),"")</f>
        <v/>
      </c>
      <c r="L1155" s="26" t="str">
        <f>IFERROR(VLOOKUP(C1155,'[1]Turkey Gobbler'!$A$2:$B$500,2,FALSE),"")</f>
        <v/>
      </c>
      <c r="M1155" s="27">
        <f t="shared" ref="M1155:M1218" si="323">ROUND(SUM(F1155:J1155),0)</f>
        <v>1034</v>
      </c>
      <c r="N1155" s="28"/>
      <c r="O1155"/>
      <c r="P1155"/>
      <c r="Q1155"/>
      <c r="R1155" s="29" t="str" cm="1">
        <f t="array" ref="R1155:S1155">_xlfn.TEXTSPLIT(C1155," ")</f>
        <v>Chambers</v>
      </c>
      <c r="S1155" s="29" t="str">
        <v>Astin</v>
      </c>
      <c r="T1155" s="29"/>
      <c r="U1155" s="29" t="str">
        <f>IF(T1155="",S1155,T1155)</f>
        <v>Astin</v>
      </c>
      <c r="V1155" s="29" t="str">
        <f>LEFT(R1155,1)</f>
        <v>C</v>
      </c>
      <c r="W1155" s="29" t="str">
        <f>CONCATENATE(U1155,V1155,D1155)</f>
        <v>AstinCM30-39</v>
      </c>
      <c r="X1155" s="29" t="str">
        <f>CONCATENATE(U1155,V1155)</f>
        <v>AstinC</v>
      </c>
      <c r="AA1155"/>
      <c r="AB1155"/>
      <c r="AC1155"/>
      <c r="AD1155"/>
      <c r="AE1155"/>
      <c r="AF1155"/>
      <c r="AG1155"/>
    </row>
    <row r="1156" spans="1:33" s="30" customFormat="1" ht="18.600000000000001" customHeight="1" x14ac:dyDescent="0.3">
      <c r="A1156" s="16">
        <f t="shared" si="320"/>
        <v>77</v>
      </c>
      <c r="B1156" s="17">
        <f t="shared" si="321"/>
        <v>15</v>
      </c>
      <c r="C1156" s="18" t="s">
        <v>1192</v>
      </c>
      <c r="D1156" s="31" t="s">
        <v>1114</v>
      </c>
      <c r="E1156" s="19" t="str">
        <f t="shared" si="322"/>
        <v>M</v>
      </c>
      <c r="F1156" s="20">
        <f>IFERROR(VLOOKUP(C1156,'[1]Sofie''s Loppet'!$BM$3:$BP$100,4,FALSE),"")</f>
        <v>1014.3956388348232</v>
      </c>
      <c r="G1156" s="21" t="str">
        <f>IFERROR(VLOOKUP(C1156,[1]Rocks!$BF$3:$BH$2000,3,FALSE),"")</f>
        <v/>
      </c>
      <c r="H1156" s="22" t="str">
        <f>IFERROR(VLOOKUP(C1156,'[1]Walden Bike'!$CB$3:$CE$1000,4,FALSE),"")</f>
        <v/>
      </c>
      <c r="I1156" s="23" t="str">
        <f>IFERROR(VLOOKUP(C1156,'[1]Paddle Sport'!$BJ$2:$BL$100,3,FALSE),"")</f>
        <v/>
      </c>
      <c r="J1156" s="24" t="str">
        <f>IFERROR(VLOOKUP(C1156,'[1]Island Swim'!$AX$5:$AZ$74,3,FALSE),"")</f>
        <v/>
      </c>
      <c r="K1156" s="25" t="str">
        <f>IFERROR(VLOOKUP(C1156,[1]Beaton!$A$4:$B$150,2,FALSE),"")</f>
        <v/>
      </c>
      <c r="L1156" s="26" t="str">
        <f>IFERROR(VLOOKUP(C1156,'[1]Turkey Gobbler'!$A$2:$B$500,2,FALSE),"")</f>
        <v/>
      </c>
      <c r="M1156" s="27">
        <f t="shared" si="323"/>
        <v>1014</v>
      </c>
      <c r="N1156" s="28"/>
      <c r="O1156"/>
      <c r="P1156"/>
      <c r="Q1156"/>
      <c r="R1156" s="29" t="str" cm="1">
        <f t="array" ref="R1156:S1156">_xlfn.TEXTSPLIT(C1156," ")</f>
        <v>Anderson</v>
      </c>
      <c r="S1156" s="29" t="str">
        <v>Jack</v>
      </c>
      <c r="T1156" s="29"/>
      <c r="U1156" s="29" t="str">
        <f>IF(T1156="",S1156,T1156)</f>
        <v>Jack</v>
      </c>
      <c r="V1156" s="29" t="str">
        <f>LEFT(R1156,1)</f>
        <v>A</v>
      </c>
      <c r="W1156" s="29" t="str">
        <f>CONCATENATE(U1156,V1156,D1156)</f>
        <v>JackAM20-29</v>
      </c>
      <c r="X1156" s="29" t="str">
        <f>CONCATENATE(U1156,V1156)</f>
        <v>JackA</v>
      </c>
      <c r="AA1156"/>
      <c r="AB1156"/>
      <c r="AC1156"/>
      <c r="AD1156"/>
      <c r="AE1156"/>
      <c r="AF1156"/>
      <c r="AG1156"/>
    </row>
    <row r="1157" spans="1:33" s="30" customFormat="1" ht="18.600000000000001" customHeight="1" x14ac:dyDescent="0.3">
      <c r="A1157" s="16">
        <f t="shared" si="320"/>
        <v>78</v>
      </c>
      <c r="B1157" s="17">
        <f t="shared" si="321"/>
        <v>1</v>
      </c>
      <c r="C1157" s="18" t="s">
        <v>1193</v>
      </c>
      <c r="D1157" s="19" t="s">
        <v>1194</v>
      </c>
      <c r="E1157" s="19" t="str">
        <f t="shared" si="322"/>
        <v>M</v>
      </c>
      <c r="F1157" s="20" t="str">
        <f>IFERROR(VLOOKUP(C1157,'[1]Sofie''s Loppet'!$BM$3:$BP$100,4,FALSE),"")</f>
        <v/>
      </c>
      <c r="G1157" s="21" t="str">
        <f>IFERROR(VLOOKUP(C1157,[1]Rocks!$BF$3:$BH$2000,3,FALSE),"")</f>
        <v/>
      </c>
      <c r="H1157" s="22" t="str">
        <f>IFERROR(VLOOKUP(C1157,'[1]Walden Bike'!$CB$3:$CE$1000,4,FALSE),"")</f>
        <v/>
      </c>
      <c r="I1157" s="23" t="str">
        <f>IFERROR(VLOOKUP(C1157,'[1]Paddle Sport'!$BJ$2:$BL$100,3,FALSE),"")</f>
        <v/>
      </c>
      <c r="J1157" s="24">
        <f>IFERROR(VLOOKUP(C1157,'[1]Island Swim'!$AX$5:$AZ$74,3,FALSE),"")</f>
        <v>1011.3396624472574</v>
      </c>
      <c r="K1157" s="25" t="str">
        <f>IFERROR(VLOOKUP(C1157,[1]Beaton!$A$4:$B$150,2,FALSE),"")</f>
        <v/>
      </c>
      <c r="L1157" s="26" t="str">
        <f>IFERROR(VLOOKUP(C1157,'[1]Turkey Gobbler'!$A$2:$B$500,2,FALSE),"")</f>
        <v/>
      </c>
      <c r="M1157" s="27">
        <f t="shared" si="323"/>
        <v>1011</v>
      </c>
      <c r="N1157" s="28"/>
      <c r="O1157"/>
      <c r="P1157"/>
      <c r="Q1157"/>
      <c r="R1157" s="29"/>
      <c r="S1157" s="29"/>
      <c r="T1157" s="29"/>
      <c r="U1157" s="29"/>
      <c r="V1157" s="29"/>
      <c r="W1157" s="29"/>
      <c r="X1157" s="29"/>
      <c r="AA1157"/>
      <c r="AB1157"/>
      <c r="AC1157"/>
      <c r="AD1157"/>
      <c r="AE1157"/>
      <c r="AF1157"/>
      <c r="AG1157"/>
    </row>
    <row r="1158" spans="1:33" s="30" customFormat="1" ht="18.600000000000001" customHeight="1" x14ac:dyDescent="0.3">
      <c r="A1158" s="16">
        <f t="shared" si="320"/>
        <v>79</v>
      </c>
      <c r="B1158" s="17">
        <f t="shared" si="321"/>
        <v>16</v>
      </c>
      <c r="C1158" s="18" t="s">
        <v>1195</v>
      </c>
      <c r="D1158" s="19" t="s">
        <v>1114</v>
      </c>
      <c r="E1158" s="19" t="str">
        <f t="shared" si="322"/>
        <v>M</v>
      </c>
      <c r="F1158" s="20" t="str">
        <f>IFERROR(VLOOKUP(C1158,'[1]Sofie''s Loppet'!$BM$3:$BP$100,4,FALSE),"")</f>
        <v/>
      </c>
      <c r="G1158" s="21">
        <f>IFERROR(VLOOKUP(C1158,[1]Rocks!$BF$3:$BH$2000,3,FALSE),"")</f>
        <v>1010.0612017804154</v>
      </c>
      <c r="H1158" s="22" t="str">
        <f>IFERROR(VLOOKUP(C1158,'[1]Walden Bike'!$CB$3:$CE$1000,4,FALSE),"")</f>
        <v/>
      </c>
      <c r="I1158" s="23" t="str">
        <f>IFERROR(VLOOKUP(C1158,'[1]Paddle Sport'!$BJ$2:$BL$100,3,FALSE),"")</f>
        <v/>
      </c>
      <c r="J1158" s="24" t="str">
        <f>IFERROR(VLOOKUP(C1158,'[1]Island Swim'!$AX$5:$AZ$74,3,FALSE),"")</f>
        <v/>
      </c>
      <c r="K1158" s="25" t="str">
        <f>IFERROR(VLOOKUP(C1158,[1]Beaton!$A$4:$B$150,2,FALSE),"")</f>
        <v/>
      </c>
      <c r="L1158" s="26" t="str">
        <f>IFERROR(VLOOKUP(C1158,'[1]Turkey Gobbler'!$A$2:$B$500,2,FALSE),"")</f>
        <v/>
      </c>
      <c r="M1158" s="27">
        <f t="shared" si="323"/>
        <v>1010</v>
      </c>
      <c r="N1158" s="28"/>
      <c r="O1158"/>
      <c r="P1158"/>
      <c r="Q1158"/>
      <c r="R1158" s="29" t="str" cm="1">
        <f t="array" ref="R1158:S1158">_xlfn.TEXTSPLIT(C1158," ")</f>
        <v>Kaskiewicz</v>
      </c>
      <c r="S1158" s="29" t="str">
        <v>Ben</v>
      </c>
      <c r="T1158" s="29"/>
      <c r="U1158" s="29" t="str">
        <f>IF(T1158="",S1158,T1158)</f>
        <v>Ben</v>
      </c>
      <c r="V1158" s="29" t="str">
        <f>LEFT(R1158,1)</f>
        <v>K</v>
      </c>
      <c r="W1158" s="29" t="str">
        <f>CONCATENATE(U1158,V1158,D1158)</f>
        <v>BenKM20-29</v>
      </c>
      <c r="X1158" s="29" t="str">
        <f>CONCATENATE(U1158,V1158)</f>
        <v>BenK</v>
      </c>
      <c r="AA1158"/>
      <c r="AB1158"/>
      <c r="AC1158"/>
      <c r="AD1158"/>
      <c r="AE1158"/>
      <c r="AF1158"/>
      <c r="AG1158"/>
    </row>
    <row r="1159" spans="1:33" s="30" customFormat="1" ht="18.600000000000001" customHeight="1" x14ac:dyDescent="0.3">
      <c r="A1159" s="16">
        <f t="shared" si="320"/>
        <v>79</v>
      </c>
      <c r="B1159" s="17">
        <f t="shared" si="321"/>
        <v>24</v>
      </c>
      <c r="C1159" s="18" t="s">
        <v>1196</v>
      </c>
      <c r="D1159" s="19" t="s">
        <v>1111</v>
      </c>
      <c r="E1159" s="19" t="str">
        <f t="shared" si="322"/>
        <v>M</v>
      </c>
      <c r="F1159" s="20" t="str">
        <f>IFERROR(VLOOKUP(C1159,'[1]Sofie''s Loppet'!$BM$3:$BP$100,4,FALSE),"")</f>
        <v/>
      </c>
      <c r="G1159" s="21">
        <f>IFERROR(VLOOKUP(C1159,[1]Rocks!$BF$3:$BH$2000,3,FALSE),"")</f>
        <v>1010.2485624188462</v>
      </c>
      <c r="H1159" s="22" t="str">
        <f>IFERROR(VLOOKUP(C1159,'[1]Walden Bike'!$CB$3:$CE$1000,4,FALSE),"")</f>
        <v/>
      </c>
      <c r="I1159" s="23" t="str">
        <f>IFERROR(VLOOKUP(C1159,'[1]Paddle Sport'!$BJ$2:$BL$100,3,FALSE),"")</f>
        <v/>
      </c>
      <c r="J1159" s="24" t="str">
        <f>IFERROR(VLOOKUP(C1159,'[1]Island Swim'!$AX$5:$AZ$74,3,FALSE),"")</f>
        <v/>
      </c>
      <c r="K1159" s="25" t="str">
        <f>IFERROR(VLOOKUP(C1159,[1]Beaton!$A$4:$B$150,2,FALSE),"")</f>
        <v/>
      </c>
      <c r="L1159" s="26">
        <f>IFERROR(VLOOKUP(C1159,'[1]Turkey Gobbler'!$A$2:$B$500,2,FALSE),"")</f>
        <v>912.6447876447877</v>
      </c>
      <c r="M1159" s="27">
        <f t="shared" si="323"/>
        <v>1010</v>
      </c>
      <c r="N1159" s="28"/>
      <c r="O1159"/>
      <c r="P1159"/>
      <c r="Q1159"/>
      <c r="R1159" s="29" t="str" cm="1">
        <f t="array" ref="R1159:S1159">_xlfn.TEXTSPLIT(C1159," ")</f>
        <v>Bailey</v>
      </c>
      <c r="S1159" s="29" t="str">
        <v>Petri</v>
      </c>
      <c r="T1159" s="29"/>
      <c r="U1159" s="29" t="str">
        <f>IF(T1159="",S1159,T1159)</f>
        <v>Petri</v>
      </c>
      <c r="V1159" s="29" t="str">
        <f>LEFT(R1159,1)</f>
        <v>B</v>
      </c>
      <c r="W1159" s="29" t="str">
        <f>CONCATENATE(U1159,V1159,D1159)</f>
        <v>PetriBM30-39</v>
      </c>
      <c r="X1159" s="29" t="str">
        <f>CONCATENATE(U1159,V1159)</f>
        <v>PetriB</v>
      </c>
      <c r="AA1159"/>
      <c r="AB1159"/>
      <c r="AC1159"/>
      <c r="AD1159"/>
      <c r="AE1159"/>
      <c r="AF1159"/>
      <c r="AG1159"/>
    </row>
    <row r="1160" spans="1:33" s="30" customFormat="1" ht="18.600000000000001" customHeight="1" x14ac:dyDescent="0.3">
      <c r="A1160" s="16">
        <f t="shared" si="320"/>
        <v>81</v>
      </c>
      <c r="B1160" s="17">
        <f t="shared" si="321"/>
        <v>11</v>
      </c>
      <c r="C1160" s="18" t="s">
        <v>1197</v>
      </c>
      <c r="D1160" s="19" t="s">
        <v>1118</v>
      </c>
      <c r="E1160" s="19" t="str">
        <f t="shared" si="322"/>
        <v>M</v>
      </c>
      <c r="F1160" s="20">
        <f>IFERROR(VLOOKUP(C1160,'[1]Sofie''s Loppet'!$BM$3:$BP$100,4,FALSE),"")</f>
        <v>1000</v>
      </c>
      <c r="G1160" s="21" t="str">
        <f>IFERROR(VLOOKUP(C1160,[1]Rocks!$BF$3:$BH$2000,3,FALSE),"")</f>
        <v/>
      </c>
      <c r="H1160" s="22" t="str">
        <f>IFERROR(VLOOKUP(C1160,'[1]Walden Bike'!$CB$3:$CE$1000,4,FALSE),"")</f>
        <v/>
      </c>
      <c r="I1160" s="23" t="str">
        <f>IFERROR(VLOOKUP(C1160,'[1]Paddle Sport'!$BJ$2:$BL$100,3,FALSE),"")</f>
        <v/>
      </c>
      <c r="J1160" s="24" t="str">
        <f>IFERROR(VLOOKUP(C1160,'[1]Island Swim'!$AX$5:$AZ$74,3,FALSE),"")</f>
        <v/>
      </c>
      <c r="K1160" s="25" t="str">
        <f>IFERROR(VLOOKUP(C1160,[1]Beaton!$A$4:$B$150,2,FALSE),"")</f>
        <v/>
      </c>
      <c r="L1160" s="26" t="str">
        <f>IFERROR(VLOOKUP(C1160,'[1]Turkey Gobbler'!$A$2:$B$500,2,FALSE),"")</f>
        <v/>
      </c>
      <c r="M1160" s="27">
        <f t="shared" si="323"/>
        <v>1000</v>
      </c>
      <c r="N1160" s="28"/>
      <c r="O1160"/>
      <c r="P1160"/>
      <c r="Q1160"/>
      <c r="R1160" s="29"/>
      <c r="S1160" s="29"/>
      <c r="T1160" s="29"/>
      <c r="U1160" s="29"/>
      <c r="V1160" s="29"/>
      <c r="W1160" s="29"/>
      <c r="X1160" s="29"/>
      <c r="AA1160"/>
      <c r="AB1160"/>
      <c r="AC1160"/>
      <c r="AD1160"/>
      <c r="AE1160"/>
      <c r="AF1160"/>
      <c r="AG1160"/>
    </row>
    <row r="1161" spans="1:33" s="30" customFormat="1" ht="18.600000000000001" customHeight="1" x14ac:dyDescent="0.3">
      <c r="A1161" s="16">
        <f t="shared" si="320"/>
        <v>81</v>
      </c>
      <c r="B1161" s="17">
        <f t="shared" si="321"/>
        <v>17</v>
      </c>
      <c r="C1161" s="18" t="s">
        <v>1198</v>
      </c>
      <c r="D1161" s="19" t="s">
        <v>1114</v>
      </c>
      <c r="E1161" s="19" t="str">
        <f t="shared" si="322"/>
        <v>M</v>
      </c>
      <c r="F1161" s="20" t="str">
        <f>IFERROR(VLOOKUP(C1161,'[1]Sofie''s Loppet'!$BM$3:$BP$100,4,FALSE),"")</f>
        <v/>
      </c>
      <c r="G1161" s="21">
        <f>IFERROR(VLOOKUP(C1161,[1]Rocks!$BF$3:$BH$2000,3,FALSE),"")</f>
        <v>1000</v>
      </c>
      <c r="H1161" s="22" t="str">
        <f>IFERROR(VLOOKUP(C1161,'[1]Walden Bike'!$CB$3:$CE$1000,4,FALSE),"")</f>
        <v/>
      </c>
      <c r="I1161" s="23" t="str">
        <f>IFERROR(VLOOKUP(C1161,'[1]Paddle Sport'!$BJ$2:$BL$100,3,FALSE),"")</f>
        <v/>
      </c>
      <c r="J1161" s="24" t="str">
        <f>IFERROR(VLOOKUP(C1161,'[1]Island Swim'!$AX$5:$AZ$74,3,FALSE),"")</f>
        <v/>
      </c>
      <c r="K1161" s="25" t="str">
        <f>IFERROR(VLOOKUP(C1161,[1]Beaton!$A$4:$B$150,2,FALSE),"")</f>
        <v/>
      </c>
      <c r="L1161" s="26" t="str">
        <f>IFERROR(VLOOKUP(C1161,'[1]Turkey Gobbler'!$A$2:$B$500,2,FALSE),"")</f>
        <v/>
      </c>
      <c r="M1161" s="27">
        <f t="shared" si="323"/>
        <v>1000</v>
      </c>
      <c r="N1161" s="28"/>
      <c r="O1161"/>
      <c r="P1161"/>
      <c r="Q1161"/>
      <c r="R1161" s="29" t="str" cm="1">
        <f t="array" ref="R1161:S1161">_xlfn.TEXTSPLIT(C1161," ")</f>
        <v>Tiessen</v>
      </c>
      <c r="S1161" s="29" t="str">
        <v>Jacques</v>
      </c>
      <c r="T1161" s="29"/>
      <c r="U1161" s="29" t="str">
        <f>IF(T1161="",S1161,T1161)</f>
        <v>Jacques</v>
      </c>
      <c r="V1161" s="29" t="str">
        <f>LEFT(R1161,1)</f>
        <v>T</v>
      </c>
      <c r="W1161" s="29" t="str">
        <f>CONCATENATE(U1161,V1161,D1161)</f>
        <v>JacquesTM20-29</v>
      </c>
      <c r="X1161" s="29" t="str">
        <f>CONCATENATE(U1161,V1161)</f>
        <v>JacquesT</v>
      </c>
      <c r="AA1161"/>
      <c r="AB1161"/>
      <c r="AC1161"/>
      <c r="AD1161"/>
      <c r="AE1161"/>
      <c r="AF1161"/>
      <c r="AG1161"/>
    </row>
    <row r="1162" spans="1:33" s="30" customFormat="1" ht="18.600000000000001" customHeight="1" x14ac:dyDescent="0.3">
      <c r="A1162" s="16">
        <f t="shared" si="320"/>
        <v>81</v>
      </c>
      <c r="B1162" s="17">
        <f t="shared" si="321"/>
        <v>7</v>
      </c>
      <c r="C1162" s="18" t="s">
        <v>1199</v>
      </c>
      <c r="D1162" s="19" t="s">
        <v>1107</v>
      </c>
      <c r="E1162" s="19" t="str">
        <f t="shared" si="322"/>
        <v>M</v>
      </c>
      <c r="F1162" s="20" t="str">
        <f>IFERROR(VLOOKUP(C1162,'[1]Sofie''s Loppet'!$BM$3:$BP$100,4,FALSE),"")</f>
        <v/>
      </c>
      <c r="G1162" s="21" t="str">
        <f>IFERROR(VLOOKUP(C1162,[1]Rocks!$BF$3:$BH$2000,3,FALSE),"")</f>
        <v/>
      </c>
      <c r="H1162" s="22">
        <f>IFERROR(VLOOKUP(C1162,'[1]Walden Bike'!$CB$3:$CE$1000,4,FALSE),"")</f>
        <v>1000</v>
      </c>
      <c r="I1162" s="23" t="str">
        <f>IFERROR(VLOOKUP(C1162,'[1]Paddle Sport'!$BJ$2:$BL$100,3,FALSE),"")</f>
        <v/>
      </c>
      <c r="J1162" s="24" t="str">
        <f>IFERROR(VLOOKUP(C1162,'[1]Island Swim'!$AX$5:$AZ$74,3,FALSE),"")</f>
        <v/>
      </c>
      <c r="K1162" s="25" t="str">
        <f>IFERROR(VLOOKUP(C1162,[1]Beaton!$A$4:$B$150,2,FALSE),"")</f>
        <v/>
      </c>
      <c r="L1162" s="26" t="str">
        <f>IFERROR(VLOOKUP(C1162,'[1]Turkey Gobbler'!$A$2:$B$500,2,FALSE),"")</f>
        <v/>
      </c>
      <c r="M1162" s="27">
        <f t="shared" si="323"/>
        <v>1000</v>
      </c>
      <c r="N1162" s="28"/>
      <c r="O1162"/>
      <c r="P1162"/>
      <c r="Q1162"/>
      <c r="R1162" s="29" t="str" cm="1">
        <f t="array" ref="R1162:S1162">_xlfn.TEXTSPLIT(C1162," ")</f>
        <v>Gough</v>
      </c>
      <c r="S1162" s="29" t="str">
        <v>Richard</v>
      </c>
      <c r="T1162" s="29"/>
      <c r="U1162" s="29" t="str">
        <f>IF(T1162="",S1162,T1162)</f>
        <v>Richard</v>
      </c>
      <c r="V1162" s="29" t="str">
        <f>LEFT(R1162,1)</f>
        <v>G</v>
      </c>
      <c r="W1162" s="29" t="str">
        <f>CONCATENATE(U1162,V1162,D1162)</f>
        <v>RichardGM50-59</v>
      </c>
      <c r="X1162" s="29" t="str">
        <f>CONCATENATE(U1162,V1162)</f>
        <v>RichardG</v>
      </c>
      <c r="AA1162"/>
      <c r="AB1162"/>
      <c r="AC1162"/>
      <c r="AD1162"/>
      <c r="AE1162"/>
      <c r="AF1162"/>
      <c r="AG1162"/>
    </row>
    <row r="1163" spans="1:33" s="30" customFormat="1" ht="18.600000000000001" customHeight="1" x14ac:dyDescent="0.3">
      <c r="A1163" s="16">
        <f t="shared" si="320"/>
        <v>81</v>
      </c>
      <c r="B1163" s="17">
        <f t="shared" si="321"/>
        <v>7</v>
      </c>
      <c r="C1163" s="18" t="s">
        <v>1200</v>
      </c>
      <c r="D1163" s="19" t="s">
        <v>1107</v>
      </c>
      <c r="E1163" s="19" t="str">
        <f t="shared" si="322"/>
        <v>M</v>
      </c>
      <c r="F1163" s="20"/>
      <c r="G1163" s="21"/>
      <c r="H1163" s="22"/>
      <c r="I1163" s="23">
        <f>IFERROR(VLOOKUP(C1163,'[1]Paddle Sport'!$BJ$2:$BL$100,3,FALSE),"")</f>
        <v>1000</v>
      </c>
      <c r="J1163" s="24" t="str">
        <f>IFERROR(VLOOKUP(C1163,'[1]Island Swim'!$AX$5:$AZ$74,3,FALSE),"")</f>
        <v/>
      </c>
      <c r="K1163" s="25"/>
      <c r="L1163" s="26"/>
      <c r="M1163" s="27">
        <f t="shared" si="323"/>
        <v>1000</v>
      </c>
      <c r="N1163" s="28"/>
      <c r="O1163"/>
      <c r="P1163"/>
      <c r="Q1163"/>
      <c r="R1163" s="29"/>
      <c r="S1163" s="29"/>
      <c r="T1163" s="29"/>
      <c r="U1163" s="29"/>
      <c r="V1163" s="29"/>
      <c r="W1163" s="29"/>
      <c r="X1163" s="29"/>
      <c r="AA1163"/>
      <c r="AB1163"/>
      <c r="AC1163"/>
      <c r="AD1163"/>
      <c r="AE1163"/>
      <c r="AF1163"/>
      <c r="AG1163"/>
    </row>
    <row r="1164" spans="1:33" s="30" customFormat="1" ht="18.600000000000001" customHeight="1" x14ac:dyDescent="0.3">
      <c r="A1164" s="16">
        <f t="shared" si="320"/>
        <v>81</v>
      </c>
      <c r="B1164" s="17">
        <f t="shared" si="321"/>
        <v>7</v>
      </c>
      <c r="C1164" s="18" t="s">
        <v>1201</v>
      </c>
      <c r="D1164" s="19" t="s">
        <v>1107</v>
      </c>
      <c r="E1164" s="19" t="str">
        <f t="shared" si="322"/>
        <v>M</v>
      </c>
      <c r="F1164" s="20"/>
      <c r="G1164" s="21"/>
      <c r="H1164" s="22"/>
      <c r="I1164" s="23">
        <f>IFERROR(VLOOKUP(C1164,'[1]Paddle Sport'!$BJ$2:$BL$100,3,FALSE),"")</f>
        <v>1000</v>
      </c>
      <c r="J1164" s="24" t="str">
        <f>IFERROR(VLOOKUP(C1164,'[1]Island Swim'!$AX$5:$AZ$74,3,FALSE),"")</f>
        <v/>
      </c>
      <c r="K1164" s="25"/>
      <c r="L1164" s="26"/>
      <c r="M1164" s="27">
        <f t="shared" si="323"/>
        <v>1000</v>
      </c>
      <c r="N1164" s="28"/>
      <c r="O1164"/>
      <c r="P1164"/>
      <c r="Q1164"/>
      <c r="R1164" s="29"/>
      <c r="S1164" s="29"/>
      <c r="T1164" s="29"/>
      <c r="U1164" s="29"/>
      <c r="V1164" s="29"/>
      <c r="W1164" s="29"/>
      <c r="X1164" s="29"/>
      <c r="AA1164"/>
      <c r="AB1164"/>
      <c r="AC1164"/>
      <c r="AD1164"/>
      <c r="AE1164"/>
      <c r="AF1164"/>
      <c r="AG1164"/>
    </row>
    <row r="1165" spans="1:33" s="30" customFormat="1" ht="18.600000000000001" customHeight="1" x14ac:dyDescent="0.3">
      <c r="A1165" s="16">
        <f t="shared" si="320"/>
        <v>86</v>
      </c>
      <c r="B1165" s="17">
        <f t="shared" si="321"/>
        <v>4</v>
      </c>
      <c r="C1165" s="18" t="s">
        <v>1202</v>
      </c>
      <c r="D1165" s="19" t="s">
        <v>1124</v>
      </c>
      <c r="E1165" s="19" t="str">
        <f t="shared" si="322"/>
        <v>M</v>
      </c>
      <c r="F1165" s="20" t="str">
        <f>IFERROR(VLOOKUP(C1165,'[1]Sofie''s Loppet'!$BM$3:$BP$100,4,FALSE),"")</f>
        <v/>
      </c>
      <c r="G1165" s="21">
        <f>IFERROR(VLOOKUP(C1165,[1]Rocks!$BF$3:$BH$2000,3,FALSE),"")</f>
        <v>583.96830234684546</v>
      </c>
      <c r="H1165" s="22" t="str">
        <f>IFERROR(VLOOKUP(C1165,'[1]Walden Bike'!$CB$3:$CE$1000,4,FALSE),"")</f>
        <v/>
      </c>
      <c r="I1165" s="23" t="str">
        <f>IFERROR(VLOOKUP(C1165,'[1]Paddle Sport'!$BJ$2:$BL$100,3,FALSE),"")</f>
        <v/>
      </c>
      <c r="J1165" s="24">
        <f>IFERROR(VLOOKUP(C1165,'[1]Island Swim'!$AX$5:$AZ$74,3,FALSE),"")</f>
        <v>414.83893077450307</v>
      </c>
      <c r="K1165" s="25" t="str">
        <f>IFERROR(VLOOKUP(C1165,[1]Beaton!$A$4:$B$150,2,FALSE),"")</f>
        <v/>
      </c>
      <c r="L1165" s="26" t="str">
        <f>IFERROR(VLOOKUP(C1165,'[1]Turkey Gobbler'!$A$2:$B$500,2,FALSE),"")</f>
        <v/>
      </c>
      <c r="M1165" s="27">
        <f t="shared" si="323"/>
        <v>999</v>
      </c>
      <c r="N1165" s="28"/>
      <c r="O1165"/>
      <c r="P1165"/>
      <c r="Q1165"/>
      <c r="R1165" s="29" t="str" cm="1">
        <f t="array" ref="R1165:S1165">_xlfn.TEXTSPLIT(C1165," ")</f>
        <v>Michel</v>
      </c>
      <c r="S1165" s="29" t="str">
        <v>Bruno</v>
      </c>
      <c r="T1165" s="29"/>
      <c r="U1165" s="29" t="str">
        <f t="shared" ref="U1165:U1175" si="324">IF(T1165="",S1165,T1165)</f>
        <v>Bruno</v>
      </c>
      <c r="V1165" s="29" t="str">
        <f t="shared" ref="V1165:V1175" si="325">LEFT(R1165,1)</f>
        <v>M</v>
      </c>
      <c r="W1165" s="29" t="str">
        <f t="shared" ref="W1165:W1175" si="326">CONCATENATE(U1165,V1165,D1165)</f>
        <v>BrunoMM60-69</v>
      </c>
      <c r="X1165" s="29" t="str">
        <f t="shared" ref="X1165:X1175" si="327">CONCATENATE(U1165,V1165)</f>
        <v>BrunoM</v>
      </c>
      <c r="AA1165"/>
      <c r="AB1165"/>
      <c r="AC1165"/>
      <c r="AD1165"/>
      <c r="AE1165"/>
      <c r="AF1165"/>
      <c r="AG1165"/>
    </row>
    <row r="1166" spans="1:33" s="30" customFormat="1" ht="18.600000000000001" customHeight="1" x14ac:dyDescent="0.3">
      <c r="A1166" s="16">
        <f t="shared" si="320"/>
        <v>87</v>
      </c>
      <c r="B1166" s="17">
        <f t="shared" si="321"/>
        <v>25</v>
      </c>
      <c r="C1166" s="18" t="s">
        <v>1203</v>
      </c>
      <c r="D1166" s="19" t="s">
        <v>1111</v>
      </c>
      <c r="E1166" s="19" t="str">
        <f t="shared" si="322"/>
        <v>M</v>
      </c>
      <c r="F1166" s="20" t="str">
        <f>IFERROR(VLOOKUP(C1166,'[1]Sofie''s Loppet'!$BM$3:$BP$100,4,FALSE),"")</f>
        <v/>
      </c>
      <c r="G1166" s="21">
        <f>IFERROR(VLOOKUP(C1166,[1]Rocks!$BF$3:$BH$2000,3,FALSE),"")</f>
        <v>992.90542801686627</v>
      </c>
      <c r="H1166" s="22" t="str">
        <f>IFERROR(VLOOKUP(C1166,'[1]Walden Bike'!$CB$3:$CE$1000,4,FALSE),"")</f>
        <v/>
      </c>
      <c r="I1166" s="23" t="str">
        <f>IFERROR(VLOOKUP(C1166,'[1]Paddle Sport'!$BJ$2:$BL$100,3,FALSE),"")</f>
        <v/>
      </c>
      <c r="J1166" s="24" t="str">
        <f>IFERROR(VLOOKUP(C1166,'[1]Island Swim'!$AX$5:$AZ$74,3,FALSE),"")</f>
        <v/>
      </c>
      <c r="K1166" s="25" t="str">
        <f>IFERROR(VLOOKUP(C1166,[1]Beaton!$A$4:$B$150,2,FALSE),"")</f>
        <v/>
      </c>
      <c r="L1166" s="26" t="str">
        <f>IFERROR(VLOOKUP(C1166,'[1]Turkey Gobbler'!$A$2:$B$500,2,FALSE),"")</f>
        <v/>
      </c>
      <c r="M1166" s="27">
        <f t="shared" si="323"/>
        <v>993</v>
      </c>
      <c r="N1166" s="28"/>
      <c r="O1166"/>
      <c r="P1166"/>
      <c r="Q1166"/>
      <c r="R1166" s="29" t="str" cm="1">
        <f t="array" ref="R1166:S1166">_xlfn.TEXTSPLIT(C1166," ")</f>
        <v>Milks</v>
      </c>
      <c r="S1166" s="29" t="str">
        <v>Greg</v>
      </c>
      <c r="T1166" s="29"/>
      <c r="U1166" s="29" t="str">
        <f t="shared" si="324"/>
        <v>Greg</v>
      </c>
      <c r="V1166" s="29" t="str">
        <f t="shared" si="325"/>
        <v>M</v>
      </c>
      <c r="W1166" s="29" t="str">
        <f t="shared" si="326"/>
        <v>GregMM30-39</v>
      </c>
      <c r="X1166" s="29" t="str">
        <f t="shared" si="327"/>
        <v>GregM</v>
      </c>
      <c r="AA1166"/>
      <c r="AB1166"/>
      <c r="AC1166"/>
      <c r="AD1166"/>
      <c r="AE1166"/>
      <c r="AF1166"/>
      <c r="AG1166"/>
    </row>
    <row r="1167" spans="1:33" s="30" customFormat="1" ht="18.600000000000001" customHeight="1" x14ac:dyDescent="0.3">
      <c r="A1167" s="16">
        <f t="shared" si="320"/>
        <v>88</v>
      </c>
      <c r="B1167" s="17">
        <f t="shared" si="321"/>
        <v>14</v>
      </c>
      <c r="C1167" s="18" t="s">
        <v>1204</v>
      </c>
      <c r="D1167" s="19" t="s">
        <v>1109</v>
      </c>
      <c r="E1167" s="19" t="str">
        <f t="shared" si="322"/>
        <v>M</v>
      </c>
      <c r="F1167" s="20" t="str">
        <f>IFERROR(VLOOKUP(C1167,'[1]Sofie''s Loppet'!$BM$3:$BP$100,4,FALSE),"")</f>
        <v/>
      </c>
      <c r="G1167" s="21">
        <f>IFERROR(VLOOKUP(C1167,[1]Rocks!$BF$3:$BH$2000,3,FALSE),"")</f>
        <v>987.71309394269133</v>
      </c>
      <c r="H1167" s="22" t="str">
        <f>IFERROR(VLOOKUP(C1167,'[1]Walden Bike'!$CB$3:$CE$1000,4,FALSE),"")</f>
        <v/>
      </c>
      <c r="I1167" s="23" t="str">
        <f>IFERROR(VLOOKUP(C1167,'[1]Paddle Sport'!$BJ$2:$BL$100,3,FALSE),"")</f>
        <v/>
      </c>
      <c r="J1167" s="24" t="str">
        <f>IFERROR(VLOOKUP(C1167,'[1]Island Swim'!$AX$5:$AZ$74,3,FALSE),"")</f>
        <v/>
      </c>
      <c r="K1167" s="25" t="str">
        <f>IFERROR(VLOOKUP(C1167,[1]Beaton!$A$4:$B$150,2,FALSE),"")</f>
        <v/>
      </c>
      <c r="L1167" s="26" t="str">
        <f>IFERROR(VLOOKUP(C1167,'[1]Turkey Gobbler'!$A$2:$B$500,2,FALSE),"")</f>
        <v/>
      </c>
      <c r="M1167" s="27">
        <f t="shared" si="323"/>
        <v>988</v>
      </c>
      <c r="N1167" s="28"/>
      <c r="O1167"/>
      <c r="P1167"/>
      <c r="Q1167"/>
      <c r="R1167" s="29" t="str" cm="1">
        <f t="array" ref="R1167:S1167">_xlfn.TEXTSPLIT(C1167," ")</f>
        <v>Meriot</v>
      </c>
      <c r="S1167" s="29" t="str">
        <v>Axel</v>
      </c>
      <c r="T1167" s="29"/>
      <c r="U1167" s="29" t="str">
        <f t="shared" si="324"/>
        <v>Axel</v>
      </c>
      <c r="V1167" s="29" t="str">
        <f t="shared" si="325"/>
        <v>M</v>
      </c>
      <c r="W1167" s="29" t="str">
        <f t="shared" si="326"/>
        <v>AxelMM40-49</v>
      </c>
      <c r="X1167" s="29" t="str">
        <f t="shared" si="327"/>
        <v>AxelM</v>
      </c>
      <c r="AA1167"/>
      <c r="AB1167"/>
      <c r="AC1167"/>
      <c r="AD1167"/>
      <c r="AE1167"/>
      <c r="AF1167"/>
      <c r="AG1167"/>
    </row>
    <row r="1168" spans="1:33" s="30" customFormat="1" ht="18.600000000000001" customHeight="1" x14ac:dyDescent="0.3">
      <c r="A1168" s="16">
        <f t="shared" si="320"/>
        <v>89</v>
      </c>
      <c r="B1168" s="17">
        <f t="shared" si="321"/>
        <v>18</v>
      </c>
      <c r="C1168" s="18" t="s">
        <v>1205</v>
      </c>
      <c r="D1168" s="19" t="s">
        <v>1114</v>
      </c>
      <c r="E1168" s="19" t="str">
        <f t="shared" si="322"/>
        <v>M</v>
      </c>
      <c r="F1168" s="20" t="str">
        <f>IFERROR(VLOOKUP(C1168,'[1]Sofie''s Loppet'!$BM$3:$BP$100,4,FALSE),"")</f>
        <v/>
      </c>
      <c r="G1168" s="21">
        <f>IFERROR(VLOOKUP(C1168,[1]Rocks!$BF$3:$BH$2000,3,FALSE),"")</f>
        <v>986.76333643740861</v>
      </c>
      <c r="H1168" s="22" t="str">
        <f>IFERROR(VLOOKUP(C1168,'[1]Walden Bike'!$CB$3:$CE$1000,4,FALSE),"")</f>
        <v/>
      </c>
      <c r="I1168" s="23" t="str">
        <f>IFERROR(VLOOKUP(C1168,'[1]Paddle Sport'!$BJ$2:$BL$100,3,FALSE),"")</f>
        <v/>
      </c>
      <c r="J1168" s="24" t="str">
        <f>IFERROR(VLOOKUP(C1168,'[1]Island Swim'!$AX$5:$AZ$74,3,FALSE),"")</f>
        <v/>
      </c>
      <c r="K1168" s="25" t="str">
        <f>IFERROR(VLOOKUP(C1168,[1]Beaton!$A$4:$B$150,2,FALSE),"")</f>
        <v/>
      </c>
      <c r="L1168" s="26" t="str">
        <f>IFERROR(VLOOKUP(C1168,'[1]Turkey Gobbler'!$A$2:$B$500,2,FALSE),"")</f>
        <v/>
      </c>
      <c r="M1168" s="27">
        <f t="shared" si="323"/>
        <v>987</v>
      </c>
      <c r="N1168" s="28"/>
      <c r="O1168"/>
      <c r="P1168"/>
      <c r="Q1168"/>
      <c r="R1168" s="29" t="str" cm="1">
        <f t="array" ref="R1168:S1168">_xlfn.TEXTSPLIT(C1168," ")</f>
        <v>Dawson</v>
      </c>
      <c r="S1168" s="29" t="str">
        <v>Justin</v>
      </c>
      <c r="T1168" s="29"/>
      <c r="U1168" s="29" t="str">
        <f t="shared" si="324"/>
        <v>Justin</v>
      </c>
      <c r="V1168" s="29" t="str">
        <f t="shared" si="325"/>
        <v>D</v>
      </c>
      <c r="W1168" s="29" t="str">
        <f t="shared" si="326"/>
        <v>JustinDM20-29</v>
      </c>
      <c r="X1168" s="29" t="str">
        <f t="shared" si="327"/>
        <v>JustinD</v>
      </c>
      <c r="AA1168"/>
      <c r="AB1168"/>
      <c r="AC1168"/>
      <c r="AD1168"/>
      <c r="AE1168"/>
      <c r="AF1168"/>
      <c r="AG1168"/>
    </row>
    <row r="1169" spans="1:33" s="30" customFormat="1" ht="18.600000000000001" customHeight="1" x14ac:dyDescent="0.3">
      <c r="A1169" s="16">
        <f t="shared" si="320"/>
        <v>89</v>
      </c>
      <c r="B1169" s="17">
        <f t="shared" si="321"/>
        <v>18</v>
      </c>
      <c r="C1169" s="18" t="s">
        <v>1206</v>
      </c>
      <c r="D1169" s="19" t="s">
        <v>1114</v>
      </c>
      <c r="E1169" s="19" t="str">
        <f t="shared" si="322"/>
        <v>M</v>
      </c>
      <c r="F1169" s="20" t="str">
        <f>IFERROR(VLOOKUP(C1169,'[1]Sofie''s Loppet'!$BM$3:$BP$100,4,FALSE),"")</f>
        <v/>
      </c>
      <c r="G1169" s="21">
        <f>IFERROR(VLOOKUP(C1169,[1]Rocks!$BF$3:$BH$2000,3,FALSE),"")</f>
        <v>986.63949275362324</v>
      </c>
      <c r="H1169" s="22" t="str">
        <f>IFERROR(VLOOKUP(C1169,'[1]Walden Bike'!$CB$3:$CE$1000,4,FALSE),"")</f>
        <v/>
      </c>
      <c r="I1169" s="23" t="str">
        <f>IFERROR(VLOOKUP(C1169,'[1]Paddle Sport'!$BJ$2:$BL$100,3,FALSE),"")</f>
        <v/>
      </c>
      <c r="J1169" s="24" t="str">
        <f>IFERROR(VLOOKUP(C1169,'[1]Island Swim'!$AX$5:$AZ$74,3,FALSE),"")</f>
        <v/>
      </c>
      <c r="K1169" s="25" t="str">
        <f>IFERROR(VLOOKUP(C1169,[1]Beaton!$A$4:$B$150,2,FALSE),"")</f>
        <v/>
      </c>
      <c r="L1169" s="26" t="str">
        <f>IFERROR(VLOOKUP(C1169,'[1]Turkey Gobbler'!$A$2:$B$500,2,FALSE),"")</f>
        <v/>
      </c>
      <c r="M1169" s="27">
        <f t="shared" si="323"/>
        <v>987</v>
      </c>
      <c r="N1169" s="28"/>
      <c r="O1169"/>
      <c r="P1169"/>
      <c r="Q1169"/>
      <c r="R1169" s="29" t="str" cm="1">
        <f t="array" ref="R1169:S1169">_xlfn.TEXTSPLIT(C1169," ")</f>
        <v>Poulin-Pitre</v>
      </c>
      <c r="S1169" s="29" t="str">
        <v>Samuel</v>
      </c>
      <c r="T1169" s="29"/>
      <c r="U1169" s="29" t="str">
        <f t="shared" si="324"/>
        <v>Samuel</v>
      </c>
      <c r="V1169" s="29" t="str">
        <f t="shared" si="325"/>
        <v>P</v>
      </c>
      <c r="W1169" s="29" t="str">
        <f t="shared" si="326"/>
        <v>SamuelPM20-29</v>
      </c>
      <c r="X1169" s="29" t="str">
        <f t="shared" si="327"/>
        <v>SamuelP</v>
      </c>
      <c r="AA1169"/>
      <c r="AB1169"/>
      <c r="AC1169"/>
      <c r="AD1169"/>
      <c r="AE1169"/>
      <c r="AF1169"/>
      <c r="AG1169"/>
    </row>
    <row r="1170" spans="1:33" s="30" customFormat="1" ht="18.600000000000001" customHeight="1" x14ac:dyDescent="0.3">
      <c r="A1170" s="16">
        <f t="shared" si="320"/>
        <v>89</v>
      </c>
      <c r="B1170" s="17">
        <f t="shared" si="321"/>
        <v>5</v>
      </c>
      <c r="C1170" s="18" t="s">
        <v>1207</v>
      </c>
      <c r="D1170" s="19" t="s">
        <v>1124</v>
      </c>
      <c r="E1170" s="19" t="str">
        <f t="shared" si="322"/>
        <v>M</v>
      </c>
      <c r="F1170" s="20">
        <f>IFERROR(VLOOKUP(C1170,'[1]Sofie''s Loppet'!$BM$3:$BP$100,4,FALSE),"")</f>
        <v>987.36072311594899</v>
      </c>
      <c r="G1170" s="21" t="str">
        <f>IFERROR(VLOOKUP(C1170,[1]Rocks!$BF$3:$BH$2000,3,FALSE),"")</f>
        <v/>
      </c>
      <c r="H1170" s="22" t="str">
        <f>IFERROR(VLOOKUP(C1170,'[1]Walden Bike'!$CB$3:$CE$1000,4,FALSE),"")</f>
        <v/>
      </c>
      <c r="I1170" s="23" t="str">
        <f>IFERROR(VLOOKUP(C1170,'[1]Paddle Sport'!$BJ$2:$BL$100,3,FALSE),"")</f>
        <v/>
      </c>
      <c r="J1170" s="24" t="str">
        <f>IFERROR(VLOOKUP(C1170,'[1]Island Swim'!$AX$5:$AZ$74,3,FALSE),"")</f>
        <v/>
      </c>
      <c r="K1170" s="25">
        <f>IFERROR(VLOOKUP(C1170,[1]Beaton!$A$4:$B$150,2,FALSE),"")</f>
        <v>388.79570613887961</v>
      </c>
      <c r="L1170" s="26" t="str">
        <f>IFERROR(VLOOKUP(C1170,'[1]Turkey Gobbler'!$A$2:$B$500,2,FALSE),"")</f>
        <v/>
      </c>
      <c r="M1170" s="27">
        <f t="shared" si="323"/>
        <v>987</v>
      </c>
      <c r="N1170" s="28"/>
      <c r="O1170"/>
      <c r="P1170"/>
      <c r="Q1170"/>
      <c r="R1170" s="29" t="str" cm="1">
        <f t="array" ref="R1170:S1170">_xlfn.TEXTSPLIT(C1170," ")</f>
        <v>Kendall</v>
      </c>
      <c r="S1170" s="29" t="str">
        <v>Geoff</v>
      </c>
      <c r="T1170" s="29"/>
      <c r="U1170" s="29" t="str">
        <f t="shared" si="324"/>
        <v>Geoff</v>
      </c>
      <c r="V1170" s="29" t="str">
        <f t="shared" si="325"/>
        <v>K</v>
      </c>
      <c r="W1170" s="29" t="str">
        <f t="shared" si="326"/>
        <v>GeoffKM60-69</v>
      </c>
      <c r="X1170" s="29" t="str">
        <f t="shared" si="327"/>
        <v>GeoffK</v>
      </c>
      <c r="AA1170"/>
      <c r="AB1170"/>
      <c r="AC1170"/>
      <c r="AD1170"/>
      <c r="AE1170"/>
      <c r="AF1170"/>
      <c r="AG1170"/>
    </row>
    <row r="1171" spans="1:33" s="30" customFormat="1" ht="18.600000000000001" customHeight="1" x14ac:dyDescent="0.3">
      <c r="A1171" s="16">
        <f t="shared" si="320"/>
        <v>92</v>
      </c>
      <c r="B1171" s="17">
        <f t="shared" si="321"/>
        <v>15</v>
      </c>
      <c r="C1171" s="18" t="s">
        <v>1208</v>
      </c>
      <c r="D1171" s="19" t="s">
        <v>1109</v>
      </c>
      <c r="E1171" s="19" t="str">
        <f t="shared" si="322"/>
        <v>M</v>
      </c>
      <c r="F1171" s="20" t="str">
        <f>IFERROR(VLOOKUP(C1171,'[1]Sofie''s Loppet'!$BM$3:$BP$100,4,FALSE),"")</f>
        <v/>
      </c>
      <c r="G1171" s="21">
        <f>IFERROR(VLOOKUP(C1171,[1]Rocks!$BF$3:$BH$2000,3,FALSE),"")</f>
        <v>985.03345993850598</v>
      </c>
      <c r="H1171" s="22" t="str">
        <f>IFERROR(VLOOKUP(C1171,'[1]Walden Bike'!$CB$3:$CE$1000,4,FALSE),"")</f>
        <v/>
      </c>
      <c r="I1171" s="23" t="str">
        <f>IFERROR(VLOOKUP(C1171,'[1]Paddle Sport'!$BJ$2:$BL$100,3,FALSE),"")</f>
        <v/>
      </c>
      <c r="J1171" s="24" t="str">
        <f>IFERROR(VLOOKUP(C1171,'[1]Island Swim'!$AX$5:$AZ$74,3,FALSE),"")</f>
        <v/>
      </c>
      <c r="K1171" s="25" t="str">
        <f>IFERROR(VLOOKUP(C1171,[1]Beaton!$A$4:$B$150,2,FALSE),"")</f>
        <v/>
      </c>
      <c r="L1171" s="26" t="str">
        <f>IFERROR(VLOOKUP(C1171,'[1]Turkey Gobbler'!$A$2:$B$500,2,FALSE),"")</f>
        <v/>
      </c>
      <c r="M1171" s="27">
        <f t="shared" si="323"/>
        <v>985</v>
      </c>
      <c r="N1171" s="28"/>
      <c r="O1171"/>
      <c r="P1171"/>
      <c r="Q1171"/>
      <c r="R1171" s="29" t="str" cm="1">
        <f t="array" ref="R1171:S1171">_xlfn.TEXTSPLIT(C1171," ")</f>
        <v>Bignucolo</v>
      </c>
      <c r="S1171" s="29" t="str">
        <v>Stephen</v>
      </c>
      <c r="T1171" s="29"/>
      <c r="U1171" s="29" t="str">
        <f t="shared" si="324"/>
        <v>Stephen</v>
      </c>
      <c r="V1171" s="29" t="str">
        <f t="shared" si="325"/>
        <v>B</v>
      </c>
      <c r="W1171" s="29" t="str">
        <f t="shared" si="326"/>
        <v>StephenBM40-49</v>
      </c>
      <c r="X1171" s="29" t="str">
        <f t="shared" si="327"/>
        <v>StephenB</v>
      </c>
      <c r="AA1171"/>
      <c r="AB1171"/>
      <c r="AC1171"/>
      <c r="AD1171"/>
      <c r="AE1171"/>
      <c r="AF1171"/>
      <c r="AG1171"/>
    </row>
    <row r="1172" spans="1:33" s="30" customFormat="1" ht="18.600000000000001" customHeight="1" x14ac:dyDescent="0.3">
      <c r="A1172" s="16">
        <f t="shared" si="320"/>
        <v>93</v>
      </c>
      <c r="B1172" s="17">
        <f t="shared" si="321"/>
        <v>26</v>
      </c>
      <c r="C1172" s="18" t="s">
        <v>1209</v>
      </c>
      <c r="D1172" s="19" t="s">
        <v>1111</v>
      </c>
      <c r="E1172" s="19" t="str">
        <f t="shared" si="322"/>
        <v>M</v>
      </c>
      <c r="F1172" s="20" t="str">
        <f>IFERROR(VLOOKUP(C1172,'[1]Sofie''s Loppet'!$BM$3:$BP$100,4,FALSE),"")</f>
        <v/>
      </c>
      <c r="G1172" s="21">
        <f>IFERROR(VLOOKUP(C1172,[1]Rocks!$BF$3:$BH$2000,3,FALSE),"")</f>
        <v>975.50600035823027</v>
      </c>
      <c r="H1172" s="22" t="str">
        <f>IFERROR(VLOOKUP(C1172,'[1]Walden Bike'!$CB$3:$CE$1000,4,FALSE),"")</f>
        <v/>
      </c>
      <c r="I1172" s="23" t="str">
        <f>IFERROR(VLOOKUP(C1172,'[1]Paddle Sport'!$BJ$2:$BL$100,3,FALSE),"")</f>
        <v/>
      </c>
      <c r="J1172" s="24" t="str">
        <f>IFERROR(VLOOKUP(C1172,'[1]Island Swim'!$AX$5:$AZ$74,3,FALSE),"")</f>
        <v/>
      </c>
      <c r="K1172" s="25" t="str">
        <f>IFERROR(VLOOKUP(C1172,[1]Beaton!$A$4:$B$150,2,FALSE),"")</f>
        <v/>
      </c>
      <c r="L1172" s="26" t="str">
        <f>IFERROR(VLOOKUP(C1172,'[1]Turkey Gobbler'!$A$2:$B$500,2,FALSE),"")</f>
        <v/>
      </c>
      <c r="M1172" s="27">
        <f t="shared" si="323"/>
        <v>976</v>
      </c>
      <c r="N1172" s="28"/>
      <c r="O1172"/>
      <c r="P1172"/>
      <c r="Q1172"/>
      <c r="R1172" s="29" t="str" cm="1">
        <f t="array" ref="R1172:S1172">_xlfn.TEXTSPLIT(C1172," ")</f>
        <v>McKnight</v>
      </c>
      <c r="S1172" s="29" t="str">
        <v>Jeff</v>
      </c>
      <c r="T1172" s="29"/>
      <c r="U1172" s="29" t="str">
        <f t="shared" si="324"/>
        <v>Jeff</v>
      </c>
      <c r="V1172" s="29" t="str">
        <f t="shared" si="325"/>
        <v>M</v>
      </c>
      <c r="W1172" s="29" t="str">
        <f t="shared" si="326"/>
        <v>JeffMM30-39</v>
      </c>
      <c r="X1172" s="29" t="str">
        <f t="shared" si="327"/>
        <v>JeffM</v>
      </c>
      <c r="AA1172"/>
      <c r="AB1172"/>
      <c r="AC1172"/>
      <c r="AD1172"/>
      <c r="AE1172"/>
      <c r="AF1172"/>
      <c r="AG1172"/>
    </row>
    <row r="1173" spans="1:33" s="30" customFormat="1" ht="18.600000000000001" customHeight="1" x14ac:dyDescent="0.3">
      <c r="A1173" s="16">
        <f t="shared" si="320"/>
        <v>94</v>
      </c>
      <c r="B1173" s="17">
        <f t="shared" si="321"/>
        <v>16</v>
      </c>
      <c r="C1173" s="18" t="s">
        <v>1210</v>
      </c>
      <c r="D1173" s="19" t="s">
        <v>1109</v>
      </c>
      <c r="E1173" s="19" t="str">
        <f t="shared" si="322"/>
        <v>M</v>
      </c>
      <c r="F1173" s="20" t="str">
        <f>IFERROR(VLOOKUP(C1173,'[1]Sofie''s Loppet'!$BM$3:$BP$100,4,FALSE),"")</f>
        <v/>
      </c>
      <c r="G1173" s="21" t="str">
        <f>IFERROR(VLOOKUP(C1173,[1]Rocks!$BF$3:$BH$2000,3,FALSE),"")</f>
        <v/>
      </c>
      <c r="H1173" s="22">
        <f>IFERROR(VLOOKUP(C1173,'[1]Walden Bike'!$CB$3:$CE$1000,4,FALSE),"")</f>
        <v>967.27805513349256</v>
      </c>
      <c r="I1173" s="23" t="str">
        <f>IFERROR(VLOOKUP(C1173,'[1]Paddle Sport'!$BJ$2:$BL$100,3,FALSE),"")</f>
        <v/>
      </c>
      <c r="J1173" s="24" t="str">
        <f>IFERROR(VLOOKUP(C1173,'[1]Island Swim'!$AX$5:$AZ$74,3,FALSE),"")</f>
        <v/>
      </c>
      <c r="K1173" s="25" t="str">
        <f>IFERROR(VLOOKUP(C1173,[1]Beaton!$A$4:$B$150,2,FALSE),"")</f>
        <v/>
      </c>
      <c r="L1173" s="26" t="str">
        <f>IFERROR(VLOOKUP(C1173,'[1]Turkey Gobbler'!$A$2:$B$500,2,FALSE),"")</f>
        <v/>
      </c>
      <c r="M1173" s="27">
        <f t="shared" si="323"/>
        <v>967</v>
      </c>
      <c r="N1173" s="28"/>
      <c r="O1173"/>
      <c r="P1173"/>
      <c r="Q1173"/>
      <c r="R1173" s="29" t="str" cm="1">
        <f t="array" ref="R1173:S1173">_xlfn.TEXTSPLIT(C1173," ")</f>
        <v>Akerman</v>
      </c>
      <c r="S1173" s="29" t="str">
        <v>Matt</v>
      </c>
      <c r="T1173" s="29"/>
      <c r="U1173" s="29" t="str">
        <f t="shared" si="324"/>
        <v>Matt</v>
      </c>
      <c r="V1173" s="29" t="str">
        <f t="shared" si="325"/>
        <v>A</v>
      </c>
      <c r="W1173" s="29" t="str">
        <f t="shared" si="326"/>
        <v>MattAM40-49</v>
      </c>
      <c r="X1173" s="29" t="str">
        <f t="shared" si="327"/>
        <v>MattA</v>
      </c>
      <c r="AA1173"/>
      <c r="AB1173"/>
      <c r="AC1173"/>
      <c r="AD1173"/>
      <c r="AE1173"/>
      <c r="AF1173"/>
      <c r="AG1173"/>
    </row>
    <row r="1174" spans="1:33" s="30" customFormat="1" ht="18.600000000000001" customHeight="1" x14ac:dyDescent="0.3">
      <c r="A1174" s="16">
        <f t="shared" si="320"/>
        <v>95</v>
      </c>
      <c r="B1174" s="17">
        <f t="shared" si="321"/>
        <v>10</v>
      </c>
      <c r="C1174" s="18" t="s">
        <v>1211</v>
      </c>
      <c r="D1174" s="19" t="s">
        <v>1107</v>
      </c>
      <c r="E1174" s="19" t="str">
        <f t="shared" si="322"/>
        <v>M</v>
      </c>
      <c r="F1174" s="20" t="str">
        <f>IFERROR(VLOOKUP(C1174,'[1]Sofie''s Loppet'!$BM$3:$BP$100,4,FALSE),"")</f>
        <v/>
      </c>
      <c r="G1174" s="21">
        <f>IFERROR(VLOOKUP(C1174,[1]Rocks!$BF$3:$BH$2000,3,FALSE),"")</f>
        <v>960.53791887125226</v>
      </c>
      <c r="H1174" s="22" t="str">
        <f>IFERROR(VLOOKUP(C1174,'[1]Walden Bike'!$CB$3:$CE$1000,4,FALSE),"")</f>
        <v/>
      </c>
      <c r="I1174" s="23" t="str">
        <f>IFERROR(VLOOKUP(C1174,'[1]Paddle Sport'!$BJ$2:$BL$100,3,FALSE),"")</f>
        <v/>
      </c>
      <c r="J1174" s="24" t="str">
        <f>IFERROR(VLOOKUP(C1174,'[1]Island Swim'!$AX$5:$AZ$74,3,FALSE),"")</f>
        <v/>
      </c>
      <c r="K1174" s="25" t="str">
        <f>IFERROR(VLOOKUP(C1174,[1]Beaton!$A$4:$B$150,2,FALSE),"")</f>
        <v/>
      </c>
      <c r="L1174" s="26" t="str">
        <f>IFERROR(VLOOKUP(C1174,'[1]Turkey Gobbler'!$A$2:$B$500,2,FALSE),"")</f>
        <v/>
      </c>
      <c r="M1174" s="27">
        <f t="shared" si="323"/>
        <v>961</v>
      </c>
      <c r="N1174" s="28"/>
      <c r="O1174"/>
      <c r="P1174"/>
      <c r="Q1174"/>
      <c r="R1174" s="29" t="str" cm="1">
        <f t="array" ref="R1174:S1174">_xlfn.TEXTSPLIT(C1174," ")</f>
        <v>Wong</v>
      </c>
      <c r="S1174" s="29" t="str">
        <v>Felix</v>
      </c>
      <c r="T1174" s="29"/>
      <c r="U1174" s="29" t="str">
        <f t="shared" si="324"/>
        <v>Felix</v>
      </c>
      <c r="V1174" s="29" t="str">
        <f t="shared" si="325"/>
        <v>W</v>
      </c>
      <c r="W1174" s="29" t="str">
        <f t="shared" si="326"/>
        <v>FelixWM50-59</v>
      </c>
      <c r="X1174" s="29" t="str">
        <f t="shared" si="327"/>
        <v>FelixW</v>
      </c>
      <c r="AA1174"/>
      <c r="AB1174"/>
      <c r="AC1174"/>
      <c r="AD1174"/>
      <c r="AE1174"/>
      <c r="AF1174"/>
      <c r="AG1174"/>
    </row>
    <row r="1175" spans="1:33" s="30" customFormat="1" ht="18.600000000000001" customHeight="1" x14ac:dyDescent="0.3">
      <c r="A1175" s="16">
        <f t="shared" si="320"/>
        <v>96</v>
      </c>
      <c r="B1175" s="17">
        <f t="shared" si="321"/>
        <v>27</v>
      </c>
      <c r="C1175" s="18" t="s">
        <v>1212</v>
      </c>
      <c r="D1175" s="19" t="s">
        <v>1111</v>
      </c>
      <c r="E1175" s="19" t="str">
        <f t="shared" si="322"/>
        <v>M</v>
      </c>
      <c r="F1175" s="20" t="str">
        <f>IFERROR(VLOOKUP(C1175,'[1]Sofie''s Loppet'!$BM$3:$BP$100,4,FALSE),"")</f>
        <v/>
      </c>
      <c r="G1175" s="21">
        <f>IFERROR(VLOOKUP(C1175,[1]Rocks!$BF$3:$BH$2000,3,FALSE),"")</f>
        <v>960.19922425952052</v>
      </c>
      <c r="H1175" s="22" t="str">
        <f>IFERROR(VLOOKUP(C1175,'[1]Walden Bike'!$CB$3:$CE$1000,4,FALSE),"")</f>
        <v/>
      </c>
      <c r="I1175" s="23" t="str">
        <f>IFERROR(VLOOKUP(C1175,'[1]Paddle Sport'!$BJ$2:$BL$100,3,FALSE),"")</f>
        <v/>
      </c>
      <c r="J1175" s="24" t="str">
        <f>IFERROR(VLOOKUP(C1175,'[1]Island Swim'!$AX$5:$AZ$74,3,FALSE),"")</f>
        <v/>
      </c>
      <c r="K1175" s="25" t="str">
        <f>IFERROR(VLOOKUP(C1175,[1]Beaton!$A$4:$B$150,2,FALSE),"")</f>
        <v/>
      </c>
      <c r="L1175" s="26" t="str">
        <f>IFERROR(VLOOKUP(C1175,'[1]Turkey Gobbler'!$A$2:$B$500,2,FALSE),"")</f>
        <v/>
      </c>
      <c r="M1175" s="27">
        <f t="shared" si="323"/>
        <v>960</v>
      </c>
      <c r="N1175" s="28"/>
      <c r="O1175"/>
      <c r="P1175"/>
      <c r="Q1175"/>
      <c r="R1175" s="29" t="str" cm="1">
        <f t="array" ref="R1175:S1175">_xlfn.TEXTSPLIT(C1175," ")</f>
        <v>Campbell</v>
      </c>
      <c r="S1175" s="29" t="str">
        <v>Curtis</v>
      </c>
      <c r="T1175" s="29"/>
      <c r="U1175" s="29" t="str">
        <f t="shared" si="324"/>
        <v>Curtis</v>
      </c>
      <c r="V1175" s="29" t="str">
        <f t="shared" si="325"/>
        <v>C</v>
      </c>
      <c r="W1175" s="29" t="str">
        <f t="shared" si="326"/>
        <v>CurtisCM30-39</v>
      </c>
      <c r="X1175" s="29" t="str">
        <f t="shared" si="327"/>
        <v>CurtisC</v>
      </c>
      <c r="AA1175"/>
      <c r="AB1175"/>
      <c r="AC1175"/>
      <c r="AD1175"/>
      <c r="AE1175"/>
      <c r="AF1175"/>
      <c r="AG1175"/>
    </row>
    <row r="1176" spans="1:33" s="30" customFormat="1" ht="18.600000000000001" customHeight="1" x14ac:dyDescent="0.3">
      <c r="A1176" s="16">
        <f t="shared" si="320"/>
        <v>97</v>
      </c>
      <c r="B1176" s="17">
        <f t="shared" si="321"/>
        <v>1</v>
      </c>
      <c r="C1176" s="18" t="s">
        <v>1213</v>
      </c>
      <c r="D1176" s="19" t="s">
        <v>1214</v>
      </c>
      <c r="E1176" s="19" t="str">
        <f t="shared" si="322"/>
        <v>M</v>
      </c>
      <c r="F1176" s="20" t="str">
        <f>IFERROR(VLOOKUP(C1176,'[1]Sofie''s Loppet'!$BM$3:$BP$100,4,FALSE),"")</f>
        <v/>
      </c>
      <c r="G1176" s="21" t="str">
        <f>IFERROR(VLOOKUP(C1176,[1]Rocks!$BF$3:$BH$2000,3,FALSE),"")</f>
        <v/>
      </c>
      <c r="H1176" s="22" t="str">
        <f>IFERROR(VLOOKUP(C1176,'[1]Walden Bike'!$CB$3:$CE$1000,4,FALSE),"")</f>
        <v/>
      </c>
      <c r="I1176" s="23" t="str">
        <f>IFERROR(VLOOKUP(C1176,'[1]Paddle Sport'!$BJ$2:$BL$100,3,FALSE),"")</f>
        <v/>
      </c>
      <c r="J1176" s="24">
        <f>IFERROR(VLOOKUP(C1176,'[1]Island Swim'!$AX$5:$AZ$74,3,FALSE),"")</f>
        <v>954.6925566343042</v>
      </c>
      <c r="K1176" s="25">
        <f>IFERROR(VLOOKUP(C1176,[1]Beaton!$A$4:$B$150,2,FALSE),"")</f>
        <v>342.04041399704261</v>
      </c>
      <c r="L1176" s="26" t="str">
        <f>IFERROR(VLOOKUP(C1176,'[1]Turkey Gobbler'!$A$2:$B$500,2,FALSE),"")</f>
        <v/>
      </c>
      <c r="M1176" s="27">
        <f t="shared" si="323"/>
        <v>955</v>
      </c>
      <c r="N1176" s="28"/>
      <c r="O1176"/>
      <c r="P1176"/>
      <c r="Q1176"/>
      <c r="R1176" s="29"/>
      <c r="S1176" s="29"/>
      <c r="T1176" s="29"/>
      <c r="U1176" s="29"/>
      <c r="V1176" s="29"/>
      <c r="W1176" s="29"/>
      <c r="X1176" s="29"/>
      <c r="AA1176"/>
      <c r="AB1176"/>
      <c r="AC1176"/>
      <c r="AD1176"/>
      <c r="AE1176"/>
      <c r="AF1176"/>
      <c r="AG1176"/>
    </row>
    <row r="1177" spans="1:33" s="30" customFormat="1" ht="18.600000000000001" customHeight="1" x14ac:dyDescent="0.3">
      <c r="A1177" s="16">
        <f t="shared" si="320"/>
        <v>98</v>
      </c>
      <c r="B1177" s="17">
        <f t="shared" si="321"/>
        <v>20</v>
      </c>
      <c r="C1177" s="18" t="s">
        <v>1215</v>
      </c>
      <c r="D1177" s="19" t="s">
        <v>1114</v>
      </c>
      <c r="E1177" s="19" t="str">
        <f t="shared" si="322"/>
        <v>M</v>
      </c>
      <c r="F1177" s="20" t="str">
        <f>IFERROR(VLOOKUP(C1177,'[1]Sofie''s Loppet'!$BM$3:$BP$100,4,FALSE),"")</f>
        <v/>
      </c>
      <c r="G1177" s="21">
        <f>IFERROR(VLOOKUP(C1177,[1]Rocks!$BF$3:$BH$2000,3,FALSE),"")</f>
        <v>954.2647626399073</v>
      </c>
      <c r="H1177" s="22" t="str">
        <f>IFERROR(VLOOKUP(C1177,'[1]Walden Bike'!$CB$3:$CE$1000,4,FALSE),"")</f>
        <v/>
      </c>
      <c r="I1177" s="23" t="str">
        <f>IFERROR(VLOOKUP(C1177,'[1]Paddle Sport'!$BJ$2:$BL$100,3,FALSE),"")</f>
        <v/>
      </c>
      <c r="J1177" s="24" t="str">
        <f>IFERROR(VLOOKUP(C1177,'[1]Island Swim'!$AX$5:$AZ$74,3,FALSE),"")</f>
        <v/>
      </c>
      <c r="K1177" s="25" t="str">
        <f>IFERROR(VLOOKUP(C1177,[1]Beaton!$A$4:$B$150,2,FALSE),"")</f>
        <v/>
      </c>
      <c r="L1177" s="26" t="str">
        <f>IFERROR(VLOOKUP(C1177,'[1]Turkey Gobbler'!$A$2:$B$500,2,FALSE),"")</f>
        <v/>
      </c>
      <c r="M1177" s="27">
        <f t="shared" si="323"/>
        <v>954</v>
      </c>
      <c r="N1177" s="28"/>
      <c r="O1177"/>
      <c r="P1177"/>
      <c r="Q1177"/>
      <c r="R1177" s="29" t="str" cm="1">
        <f t="array" ref="R1177:S1177">_xlfn.TEXTSPLIT(C1177," ")</f>
        <v>Autio</v>
      </c>
      <c r="S1177" s="29" t="str">
        <v>Tomas</v>
      </c>
      <c r="T1177" s="29"/>
      <c r="U1177" s="29" t="str">
        <f>IF(T1177="",S1177,T1177)</f>
        <v>Tomas</v>
      </c>
      <c r="V1177" s="29" t="str">
        <f>LEFT(R1177,1)</f>
        <v>A</v>
      </c>
      <c r="W1177" s="29" t="str">
        <f>CONCATENATE(U1177,V1177,D1177)</f>
        <v>TomasAM20-29</v>
      </c>
      <c r="X1177" s="29" t="str">
        <f>CONCATENATE(U1177,V1177)</f>
        <v>TomasA</v>
      </c>
      <c r="AA1177"/>
      <c r="AB1177"/>
      <c r="AC1177"/>
      <c r="AD1177"/>
      <c r="AE1177"/>
      <c r="AF1177"/>
      <c r="AG1177"/>
    </row>
    <row r="1178" spans="1:33" s="30" customFormat="1" ht="18.600000000000001" customHeight="1" x14ac:dyDescent="0.3">
      <c r="A1178" s="16">
        <f t="shared" si="320"/>
        <v>99</v>
      </c>
      <c r="B1178" s="17">
        <f t="shared" si="321"/>
        <v>21</v>
      </c>
      <c r="C1178" s="18" t="s">
        <v>1216</v>
      </c>
      <c r="D1178" s="19" t="s">
        <v>1114</v>
      </c>
      <c r="E1178" s="19" t="str">
        <f t="shared" si="322"/>
        <v>M</v>
      </c>
      <c r="F1178" s="20" t="str">
        <f>IFERROR(VLOOKUP(C1178,'[1]Sofie''s Loppet'!$BM$3:$BP$100,4,FALSE),"")</f>
        <v/>
      </c>
      <c r="G1178" s="21">
        <f>IFERROR(VLOOKUP(C1178,[1]Rocks!$BF$3:$BH$2000,3,FALSE),"")</f>
        <v>950.14829030006979</v>
      </c>
      <c r="H1178" s="22" t="str">
        <f>IFERROR(VLOOKUP(C1178,'[1]Walden Bike'!$CB$3:$CE$1000,4,FALSE),"")</f>
        <v/>
      </c>
      <c r="I1178" s="23" t="str">
        <f>IFERROR(VLOOKUP(C1178,'[1]Paddle Sport'!$BJ$2:$BL$100,3,FALSE),"")</f>
        <v/>
      </c>
      <c r="J1178" s="24" t="str">
        <f>IFERROR(VLOOKUP(C1178,'[1]Island Swim'!$AX$5:$AZ$74,3,FALSE),"")</f>
        <v/>
      </c>
      <c r="K1178" s="25" t="str">
        <f>IFERROR(VLOOKUP(C1178,[1]Beaton!$A$4:$B$150,2,FALSE),"")</f>
        <v/>
      </c>
      <c r="L1178" s="26" t="str">
        <f>IFERROR(VLOOKUP(C1178,'[1]Turkey Gobbler'!$A$2:$B$500,2,FALSE),"")</f>
        <v/>
      </c>
      <c r="M1178" s="27">
        <f t="shared" si="323"/>
        <v>950</v>
      </c>
      <c r="N1178" s="28"/>
      <c r="O1178"/>
      <c r="P1178"/>
      <c r="Q1178"/>
      <c r="R1178" s="29" t="str" cm="1">
        <f t="array" ref="R1178:S1178">_xlfn.TEXTSPLIT(C1178," ")</f>
        <v>Foreshew</v>
      </c>
      <c r="S1178" s="29" t="str">
        <v>Hunter</v>
      </c>
      <c r="T1178" s="29"/>
      <c r="U1178" s="29" t="str">
        <f>IF(T1178="",S1178,T1178)</f>
        <v>Hunter</v>
      </c>
      <c r="V1178" s="29" t="str">
        <f>LEFT(R1178,1)</f>
        <v>F</v>
      </c>
      <c r="W1178" s="29" t="str">
        <f>CONCATENATE(U1178,V1178,D1178)</f>
        <v>HunterFM20-29</v>
      </c>
      <c r="X1178" s="29" t="str">
        <f>CONCATENATE(U1178,V1178)</f>
        <v>HunterF</v>
      </c>
      <c r="AA1178"/>
      <c r="AB1178"/>
      <c r="AC1178"/>
      <c r="AD1178"/>
      <c r="AE1178"/>
      <c r="AF1178"/>
      <c r="AG1178"/>
    </row>
    <row r="1179" spans="1:33" s="30" customFormat="1" ht="18.600000000000001" customHeight="1" x14ac:dyDescent="0.3">
      <c r="A1179" s="16">
        <f t="shared" si="320"/>
        <v>100</v>
      </c>
      <c r="B1179" s="17">
        <f t="shared" si="321"/>
        <v>17</v>
      </c>
      <c r="C1179" s="18" t="s">
        <v>1217</v>
      </c>
      <c r="D1179" s="19" t="s">
        <v>1109</v>
      </c>
      <c r="E1179" s="19" t="str">
        <f t="shared" si="322"/>
        <v>M</v>
      </c>
      <c r="F1179" s="20"/>
      <c r="G1179" s="21"/>
      <c r="H1179" s="22"/>
      <c r="I1179" s="23">
        <f>IFERROR(VLOOKUP(C1179,'[1]Paddle Sport'!$BJ$2:$BL$100,3,FALSE),"")</f>
        <v>945.88836812952707</v>
      </c>
      <c r="J1179" s="24" t="str">
        <f>IFERROR(VLOOKUP(C1179,'[1]Island Swim'!$AX$5:$AZ$74,3,FALSE),"")</f>
        <v/>
      </c>
      <c r="K1179" s="25"/>
      <c r="L1179" s="26"/>
      <c r="M1179" s="27">
        <f t="shared" si="323"/>
        <v>946</v>
      </c>
      <c r="N1179" s="28"/>
      <c r="O1179"/>
      <c r="P1179"/>
      <c r="Q1179"/>
      <c r="R1179" s="29"/>
      <c r="S1179" s="29"/>
      <c r="T1179" s="29"/>
      <c r="U1179" s="29"/>
      <c r="V1179" s="29"/>
      <c r="W1179" s="29"/>
      <c r="X1179" s="29"/>
      <c r="AA1179"/>
      <c r="AB1179"/>
      <c r="AC1179"/>
      <c r="AD1179"/>
      <c r="AE1179"/>
      <c r="AF1179"/>
      <c r="AG1179"/>
    </row>
    <row r="1180" spans="1:33" s="30" customFormat="1" ht="18.600000000000001" customHeight="1" x14ac:dyDescent="0.3">
      <c r="A1180" s="16">
        <f t="shared" si="320"/>
        <v>101</v>
      </c>
      <c r="B1180" s="17">
        <f t="shared" si="321"/>
        <v>18</v>
      </c>
      <c r="C1180" s="18" t="s">
        <v>1218</v>
      </c>
      <c r="D1180" s="19" t="s">
        <v>1109</v>
      </c>
      <c r="E1180" s="19" t="str">
        <f t="shared" si="322"/>
        <v>M</v>
      </c>
      <c r="F1180" s="20" t="str">
        <f>IFERROR(VLOOKUP(C1180,'[1]Sofie''s Loppet'!$BM$3:$BP$100,4,FALSE),"")</f>
        <v/>
      </c>
      <c r="G1180" s="21">
        <f>IFERROR(VLOOKUP(C1180,[1]Rocks!$BF$3:$BH$2000,3,FALSE),"")</f>
        <v>943.72725697452779</v>
      </c>
      <c r="H1180" s="22" t="str">
        <f>IFERROR(VLOOKUP(C1180,'[1]Walden Bike'!$CB$3:$CE$1000,4,FALSE),"")</f>
        <v/>
      </c>
      <c r="I1180" s="23" t="str">
        <f>IFERROR(VLOOKUP(C1180,'[1]Paddle Sport'!$BJ$2:$BL$100,3,FALSE),"")</f>
        <v/>
      </c>
      <c r="J1180" s="24" t="str">
        <f>IFERROR(VLOOKUP(C1180,'[1]Island Swim'!$AX$5:$AZ$74,3,FALSE),"")</f>
        <v/>
      </c>
      <c r="K1180" s="25" t="str">
        <f>IFERROR(VLOOKUP(C1180,[1]Beaton!$A$4:$B$150,2,FALSE),"")</f>
        <v/>
      </c>
      <c r="L1180" s="26" t="str">
        <f>IFERROR(VLOOKUP(C1180,'[1]Turkey Gobbler'!$A$2:$B$500,2,FALSE),"")</f>
        <v/>
      </c>
      <c r="M1180" s="27">
        <f t="shared" si="323"/>
        <v>944</v>
      </c>
      <c r="N1180" s="28"/>
      <c r="O1180"/>
      <c r="P1180"/>
      <c r="Q1180"/>
      <c r="R1180" s="29"/>
      <c r="S1180" s="29"/>
      <c r="T1180" s="29"/>
      <c r="U1180" s="29"/>
      <c r="V1180" s="29"/>
      <c r="W1180" s="29"/>
      <c r="X1180" s="29"/>
      <c r="AA1180"/>
      <c r="AB1180"/>
      <c r="AC1180"/>
      <c r="AD1180"/>
      <c r="AE1180"/>
      <c r="AF1180"/>
      <c r="AG1180"/>
    </row>
    <row r="1181" spans="1:33" s="30" customFormat="1" ht="18.600000000000001" customHeight="1" x14ac:dyDescent="0.3">
      <c r="A1181" s="16">
        <f t="shared" si="320"/>
        <v>102</v>
      </c>
      <c r="B1181" s="17">
        <f t="shared" si="321"/>
        <v>28</v>
      </c>
      <c r="C1181" s="18" t="s">
        <v>1219</v>
      </c>
      <c r="D1181" s="19" t="s">
        <v>1111</v>
      </c>
      <c r="E1181" s="19" t="str">
        <f t="shared" si="322"/>
        <v>M</v>
      </c>
      <c r="F1181" s="20" t="str">
        <f>IFERROR(VLOOKUP(C1181,'[1]Sofie''s Loppet'!$BM$3:$BP$100,4,FALSE),"")</f>
        <v/>
      </c>
      <c r="G1181" s="21">
        <f>IFERROR(VLOOKUP(C1181,[1]Rocks!$BF$3:$BH$2000,3,FALSE),"")</f>
        <v>941.60615491009685</v>
      </c>
      <c r="H1181" s="22" t="str">
        <f>IFERROR(VLOOKUP(C1181,'[1]Walden Bike'!$CB$3:$CE$1000,4,FALSE),"")</f>
        <v/>
      </c>
      <c r="I1181" s="23" t="str">
        <f>IFERROR(VLOOKUP(C1181,'[1]Paddle Sport'!$BJ$2:$BL$100,3,FALSE),"")</f>
        <v/>
      </c>
      <c r="J1181" s="24" t="str">
        <f>IFERROR(VLOOKUP(C1181,'[1]Island Swim'!$AX$5:$AZ$74,3,FALSE),"")</f>
        <v/>
      </c>
      <c r="K1181" s="25" t="str">
        <f>IFERROR(VLOOKUP(C1181,[1]Beaton!$A$4:$B$150,2,FALSE),"")</f>
        <v/>
      </c>
      <c r="L1181" s="26" t="str">
        <f>IFERROR(VLOOKUP(C1181,'[1]Turkey Gobbler'!$A$2:$B$500,2,FALSE),"")</f>
        <v/>
      </c>
      <c r="M1181" s="27">
        <f t="shared" si="323"/>
        <v>942</v>
      </c>
      <c r="N1181" s="28"/>
      <c r="O1181"/>
      <c r="P1181"/>
      <c r="Q1181"/>
      <c r="R1181" s="29" t="str" cm="1">
        <f t="array" ref="R1181:S1181">_xlfn.TEXTSPLIT(C1181," ")</f>
        <v>Prevost</v>
      </c>
      <c r="S1181" s="29" t="str">
        <v>Chad</v>
      </c>
      <c r="T1181" s="29"/>
      <c r="U1181" s="29" t="str">
        <f>IF(T1181="",S1181,T1181)</f>
        <v>Chad</v>
      </c>
      <c r="V1181" s="29" t="str">
        <f>LEFT(R1181,1)</f>
        <v>P</v>
      </c>
      <c r="W1181" s="29" t="str">
        <f>CONCATENATE(U1181,V1181,D1181)</f>
        <v>ChadPM30-39</v>
      </c>
      <c r="X1181" s="29" t="str">
        <f>CONCATENATE(U1181,V1181)</f>
        <v>ChadP</v>
      </c>
      <c r="AA1181"/>
      <c r="AB1181"/>
      <c r="AC1181"/>
      <c r="AD1181"/>
      <c r="AE1181"/>
      <c r="AF1181"/>
      <c r="AG1181"/>
    </row>
    <row r="1182" spans="1:33" s="30" customFormat="1" ht="18.600000000000001" customHeight="1" x14ac:dyDescent="0.3">
      <c r="A1182" s="16">
        <f t="shared" si="320"/>
        <v>103</v>
      </c>
      <c r="B1182" s="17">
        <f t="shared" si="321"/>
        <v>29</v>
      </c>
      <c r="C1182" s="18" t="s">
        <v>1220</v>
      </c>
      <c r="D1182" s="19" t="s">
        <v>1111</v>
      </c>
      <c r="E1182" s="19" t="str">
        <f t="shared" si="322"/>
        <v>M</v>
      </c>
      <c r="F1182" s="20" t="str">
        <f>IFERROR(VLOOKUP(C1182,'[1]Sofie''s Loppet'!$BM$3:$BP$100,4,FALSE),"")</f>
        <v/>
      </c>
      <c r="G1182" s="21">
        <f>IFERROR(VLOOKUP(C1182,[1]Rocks!$BF$3:$BH$2000,3,FALSE),"")</f>
        <v>939.69721923101292</v>
      </c>
      <c r="H1182" s="22" t="str">
        <f>IFERROR(VLOOKUP(C1182,'[1]Walden Bike'!$CB$3:$CE$1000,4,FALSE),"")</f>
        <v/>
      </c>
      <c r="I1182" s="23" t="str">
        <f>IFERROR(VLOOKUP(C1182,'[1]Paddle Sport'!$BJ$2:$BL$100,3,FALSE),"")</f>
        <v/>
      </c>
      <c r="J1182" s="24" t="str">
        <f>IFERROR(VLOOKUP(C1182,'[1]Island Swim'!$AX$5:$AZ$74,3,FALSE),"")</f>
        <v/>
      </c>
      <c r="K1182" s="25" t="str">
        <f>IFERROR(VLOOKUP(C1182,[1]Beaton!$A$4:$B$150,2,FALSE),"")</f>
        <v/>
      </c>
      <c r="L1182" s="26" t="str">
        <f>IFERROR(VLOOKUP(C1182,'[1]Turkey Gobbler'!$A$2:$B$500,2,FALSE),"")</f>
        <v/>
      </c>
      <c r="M1182" s="27">
        <f t="shared" si="323"/>
        <v>940</v>
      </c>
      <c r="N1182" s="28"/>
      <c r="O1182"/>
      <c r="P1182"/>
      <c r="Q1182"/>
      <c r="R1182" s="29" t="str" cm="1">
        <f t="array" ref="R1182:S1182">_xlfn.TEXTSPLIT(C1182," ")</f>
        <v>ElBouazzaoui</v>
      </c>
      <c r="S1182" s="29" t="str">
        <v>Abdelilah</v>
      </c>
      <c r="T1182" s="29"/>
      <c r="U1182" s="29" t="str">
        <f>IF(T1182="",S1182,T1182)</f>
        <v>Abdelilah</v>
      </c>
      <c r="V1182" s="29" t="str">
        <f>LEFT(R1182,1)</f>
        <v>E</v>
      </c>
      <c r="W1182" s="29" t="str">
        <f>CONCATENATE(U1182,V1182,D1182)</f>
        <v>AbdelilahEM30-39</v>
      </c>
      <c r="X1182" s="29" t="str">
        <f>CONCATENATE(U1182,V1182)</f>
        <v>AbdelilahE</v>
      </c>
      <c r="AA1182"/>
      <c r="AB1182"/>
      <c r="AC1182"/>
      <c r="AD1182"/>
      <c r="AE1182"/>
      <c r="AF1182"/>
      <c r="AG1182"/>
    </row>
    <row r="1183" spans="1:33" s="30" customFormat="1" ht="18.600000000000001" customHeight="1" x14ac:dyDescent="0.3">
      <c r="A1183" s="16">
        <f t="shared" si="320"/>
        <v>104</v>
      </c>
      <c r="B1183" s="17">
        <f t="shared" si="321"/>
        <v>6</v>
      </c>
      <c r="C1183" s="18" t="s">
        <v>1221</v>
      </c>
      <c r="D1183" s="19" t="s">
        <v>1124</v>
      </c>
      <c r="E1183" s="19" t="str">
        <f t="shared" si="322"/>
        <v>M</v>
      </c>
      <c r="F1183" s="20">
        <f>IFERROR(VLOOKUP(C1183,'[1]Sofie''s Loppet'!$BM$3:$BP$100,4,FALSE),"")</f>
        <v>936.28204737835699</v>
      </c>
      <c r="G1183" s="21" t="str">
        <f>IFERROR(VLOOKUP(C1183,[1]Rocks!$BF$3:$BH$2000,3,FALSE),"")</f>
        <v/>
      </c>
      <c r="H1183" s="22" t="str">
        <f>IFERROR(VLOOKUP(C1183,'[1]Walden Bike'!$CB$3:$CE$1000,4,FALSE),"")</f>
        <v/>
      </c>
      <c r="I1183" s="23" t="str">
        <f>IFERROR(VLOOKUP(C1183,'[1]Paddle Sport'!$BJ$2:$BL$100,3,FALSE),"")</f>
        <v/>
      </c>
      <c r="J1183" s="24" t="str">
        <f>IFERROR(VLOOKUP(C1183,'[1]Island Swim'!$AX$5:$AZ$74,3,FALSE),"")</f>
        <v/>
      </c>
      <c r="K1183" s="25" t="str">
        <f>IFERROR(VLOOKUP(C1183,[1]Beaton!$A$4:$B$150,2,FALSE),"")</f>
        <v/>
      </c>
      <c r="L1183" s="26" t="str">
        <f>IFERROR(VLOOKUP(C1183,'[1]Turkey Gobbler'!$A$2:$B$500,2,FALSE),"")</f>
        <v/>
      </c>
      <c r="M1183" s="27">
        <f t="shared" si="323"/>
        <v>936</v>
      </c>
      <c r="N1183" s="28"/>
      <c r="O1183"/>
      <c r="P1183"/>
      <c r="Q1183"/>
      <c r="R1183" s="29"/>
      <c r="S1183" s="29"/>
      <c r="T1183" s="29"/>
      <c r="U1183" s="29"/>
      <c r="V1183" s="29"/>
      <c r="W1183" s="29"/>
      <c r="X1183" s="29"/>
      <c r="AA1183"/>
      <c r="AB1183"/>
      <c r="AC1183"/>
      <c r="AD1183"/>
      <c r="AE1183"/>
      <c r="AF1183"/>
      <c r="AG1183"/>
    </row>
    <row r="1184" spans="1:33" s="30" customFormat="1" ht="18.600000000000001" customHeight="1" x14ac:dyDescent="0.3">
      <c r="A1184" s="16">
        <f t="shared" si="320"/>
        <v>105</v>
      </c>
      <c r="B1184" s="17">
        <f t="shared" si="321"/>
        <v>19</v>
      </c>
      <c r="C1184" s="18" t="s">
        <v>1222</v>
      </c>
      <c r="D1184" s="19" t="s">
        <v>1109</v>
      </c>
      <c r="E1184" s="19" t="str">
        <f t="shared" si="322"/>
        <v>M</v>
      </c>
      <c r="F1184" s="20" t="str">
        <f>IFERROR(VLOOKUP(C1184,'[1]Sofie''s Loppet'!$BM$3:$BP$100,4,FALSE),"")</f>
        <v/>
      </c>
      <c r="G1184" s="21">
        <f>IFERROR(VLOOKUP(C1184,[1]Rocks!$BF$3:$BH$2000,3,FALSE),"")</f>
        <v>935.46032291308836</v>
      </c>
      <c r="H1184" s="22" t="str">
        <f>IFERROR(VLOOKUP(C1184,'[1]Walden Bike'!$CB$3:$CE$1000,4,FALSE),"")</f>
        <v/>
      </c>
      <c r="I1184" s="23" t="str">
        <f>IFERROR(VLOOKUP(C1184,'[1]Paddle Sport'!$BJ$2:$BL$100,3,FALSE),"")</f>
        <v/>
      </c>
      <c r="J1184" s="24" t="str">
        <f>IFERROR(VLOOKUP(C1184,'[1]Island Swim'!$AX$5:$AZ$74,3,FALSE),"")</f>
        <v/>
      </c>
      <c r="K1184" s="25" t="str">
        <f>IFERROR(VLOOKUP(C1184,[1]Beaton!$A$4:$B$150,2,FALSE),"")</f>
        <v/>
      </c>
      <c r="L1184" s="26" t="str">
        <f>IFERROR(VLOOKUP(C1184,'[1]Turkey Gobbler'!$A$2:$B$500,2,FALSE),"")</f>
        <v/>
      </c>
      <c r="M1184" s="27">
        <f t="shared" si="323"/>
        <v>935</v>
      </c>
      <c r="N1184" s="28"/>
      <c r="O1184"/>
      <c r="P1184"/>
      <c r="Q1184"/>
      <c r="R1184" s="29" t="str" cm="1">
        <f t="array" ref="R1184:S1184">_xlfn.TEXTSPLIT(C1184," ")</f>
        <v>Eubanks</v>
      </c>
      <c r="S1184" s="29" t="str">
        <v>Barrett</v>
      </c>
      <c r="T1184" s="29"/>
      <c r="U1184" s="29" t="str">
        <f>IF(T1184="",S1184,T1184)</f>
        <v>Barrett</v>
      </c>
      <c r="V1184" s="29" t="str">
        <f>LEFT(R1184,1)</f>
        <v>E</v>
      </c>
      <c r="W1184" s="29" t="str">
        <f>CONCATENATE(U1184,V1184,D1184)</f>
        <v>BarrettEM40-49</v>
      </c>
      <c r="X1184" s="29" t="str">
        <f>CONCATENATE(U1184,V1184)</f>
        <v>BarrettE</v>
      </c>
      <c r="AA1184"/>
      <c r="AB1184"/>
      <c r="AC1184"/>
      <c r="AD1184"/>
      <c r="AE1184"/>
      <c r="AF1184"/>
      <c r="AG1184"/>
    </row>
    <row r="1185" spans="1:33" s="30" customFormat="1" ht="18.600000000000001" customHeight="1" x14ac:dyDescent="0.3">
      <c r="A1185" s="16">
        <f t="shared" si="320"/>
        <v>106</v>
      </c>
      <c r="B1185" s="17">
        <f t="shared" si="321"/>
        <v>20</v>
      </c>
      <c r="C1185" s="18" t="s">
        <v>1223</v>
      </c>
      <c r="D1185" s="19" t="s">
        <v>1109</v>
      </c>
      <c r="E1185" s="19" t="str">
        <f t="shared" si="322"/>
        <v>M</v>
      </c>
      <c r="F1185" s="20" t="str">
        <f>IFERROR(VLOOKUP(C1185,'[1]Sofie''s Loppet'!$BM$3:$BP$100,4,FALSE),"")</f>
        <v/>
      </c>
      <c r="G1185" s="21">
        <f>IFERROR(VLOOKUP(C1185,[1]Rocks!$BF$3:$BH$2000,3,FALSE),"")</f>
        <v>933.53616729516636</v>
      </c>
      <c r="H1185" s="22" t="str">
        <f>IFERROR(VLOOKUP(C1185,'[1]Walden Bike'!$CB$3:$CE$1000,4,FALSE),"")</f>
        <v/>
      </c>
      <c r="I1185" s="23" t="str">
        <f>IFERROR(VLOOKUP(C1185,'[1]Paddle Sport'!$BJ$2:$BL$100,3,FALSE),"")</f>
        <v/>
      </c>
      <c r="J1185" s="24" t="str">
        <f>IFERROR(VLOOKUP(C1185,'[1]Island Swim'!$AX$5:$AZ$74,3,FALSE),"")</f>
        <v/>
      </c>
      <c r="K1185" s="25" t="str">
        <f>IFERROR(VLOOKUP(C1185,[1]Beaton!$A$4:$B$150,2,FALSE),"")</f>
        <v/>
      </c>
      <c r="L1185" s="26" t="str">
        <f>IFERROR(VLOOKUP(C1185,'[1]Turkey Gobbler'!$A$2:$B$500,2,FALSE),"")</f>
        <v/>
      </c>
      <c r="M1185" s="27">
        <f t="shared" si="323"/>
        <v>934</v>
      </c>
      <c r="N1185" s="28"/>
      <c r="O1185"/>
      <c r="P1185"/>
      <c r="Q1185"/>
      <c r="R1185" s="29" t="str" cm="1">
        <f t="array" ref="R1185:S1185">_xlfn.TEXTSPLIT(C1185," ")</f>
        <v>Lamanes</v>
      </c>
      <c r="S1185" s="29" t="str">
        <v>Daniel</v>
      </c>
      <c r="T1185" s="29"/>
      <c r="U1185" s="29" t="str">
        <f>IF(T1185="",S1185,T1185)</f>
        <v>Daniel</v>
      </c>
      <c r="V1185" s="29" t="str">
        <f>LEFT(R1185,1)</f>
        <v>L</v>
      </c>
      <c r="W1185" s="29" t="str">
        <f>CONCATENATE(U1185,V1185,D1185)</f>
        <v>DanielLM40-49</v>
      </c>
      <c r="X1185" s="29" t="str">
        <f>CONCATENATE(U1185,V1185)</f>
        <v>DanielL</v>
      </c>
      <c r="AA1185"/>
      <c r="AB1185"/>
      <c r="AC1185"/>
      <c r="AD1185"/>
      <c r="AE1185"/>
      <c r="AF1185"/>
      <c r="AG1185"/>
    </row>
    <row r="1186" spans="1:33" s="30" customFormat="1" ht="18.600000000000001" customHeight="1" x14ac:dyDescent="0.3">
      <c r="A1186" s="16">
        <f t="shared" si="320"/>
        <v>107</v>
      </c>
      <c r="B1186" s="17">
        <f t="shared" si="321"/>
        <v>30</v>
      </c>
      <c r="C1186" s="18" t="s">
        <v>1224</v>
      </c>
      <c r="D1186" s="19" t="s">
        <v>1111</v>
      </c>
      <c r="E1186" s="19" t="str">
        <f t="shared" si="322"/>
        <v>M</v>
      </c>
      <c r="F1186" s="20" t="str">
        <f>IFERROR(VLOOKUP(C1186,'[1]Sofie''s Loppet'!$BM$3:$BP$100,4,FALSE),"")</f>
        <v/>
      </c>
      <c r="G1186" s="21">
        <f>IFERROR(VLOOKUP(C1186,[1]Rocks!$BF$3:$BH$2000,3,FALSE),"")</f>
        <v>933.21624400274163</v>
      </c>
      <c r="H1186" s="22" t="str">
        <f>IFERROR(VLOOKUP(C1186,'[1]Walden Bike'!$CB$3:$CE$1000,4,FALSE),"")</f>
        <v/>
      </c>
      <c r="I1186" s="23" t="str">
        <f>IFERROR(VLOOKUP(C1186,'[1]Paddle Sport'!$BJ$2:$BL$100,3,FALSE),"")</f>
        <v/>
      </c>
      <c r="J1186" s="24" t="str">
        <f>IFERROR(VLOOKUP(C1186,'[1]Island Swim'!$AX$5:$AZ$74,3,FALSE),"")</f>
        <v/>
      </c>
      <c r="K1186" s="25" t="str">
        <f>IFERROR(VLOOKUP(C1186,[1]Beaton!$A$4:$B$150,2,FALSE),"")</f>
        <v/>
      </c>
      <c r="L1186" s="26" t="str">
        <f>IFERROR(VLOOKUP(C1186,'[1]Turkey Gobbler'!$A$2:$B$500,2,FALSE),"")</f>
        <v/>
      </c>
      <c r="M1186" s="27">
        <f t="shared" si="323"/>
        <v>933</v>
      </c>
      <c r="N1186" s="28"/>
      <c r="O1186"/>
      <c r="P1186"/>
      <c r="Q1186"/>
      <c r="R1186" s="29" t="str" cm="1">
        <f t="array" ref="R1186:S1186">_xlfn.TEXTSPLIT(C1186," ")</f>
        <v>Goulet</v>
      </c>
      <c r="S1186" s="29" t="str">
        <v>Chance</v>
      </c>
      <c r="T1186" s="29"/>
      <c r="U1186" s="29" t="str">
        <f>IF(T1186="",S1186,T1186)</f>
        <v>Chance</v>
      </c>
      <c r="V1186" s="29" t="str">
        <f>LEFT(R1186,1)</f>
        <v>G</v>
      </c>
      <c r="W1186" s="29" t="str">
        <f>CONCATENATE(U1186,V1186,D1186)</f>
        <v>ChanceGM30-39</v>
      </c>
      <c r="X1186" s="29" t="str">
        <f>CONCATENATE(U1186,V1186)</f>
        <v>ChanceG</v>
      </c>
      <c r="AA1186"/>
      <c r="AB1186"/>
      <c r="AC1186"/>
      <c r="AD1186"/>
      <c r="AE1186"/>
      <c r="AF1186"/>
      <c r="AG1186"/>
    </row>
    <row r="1187" spans="1:33" s="30" customFormat="1" ht="18.600000000000001" customHeight="1" x14ac:dyDescent="0.3">
      <c r="A1187" s="16">
        <f t="shared" si="320"/>
        <v>108</v>
      </c>
      <c r="B1187" s="17">
        <f t="shared" si="321"/>
        <v>12</v>
      </c>
      <c r="C1187" s="18" t="s">
        <v>1225</v>
      </c>
      <c r="D1187" s="19" t="s">
        <v>1118</v>
      </c>
      <c r="E1187" s="19" t="str">
        <f t="shared" si="322"/>
        <v>M</v>
      </c>
      <c r="F1187" s="20" t="str">
        <f>IFERROR(VLOOKUP(C1187,'[1]Sofie''s Loppet'!$BM$3:$BP$100,4,FALSE),"")</f>
        <v/>
      </c>
      <c r="G1187" s="21">
        <f>IFERROR(VLOOKUP(C1187,[1]Rocks!$BF$3:$BH$2000,3,FALSE),"")</f>
        <v>930.85273263474926</v>
      </c>
      <c r="H1187" s="22" t="str">
        <f>IFERROR(VLOOKUP(C1187,'[1]Walden Bike'!$CB$3:$CE$1000,4,FALSE),"")</f>
        <v/>
      </c>
      <c r="I1187" s="23" t="str">
        <f>IFERROR(VLOOKUP(C1187,'[1]Paddle Sport'!$BJ$2:$BL$100,3,FALSE),"")</f>
        <v/>
      </c>
      <c r="J1187" s="24" t="str">
        <f>IFERROR(VLOOKUP(C1187,'[1]Island Swim'!$AX$5:$AZ$74,3,FALSE),"")</f>
        <v/>
      </c>
      <c r="K1187" s="25" t="str">
        <f>IFERROR(VLOOKUP(C1187,[1]Beaton!$A$4:$B$150,2,FALSE),"")</f>
        <v/>
      </c>
      <c r="L1187" s="26" t="str">
        <f>IFERROR(VLOOKUP(C1187,'[1]Turkey Gobbler'!$A$2:$B$500,2,FALSE),"")</f>
        <v/>
      </c>
      <c r="M1187" s="27">
        <f t="shared" si="323"/>
        <v>931</v>
      </c>
      <c r="N1187" s="28"/>
      <c r="O1187"/>
      <c r="P1187"/>
      <c r="Q1187"/>
      <c r="R1187" s="29"/>
      <c r="S1187" s="29"/>
      <c r="T1187" s="29"/>
      <c r="U1187" s="29"/>
      <c r="V1187" s="29"/>
      <c r="W1187" s="29"/>
      <c r="X1187" s="29"/>
      <c r="AA1187"/>
      <c r="AB1187"/>
      <c r="AC1187"/>
      <c r="AD1187"/>
      <c r="AE1187"/>
      <c r="AF1187"/>
      <c r="AG1187"/>
    </row>
    <row r="1188" spans="1:33" s="30" customFormat="1" ht="18.600000000000001" customHeight="1" x14ac:dyDescent="0.3">
      <c r="A1188" s="16">
        <f t="shared" si="320"/>
        <v>109</v>
      </c>
      <c r="B1188" s="17">
        <f t="shared" si="321"/>
        <v>1</v>
      </c>
      <c r="C1188" s="18" t="s">
        <v>1226</v>
      </c>
      <c r="D1188" s="19" t="s">
        <v>1227</v>
      </c>
      <c r="E1188" s="19" t="str">
        <f t="shared" si="322"/>
        <v>M</v>
      </c>
      <c r="F1188" s="20"/>
      <c r="G1188" s="21"/>
      <c r="H1188" s="22"/>
      <c r="I1188" s="23">
        <f>IFERROR(VLOOKUP(C1188,'[1]Paddle Sport'!$BJ$2:$BL$100,3,FALSE),"")</f>
        <v>930.37584719654956</v>
      </c>
      <c r="J1188" s="24" t="str">
        <f>IFERROR(VLOOKUP(C1188,'[1]Island Swim'!$AX$5:$AZ$74,3,FALSE),"")</f>
        <v/>
      </c>
      <c r="K1188" s="25"/>
      <c r="L1188" s="26"/>
      <c r="M1188" s="27">
        <f t="shared" si="323"/>
        <v>930</v>
      </c>
      <c r="N1188" s="28"/>
      <c r="O1188"/>
      <c r="P1188"/>
      <c r="Q1188"/>
      <c r="R1188" s="29"/>
      <c r="S1188" s="29"/>
      <c r="T1188" s="29"/>
      <c r="U1188" s="29"/>
      <c r="V1188" s="29"/>
      <c r="W1188" s="29"/>
      <c r="X1188" s="29"/>
      <c r="AA1188"/>
      <c r="AB1188"/>
      <c r="AC1188"/>
      <c r="AD1188"/>
      <c r="AE1188"/>
      <c r="AF1188"/>
      <c r="AG1188"/>
    </row>
    <row r="1189" spans="1:33" s="30" customFormat="1" ht="18.600000000000001" customHeight="1" x14ac:dyDescent="0.3">
      <c r="A1189" s="16">
        <f t="shared" si="320"/>
        <v>110</v>
      </c>
      <c r="B1189" s="17">
        <f t="shared" si="321"/>
        <v>22</v>
      </c>
      <c r="C1189" s="18" t="s">
        <v>1228</v>
      </c>
      <c r="D1189" s="19" t="s">
        <v>1114</v>
      </c>
      <c r="E1189" s="19" t="str">
        <f t="shared" si="322"/>
        <v>M</v>
      </c>
      <c r="F1189" s="20" t="str">
        <f>IFERROR(VLOOKUP(C1189,'[1]Sofie''s Loppet'!$BM$3:$BP$100,4,FALSE),"")</f>
        <v/>
      </c>
      <c r="G1189" s="21">
        <f>IFERROR(VLOOKUP(C1189,[1]Rocks!$BF$3:$BH$2000,3,FALSE),"")</f>
        <v>924.18971661293062</v>
      </c>
      <c r="H1189" s="22" t="str">
        <f>IFERROR(VLOOKUP(C1189,'[1]Walden Bike'!$CB$3:$CE$1000,4,FALSE),"")</f>
        <v/>
      </c>
      <c r="I1189" s="23" t="str">
        <f>IFERROR(VLOOKUP(C1189,'[1]Paddle Sport'!$BJ$2:$BL$100,3,FALSE),"")</f>
        <v/>
      </c>
      <c r="J1189" s="24" t="str">
        <f>IFERROR(VLOOKUP(C1189,'[1]Island Swim'!$AX$5:$AZ$74,3,FALSE),"")</f>
        <v/>
      </c>
      <c r="K1189" s="25" t="str">
        <f>IFERROR(VLOOKUP(C1189,[1]Beaton!$A$4:$B$150,2,FALSE),"")</f>
        <v/>
      </c>
      <c r="L1189" s="26" t="str">
        <f>IFERROR(VLOOKUP(C1189,'[1]Turkey Gobbler'!$A$2:$B$500,2,FALSE),"")</f>
        <v/>
      </c>
      <c r="M1189" s="27">
        <f t="shared" si="323"/>
        <v>924</v>
      </c>
      <c r="N1189" s="28"/>
      <c r="O1189"/>
      <c r="P1189"/>
      <c r="Q1189"/>
      <c r="R1189" s="29" t="str" cm="1">
        <f t="array" ref="R1189:S1189">_xlfn.TEXTSPLIT(C1189," ")</f>
        <v>McTaggart</v>
      </c>
      <c r="S1189" s="29" t="str">
        <v>Aleks</v>
      </c>
      <c r="T1189" s="29"/>
      <c r="U1189" s="29" t="str">
        <f>IF(T1189="",S1189,T1189)</f>
        <v>Aleks</v>
      </c>
      <c r="V1189" s="29" t="str">
        <f>LEFT(R1189,1)</f>
        <v>M</v>
      </c>
      <c r="W1189" s="29" t="str">
        <f>CONCATENATE(U1189,V1189,D1189)</f>
        <v>AleksMM20-29</v>
      </c>
      <c r="X1189" s="29" t="str">
        <f>CONCATENATE(U1189,V1189)</f>
        <v>AleksM</v>
      </c>
      <c r="AA1189"/>
      <c r="AB1189"/>
      <c r="AC1189"/>
      <c r="AD1189"/>
      <c r="AE1189"/>
      <c r="AF1189"/>
      <c r="AG1189"/>
    </row>
    <row r="1190" spans="1:33" s="30" customFormat="1" ht="18.600000000000001" customHeight="1" x14ac:dyDescent="0.3">
      <c r="A1190" s="16">
        <f t="shared" si="320"/>
        <v>111</v>
      </c>
      <c r="B1190" s="17">
        <f t="shared" si="321"/>
        <v>31</v>
      </c>
      <c r="C1190" s="18" t="s">
        <v>1229</v>
      </c>
      <c r="D1190" s="19" t="s">
        <v>1111</v>
      </c>
      <c r="E1190" s="19" t="str">
        <f t="shared" si="322"/>
        <v>M</v>
      </c>
      <c r="F1190" s="20" t="str">
        <f>IFERROR(VLOOKUP(C1190,'[1]Sofie''s Loppet'!$BM$3:$BP$100,4,FALSE),"")</f>
        <v/>
      </c>
      <c r="G1190" s="21">
        <f>IFERROR(VLOOKUP(C1190,[1]Rocks!$BF$3:$BH$2000,3,FALSE),"")</f>
        <v>921.71481826654235</v>
      </c>
      <c r="H1190" s="22" t="str">
        <f>IFERROR(VLOOKUP(C1190,'[1]Walden Bike'!$CB$3:$CE$1000,4,FALSE),"")</f>
        <v/>
      </c>
      <c r="I1190" s="23" t="str">
        <f>IFERROR(VLOOKUP(C1190,'[1]Paddle Sport'!$BJ$2:$BL$100,3,FALSE),"")</f>
        <v/>
      </c>
      <c r="J1190" s="24" t="str">
        <f>IFERROR(VLOOKUP(C1190,'[1]Island Swim'!$AX$5:$AZ$74,3,FALSE),"")</f>
        <v/>
      </c>
      <c r="K1190" s="25" t="str">
        <f>IFERROR(VLOOKUP(C1190,[1]Beaton!$A$4:$B$150,2,FALSE),"")</f>
        <v/>
      </c>
      <c r="L1190" s="26" t="str">
        <f>IFERROR(VLOOKUP(C1190,'[1]Turkey Gobbler'!$A$2:$B$500,2,FALSE),"")</f>
        <v/>
      </c>
      <c r="M1190" s="27">
        <f t="shared" si="323"/>
        <v>922</v>
      </c>
      <c r="N1190" s="28"/>
      <c r="O1190"/>
      <c r="P1190"/>
      <c r="Q1190"/>
      <c r="R1190" s="29" t="str" cm="1">
        <f t="array" ref="R1190:S1190">_xlfn.TEXTSPLIT(C1190," ")</f>
        <v>Desbiens</v>
      </c>
      <c r="S1190" s="29" t="str">
        <v>Rémi</v>
      </c>
      <c r="T1190" s="29"/>
      <c r="U1190" s="29" t="str">
        <f>IF(T1190="",S1190,T1190)</f>
        <v>Rémi</v>
      </c>
      <c r="V1190" s="29" t="str">
        <f>LEFT(R1190,1)</f>
        <v>D</v>
      </c>
      <c r="W1190" s="29" t="str">
        <f>CONCATENATE(U1190,V1190,D1190)</f>
        <v>RémiDM30-39</v>
      </c>
      <c r="X1190" s="29" t="str">
        <f>CONCATENATE(U1190,V1190)</f>
        <v>RémiD</v>
      </c>
      <c r="AA1190"/>
      <c r="AB1190"/>
      <c r="AC1190"/>
      <c r="AD1190"/>
      <c r="AE1190"/>
      <c r="AF1190"/>
      <c r="AG1190"/>
    </row>
    <row r="1191" spans="1:33" s="30" customFormat="1" ht="18.600000000000001" customHeight="1" x14ac:dyDescent="0.3">
      <c r="A1191" s="16">
        <f t="shared" si="320"/>
        <v>112</v>
      </c>
      <c r="B1191" s="17">
        <f t="shared" si="321"/>
        <v>32</v>
      </c>
      <c r="C1191" s="18" t="s">
        <v>1230</v>
      </c>
      <c r="D1191" s="19" t="s">
        <v>1111</v>
      </c>
      <c r="E1191" s="19" t="str">
        <f t="shared" si="322"/>
        <v>M</v>
      </c>
      <c r="F1191" s="20" t="str">
        <f>IFERROR(VLOOKUP(C1191,'[1]Sofie''s Loppet'!$BM$3:$BP$100,4,FALSE),"")</f>
        <v/>
      </c>
      <c r="G1191" s="21">
        <f>IFERROR(VLOOKUP(C1191,[1]Rocks!$BF$3:$BH$2000,3,FALSE),"")</f>
        <v>921.21955345060894</v>
      </c>
      <c r="H1191" s="22" t="str">
        <f>IFERROR(VLOOKUP(C1191,'[1]Walden Bike'!$CB$3:$CE$1000,4,FALSE),"")</f>
        <v/>
      </c>
      <c r="I1191" s="23" t="str">
        <f>IFERROR(VLOOKUP(C1191,'[1]Paddle Sport'!$BJ$2:$BL$100,3,FALSE),"")</f>
        <v/>
      </c>
      <c r="J1191" s="24" t="str">
        <f>IFERROR(VLOOKUP(C1191,'[1]Island Swim'!$AX$5:$AZ$74,3,FALSE),"")</f>
        <v/>
      </c>
      <c r="K1191" s="25" t="str">
        <f>IFERROR(VLOOKUP(C1191,[1]Beaton!$A$4:$B$150,2,FALSE),"")</f>
        <v/>
      </c>
      <c r="L1191" s="26" t="str">
        <f>IFERROR(VLOOKUP(C1191,'[1]Turkey Gobbler'!$A$2:$B$500,2,FALSE),"")</f>
        <v/>
      </c>
      <c r="M1191" s="27">
        <f t="shared" si="323"/>
        <v>921</v>
      </c>
      <c r="N1191" s="28"/>
      <c r="O1191"/>
      <c r="P1191"/>
      <c r="Q1191"/>
      <c r="R1191" s="29" t="str" cm="1">
        <f t="array" ref="R1191:S1191">_xlfn.TEXTSPLIT(C1191," ")</f>
        <v>Parrotta</v>
      </c>
      <c r="S1191" s="29" t="str">
        <v>Matt</v>
      </c>
      <c r="T1191" s="29"/>
      <c r="U1191" s="29" t="str">
        <f>IF(T1191="",S1191,T1191)</f>
        <v>Matt</v>
      </c>
      <c r="V1191" s="29" t="str">
        <f>LEFT(R1191,1)</f>
        <v>P</v>
      </c>
      <c r="W1191" s="29" t="str">
        <f>CONCATENATE(U1191,V1191,D1191)</f>
        <v>MattPM30-39</v>
      </c>
      <c r="X1191" s="29" t="str">
        <f>CONCATENATE(U1191,V1191)</f>
        <v>MattP</v>
      </c>
      <c r="AA1191"/>
      <c r="AB1191"/>
      <c r="AC1191"/>
      <c r="AD1191"/>
      <c r="AE1191"/>
      <c r="AF1191"/>
      <c r="AG1191"/>
    </row>
    <row r="1192" spans="1:33" s="30" customFormat="1" ht="18.600000000000001" customHeight="1" x14ac:dyDescent="0.3">
      <c r="A1192" s="16">
        <f t="shared" si="320"/>
        <v>113</v>
      </c>
      <c r="B1192" s="17">
        <f t="shared" si="321"/>
        <v>7</v>
      </c>
      <c r="C1192" s="18" t="s">
        <v>1231</v>
      </c>
      <c r="D1192" s="19" t="s">
        <v>1124</v>
      </c>
      <c r="E1192" s="19" t="str">
        <f t="shared" si="322"/>
        <v>M</v>
      </c>
      <c r="F1192" s="20" t="str">
        <f>IFERROR(VLOOKUP(C1192,'[1]Sofie''s Loppet'!$BM$3:$BP$100,4,FALSE),"")</f>
        <v/>
      </c>
      <c r="G1192" s="21">
        <f>IFERROR(VLOOKUP(C1192,[1]Rocks!$BF$3:$BH$2000,3,FALSE),"")</f>
        <v>920.45666066885894</v>
      </c>
      <c r="H1192" s="22" t="str">
        <f>IFERROR(VLOOKUP(C1192,'[1]Walden Bike'!$CB$3:$CE$1000,4,FALSE),"")</f>
        <v/>
      </c>
      <c r="I1192" s="23" t="str">
        <f>IFERROR(VLOOKUP(C1192,'[1]Paddle Sport'!$BJ$2:$BL$100,3,FALSE),"")</f>
        <v/>
      </c>
      <c r="J1192" s="24" t="str">
        <f>IFERROR(VLOOKUP(C1192,'[1]Island Swim'!$AX$5:$AZ$74,3,FALSE),"")</f>
        <v/>
      </c>
      <c r="K1192" s="25" t="str">
        <f>IFERROR(VLOOKUP(C1192,[1]Beaton!$A$4:$B$150,2,FALSE),"")</f>
        <v/>
      </c>
      <c r="L1192" s="26" t="str">
        <f>IFERROR(VLOOKUP(C1192,'[1]Turkey Gobbler'!$A$2:$B$500,2,FALSE),"")</f>
        <v/>
      </c>
      <c r="M1192" s="27">
        <f t="shared" si="323"/>
        <v>920</v>
      </c>
      <c r="N1192" s="28"/>
      <c r="O1192"/>
      <c r="P1192"/>
      <c r="Q1192"/>
      <c r="R1192" s="29" t="str" cm="1">
        <f t="array" ref="R1192:S1192">_xlfn.TEXTSPLIT(C1192," ")</f>
        <v>Unternahrer</v>
      </c>
      <c r="S1192" s="29" t="str">
        <v>Fred</v>
      </c>
      <c r="T1192" s="29"/>
      <c r="U1192" s="29" t="str">
        <f>IF(T1192="",S1192,T1192)</f>
        <v>Fred</v>
      </c>
      <c r="V1192" s="29" t="str">
        <f>LEFT(R1192,1)</f>
        <v>U</v>
      </c>
      <c r="W1192" s="29" t="str">
        <f>CONCATENATE(U1192,V1192,D1192)</f>
        <v>FredUM60-69</v>
      </c>
      <c r="X1192" s="29" t="str">
        <f>CONCATENATE(U1192,V1192)</f>
        <v>FredU</v>
      </c>
      <c r="AA1192"/>
      <c r="AB1192"/>
      <c r="AC1192"/>
      <c r="AD1192"/>
      <c r="AE1192"/>
      <c r="AF1192"/>
      <c r="AG1192"/>
    </row>
    <row r="1193" spans="1:33" s="30" customFormat="1" ht="18.600000000000001" customHeight="1" x14ac:dyDescent="0.3">
      <c r="A1193" s="16">
        <f t="shared" si="320"/>
        <v>114</v>
      </c>
      <c r="B1193" s="17">
        <f t="shared" si="321"/>
        <v>33</v>
      </c>
      <c r="C1193" s="18" t="s">
        <v>1232</v>
      </c>
      <c r="D1193" s="19" t="s">
        <v>1111</v>
      </c>
      <c r="E1193" s="19" t="str">
        <f t="shared" si="322"/>
        <v>M</v>
      </c>
      <c r="F1193" s="20" t="str">
        <f>IFERROR(VLOOKUP(C1193,'[1]Sofie''s Loppet'!$BM$3:$BP$100,4,FALSE),"")</f>
        <v/>
      </c>
      <c r="G1193" s="21">
        <f>IFERROR(VLOOKUP(C1193,[1]Rocks!$BF$3:$BH$2000,3,FALSE),"")</f>
        <v>917.6495366470092</v>
      </c>
      <c r="H1193" s="22" t="str">
        <f>IFERROR(VLOOKUP(C1193,'[1]Walden Bike'!$CB$3:$CE$1000,4,FALSE),"")</f>
        <v/>
      </c>
      <c r="I1193" s="23" t="str">
        <f>IFERROR(VLOOKUP(C1193,'[1]Paddle Sport'!$BJ$2:$BL$100,3,FALSE),"")</f>
        <v/>
      </c>
      <c r="J1193" s="24" t="str">
        <f>IFERROR(VLOOKUP(C1193,'[1]Island Swim'!$AX$5:$AZ$74,3,FALSE),"")</f>
        <v/>
      </c>
      <c r="K1193" s="25" t="str">
        <f>IFERROR(VLOOKUP(C1193,[1]Beaton!$A$4:$B$150,2,FALSE),"")</f>
        <v/>
      </c>
      <c r="L1193" s="26" t="str">
        <f>IFERROR(VLOOKUP(C1193,'[1]Turkey Gobbler'!$A$2:$B$500,2,FALSE),"")</f>
        <v/>
      </c>
      <c r="M1193" s="27">
        <f t="shared" si="323"/>
        <v>918</v>
      </c>
      <c r="N1193" s="28"/>
      <c r="O1193"/>
      <c r="P1193"/>
      <c r="Q1193"/>
      <c r="R1193" s="29" t="str" cm="1">
        <f t="array" ref="R1193:S1193">_xlfn.TEXTSPLIT(C1193," ")</f>
        <v>Rabiej</v>
      </c>
      <c r="S1193" s="29" t="str">
        <v>Robert</v>
      </c>
      <c r="T1193" s="29"/>
      <c r="U1193" s="29" t="str">
        <f>IF(T1193="",S1193,T1193)</f>
        <v>Robert</v>
      </c>
      <c r="V1193" s="29" t="str">
        <f>LEFT(R1193,1)</f>
        <v>R</v>
      </c>
      <c r="W1193" s="29" t="str">
        <f>CONCATENATE(U1193,V1193,D1193)</f>
        <v>RobertRM30-39</v>
      </c>
      <c r="X1193" s="29" t="str">
        <f>CONCATENATE(U1193,V1193)</f>
        <v>RobertR</v>
      </c>
      <c r="AA1193"/>
      <c r="AB1193"/>
      <c r="AC1193"/>
      <c r="AD1193"/>
      <c r="AE1193"/>
      <c r="AF1193"/>
      <c r="AG1193"/>
    </row>
    <row r="1194" spans="1:33" s="30" customFormat="1" ht="18.600000000000001" customHeight="1" x14ac:dyDescent="0.3">
      <c r="A1194" s="16">
        <f t="shared" si="320"/>
        <v>115</v>
      </c>
      <c r="B1194" s="17">
        <f t="shared" si="321"/>
        <v>8</v>
      </c>
      <c r="C1194" s="18" t="s">
        <v>1233</v>
      </c>
      <c r="D1194" s="19" t="s">
        <v>1124</v>
      </c>
      <c r="E1194" s="19" t="str">
        <f t="shared" si="322"/>
        <v>M</v>
      </c>
      <c r="F1194" s="20"/>
      <c r="G1194" s="21"/>
      <c r="H1194" s="22"/>
      <c r="I1194" s="23">
        <f>IFERROR(VLOOKUP(C1194,'[1]Paddle Sport'!$BJ$2:$BL$100,3,FALSE),"")</f>
        <v>916.81845780206436</v>
      </c>
      <c r="J1194" s="24" t="str">
        <f>IFERROR(VLOOKUP(C1194,'[1]Island Swim'!$AX$5:$AZ$74,3,FALSE),"")</f>
        <v/>
      </c>
      <c r="K1194" s="25"/>
      <c r="L1194" s="26"/>
      <c r="M1194" s="27">
        <f t="shared" si="323"/>
        <v>917</v>
      </c>
      <c r="N1194" s="28"/>
      <c r="O1194"/>
      <c r="P1194"/>
      <c r="Q1194"/>
      <c r="R1194" s="29"/>
      <c r="S1194" s="29"/>
      <c r="T1194" s="29"/>
      <c r="U1194" s="29"/>
      <c r="V1194" s="29"/>
      <c r="W1194" s="29"/>
      <c r="X1194" s="29"/>
      <c r="AA1194"/>
      <c r="AB1194"/>
      <c r="AC1194"/>
      <c r="AD1194"/>
      <c r="AE1194"/>
      <c r="AF1194"/>
      <c r="AG1194"/>
    </row>
    <row r="1195" spans="1:33" s="30" customFormat="1" ht="18.600000000000001" customHeight="1" x14ac:dyDescent="0.3">
      <c r="A1195" s="16">
        <f t="shared" si="320"/>
        <v>116</v>
      </c>
      <c r="B1195" s="17">
        <f t="shared" si="321"/>
        <v>9</v>
      </c>
      <c r="C1195" s="18" t="s">
        <v>1234</v>
      </c>
      <c r="D1195" s="19" t="s">
        <v>1124</v>
      </c>
      <c r="E1195" s="19" t="str">
        <f t="shared" si="322"/>
        <v>M</v>
      </c>
      <c r="F1195" s="20" t="str">
        <f>IFERROR(VLOOKUP(C1195,'[1]Sofie''s Loppet'!$BM$3:$BP$100,4,FALSE),"")</f>
        <v/>
      </c>
      <c r="G1195" s="21">
        <f>IFERROR(VLOOKUP(C1195,[1]Rocks!$BF$3:$BH$2000,3,FALSE),"")</f>
        <v>916.41426888776709</v>
      </c>
      <c r="H1195" s="22" t="str">
        <f>IFERROR(VLOOKUP(C1195,'[1]Walden Bike'!$CB$3:$CE$1000,4,FALSE),"")</f>
        <v/>
      </c>
      <c r="I1195" s="23" t="str">
        <f>IFERROR(VLOOKUP(C1195,'[1]Paddle Sport'!$BJ$2:$BL$100,3,FALSE),"")</f>
        <v/>
      </c>
      <c r="J1195" s="24" t="str">
        <f>IFERROR(VLOOKUP(C1195,'[1]Island Swim'!$AX$5:$AZ$74,3,FALSE),"")</f>
        <v/>
      </c>
      <c r="K1195" s="25" t="str">
        <f>IFERROR(VLOOKUP(C1195,[1]Beaton!$A$4:$B$150,2,FALSE),"")</f>
        <v/>
      </c>
      <c r="L1195" s="26" t="str">
        <f>IFERROR(VLOOKUP(C1195,'[1]Turkey Gobbler'!$A$2:$B$500,2,FALSE),"")</f>
        <v/>
      </c>
      <c r="M1195" s="27">
        <f t="shared" si="323"/>
        <v>916</v>
      </c>
      <c r="N1195" s="28"/>
      <c r="O1195"/>
      <c r="P1195"/>
      <c r="Q1195"/>
      <c r="R1195" s="29" t="str" cm="1">
        <f t="array" ref="R1195:S1195">_xlfn.TEXTSPLIT(C1195," ")</f>
        <v>delaRiva</v>
      </c>
      <c r="S1195" s="29" t="str">
        <v>Paul</v>
      </c>
      <c r="T1195" s="29"/>
      <c r="U1195" s="29" t="str">
        <f>IF(T1195="",S1195,T1195)</f>
        <v>Paul</v>
      </c>
      <c r="V1195" s="29" t="str">
        <f>LEFT(R1195,1)</f>
        <v>d</v>
      </c>
      <c r="W1195" s="29" t="str">
        <f>CONCATENATE(U1195,V1195,D1195)</f>
        <v>PauldM60-69</v>
      </c>
      <c r="X1195" s="29" t="str">
        <f>CONCATENATE(U1195,V1195)</f>
        <v>Pauld</v>
      </c>
      <c r="AA1195"/>
      <c r="AB1195"/>
      <c r="AC1195"/>
      <c r="AD1195"/>
      <c r="AE1195"/>
      <c r="AF1195"/>
      <c r="AG1195"/>
    </row>
    <row r="1196" spans="1:33" s="30" customFormat="1" ht="18.600000000000001" customHeight="1" x14ac:dyDescent="0.3">
      <c r="A1196" s="16">
        <f t="shared" si="320"/>
        <v>116</v>
      </c>
      <c r="B1196" s="17">
        <f t="shared" si="321"/>
        <v>9</v>
      </c>
      <c r="C1196" s="18" t="s">
        <v>1235</v>
      </c>
      <c r="D1196" s="19" t="s">
        <v>1124</v>
      </c>
      <c r="E1196" s="19" t="str">
        <f t="shared" si="322"/>
        <v>M</v>
      </c>
      <c r="F1196" s="20">
        <f>IFERROR(VLOOKUP(C1196,'[1]Sofie''s Loppet'!$BM$3:$BP$100,4,FALSE),"")</f>
        <v>524.03704792708027</v>
      </c>
      <c r="G1196" s="21">
        <f>IFERROR(VLOOKUP(C1196,[1]Rocks!$BF$3:$BH$2000,3,FALSE),"")</f>
        <v>391.74986862848135</v>
      </c>
      <c r="H1196" s="22" t="str">
        <f>IFERROR(VLOOKUP(C1196,'[1]Walden Bike'!$CB$3:$CE$1000,4,FALSE),"")</f>
        <v/>
      </c>
      <c r="I1196" s="23" t="str">
        <f>IFERROR(VLOOKUP(C1196,'[1]Paddle Sport'!$BJ$2:$BL$100,3,FALSE),"")</f>
        <v/>
      </c>
      <c r="J1196" s="24" t="str">
        <f>IFERROR(VLOOKUP(C1196,'[1]Island Swim'!$AX$5:$AZ$74,3,FALSE),"")</f>
        <v/>
      </c>
      <c r="K1196" s="25" t="str">
        <f>IFERROR(VLOOKUP(C1196,[1]Beaton!$A$4:$B$150,2,FALSE),"")</f>
        <v/>
      </c>
      <c r="L1196" s="26" t="str">
        <f>IFERROR(VLOOKUP(C1196,'[1]Turkey Gobbler'!$A$2:$B$500,2,FALSE),"")</f>
        <v/>
      </c>
      <c r="M1196" s="27">
        <f t="shared" si="323"/>
        <v>916</v>
      </c>
      <c r="N1196" s="28"/>
      <c r="O1196"/>
      <c r="P1196"/>
      <c r="Q1196"/>
      <c r="R1196" s="29"/>
      <c r="S1196" s="29"/>
      <c r="T1196" s="29"/>
      <c r="U1196" s="29"/>
      <c r="V1196" s="29"/>
      <c r="W1196" s="29"/>
      <c r="X1196" s="29"/>
      <c r="AA1196"/>
      <c r="AB1196"/>
      <c r="AC1196"/>
      <c r="AD1196"/>
      <c r="AE1196"/>
      <c r="AF1196"/>
      <c r="AG1196"/>
    </row>
    <row r="1197" spans="1:33" s="30" customFormat="1" ht="18.600000000000001" customHeight="1" x14ac:dyDescent="0.3">
      <c r="A1197" s="16">
        <f t="shared" si="320"/>
        <v>118</v>
      </c>
      <c r="B1197" s="17">
        <f t="shared" si="321"/>
        <v>11</v>
      </c>
      <c r="C1197" s="18" t="s">
        <v>1236</v>
      </c>
      <c r="D1197" s="19" t="s">
        <v>1107</v>
      </c>
      <c r="E1197" s="19" t="str">
        <f t="shared" si="322"/>
        <v>M</v>
      </c>
      <c r="F1197" s="20" t="str">
        <f>IFERROR(VLOOKUP(C1197,'[1]Sofie''s Loppet'!$BM$3:$BP$100,4,FALSE),"")</f>
        <v/>
      </c>
      <c r="G1197" s="21">
        <f>IFERROR(VLOOKUP(C1197,[1]Rocks!$BF$3:$BH$2000,3,FALSE),"")</f>
        <v>913.18745808182439</v>
      </c>
      <c r="H1197" s="22" t="str">
        <f>IFERROR(VLOOKUP(C1197,'[1]Walden Bike'!$CB$3:$CE$1000,4,FALSE),"")</f>
        <v/>
      </c>
      <c r="I1197" s="23" t="str">
        <f>IFERROR(VLOOKUP(C1197,'[1]Paddle Sport'!$BJ$2:$BL$100,3,FALSE),"")</f>
        <v/>
      </c>
      <c r="J1197" s="24" t="str">
        <f>IFERROR(VLOOKUP(C1197,'[1]Island Swim'!$AX$5:$AZ$74,3,FALSE),"")</f>
        <v/>
      </c>
      <c r="K1197" s="25" t="str">
        <f>IFERROR(VLOOKUP(C1197,[1]Beaton!$A$4:$B$150,2,FALSE),"")</f>
        <v/>
      </c>
      <c r="L1197" s="26" t="str">
        <f>IFERROR(VLOOKUP(C1197,'[1]Turkey Gobbler'!$A$2:$B$500,2,FALSE),"")</f>
        <v/>
      </c>
      <c r="M1197" s="27">
        <f t="shared" si="323"/>
        <v>913</v>
      </c>
      <c r="N1197" s="28"/>
      <c r="O1197"/>
      <c r="P1197"/>
      <c r="Q1197"/>
      <c r="R1197" s="29" t="str" cm="1">
        <f t="array" ref="R1197:S1197">_xlfn.TEXTSPLIT(C1197," ")</f>
        <v>Labelle</v>
      </c>
      <c r="S1197" s="29" t="str">
        <v>Alain</v>
      </c>
      <c r="T1197" s="29"/>
      <c r="U1197" s="29" t="str">
        <f>IF(T1197="",S1197,T1197)</f>
        <v>Alain</v>
      </c>
      <c r="V1197" s="29" t="str">
        <f>LEFT(R1197,1)</f>
        <v>L</v>
      </c>
      <c r="W1197" s="29" t="str">
        <f>CONCATENATE(U1197,V1197,D1197)</f>
        <v>AlainLM50-59</v>
      </c>
      <c r="X1197" s="29" t="str">
        <f>CONCATENATE(U1197,V1197)</f>
        <v>AlainL</v>
      </c>
      <c r="AA1197"/>
      <c r="AB1197"/>
      <c r="AC1197"/>
      <c r="AD1197"/>
      <c r="AE1197"/>
      <c r="AF1197"/>
      <c r="AG1197"/>
    </row>
    <row r="1198" spans="1:33" s="30" customFormat="1" ht="18.600000000000001" customHeight="1" x14ac:dyDescent="0.3">
      <c r="A1198" s="16">
        <f t="shared" si="320"/>
        <v>119</v>
      </c>
      <c r="B1198" s="17">
        <f t="shared" si="321"/>
        <v>13</v>
      </c>
      <c r="C1198" s="18" t="s">
        <v>1237</v>
      </c>
      <c r="D1198" s="19" t="s">
        <v>1118</v>
      </c>
      <c r="E1198" s="19" t="str">
        <f t="shared" si="322"/>
        <v>M</v>
      </c>
      <c r="F1198" s="20" t="str">
        <f>IFERROR(VLOOKUP(C1198,'[1]Sofie''s Loppet'!$BM$3:$BP$100,4,FALSE),"")</f>
        <v/>
      </c>
      <c r="G1198" s="21">
        <f>IFERROR(VLOOKUP(C1198,[1]Rocks!$BF$3:$BH$2000,3,FALSE),"")</f>
        <v>912.47385902325004</v>
      </c>
      <c r="H1198" s="22" t="str">
        <f>IFERROR(VLOOKUP(C1198,'[1]Walden Bike'!$CB$3:$CE$1000,4,FALSE),"")</f>
        <v/>
      </c>
      <c r="I1198" s="23" t="str">
        <f>IFERROR(VLOOKUP(C1198,'[1]Paddle Sport'!$BJ$2:$BL$100,3,FALSE),"")</f>
        <v/>
      </c>
      <c r="J1198" s="24" t="str">
        <f>IFERROR(VLOOKUP(C1198,'[1]Island Swim'!$AX$5:$AZ$74,3,FALSE),"")</f>
        <v/>
      </c>
      <c r="K1198" s="25" t="str">
        <f>IFERROR(VLOOKUP(C1198,[1]Beaton!$A$4:$B$150,2,FALSE),"")</f>
        <v/>
      </c>
      <c r="L1198" s="26" t="str">
        <f>IFERROR(VLOOKUP(C1198,'[1]Turkey Gobbler'!$A$2:$B$500,2,FALSE),"")</f>
        <v/>
      </c>
      <c r="M1198" s="27">
        <f t="shared" si="323"/>
        <v>912</v>
      </c>
      <c r="N1198" s="28"/>
      <c r="O1198"/>
      <c r="P1198"/>
      <c r="Q1198"/>
      <c r="R1198" s="29" t="str" cm="1">
        <f t="array" ref="R1198:S1198">_xlfn.TEXTSPLIT(C1198," ")</f>
        <v>St-Onge</v>
      </c>
      <c r="S1198" s="29" t="str">
        <v>Félix</v>
      </c>
      <c r="T1198" s="29"/>
      <c r="U1198" s="29" t="str">
        <f>IF(T1198="",S1198,T1198)</f>
        <v>Félix</v>
      </c>
      <c r="V1198" s="29" t="str">
        <f>LEFT(R1198,1)</f>
        <v>S</v>
      </c>
      <c r="W1198" s="29" t="str">
        <f>CONCATENATE(U1198,V1198,D1198)</f>
        <v>FélixSM13-19</v>
      </c>
      <c r="X1198" s="29" t="str">
        <f>CONCATENATE(U1198,V1198)</f>
        <v>FélixS</v>
      </c>
      <c r="AA1198"/>
      <c r="AB1198"/>
      <c r="AC1198"/>
      <c r="AD1198"/>
      <c r="AE1198"/>
      <c r="AF1198"/>
      <c r="AG1198"/>
    </row>
    <row r="1199" spans="1:33" s="30" customFormat="1" ht="18.600000000000001" customHeight="1" x14ac:dyDescent="0.3">
      <c r="A1199" s="16">
        <f t="shared" si="320"/>
        <v>119</v>
      </c>
      <c r="B1199" s="17">
        <f t="shared" si="321"/>
        <v>21</v>
      </c>
      <c r="C1199" s="18" t="s">
        <v>1238</v>
      </c>
      <c r="D1199" s="19" t="s">
        <v>1109</v>
      </c>
      <c r="E1199" s="19" t="str">
        <f t="shared" si="322"/>
        <v>M</v>
      </c>
      <c r="F1199" s="20" t="str">
        <f>IFERROR(VLOOKUP(C1199,'[1]Sofie''s Loppet'!$BM$3:$BP$100,4,FALSE),"")</f>
        <v/>
      </c>
      <c r="G1199" s="21">
        <f>IFERROR(VLOOKUP(C1199,[1]Rocks!$BF$3:$BH$2000,3,FALSE),"")</f>
        <v>911.65885503850018</v>
      </c>
      <c r="H1199" s="22" t="str">
        <f>IFERROR(VLOOKUP(C1199,'[1]Walden Bike'!$CB$3:$CE$1000,4,FALSE),"")</f>
        <v/>
      </c>
      <c r="I1199" s="23" t="str">
        <f>IFERROR(VLOOKUP(C1199,'[1]Paddle Sport'!$BJ$2:$BL$100,3,FALSE),"")</f>
        <v/>
      </c>
      <c r="J1199" s="24" t="str">
        <f>IFERROR(VLOOKUP(C1199,'[1]Island Swim'!$AX$5:$AZ$74,3,FALSE),"")</f>
        <v/>
      </c>
      <c r="K1199" s="25" t="str">
        <f>IFERROR(VLOOKUP(C1199,[1]Beaton!$A$4:$B$150,2,FALSE),"")</f>
        <v/>
      </c>
      <c r="L1199" s="26" t="str">
        <f>IFERROR(VLOOKUP(C1199,'[1]Turkey Gobbler'!$A$2:$B$500,2,FALSE),"")</f>
        <v/>
      </c>
      <c r="M1199" s="27">
        <f t="shared" si="323"/>
        <v>912</v>
      </c>
      <c r="N1199" s="28"/>
      <c r="O1199"/>
      <c r="P1199"/>
      <c r="Q1199"/>
      <c r="R1199" s="29" t="str" cm="1">
        <f t="array" ref="R1199:S1199">_xlfn.TEXTSPLIT(C1199," ")</f>
        <v>Simpson</v>
      </c>
      <c r="S1199" s="29" t="str">
        <v>Sean</v>
      </c>
      <c r="T1199" s="29"/>
      <c r="U1199" s="29" t="str">
        <f>IF(T1199="",S1199,T1199)</f>
        <v>Sean</v>
      </c>
      <c r="V1199" s="29" t="str">
        <f>LEFT(R1199,1)</f>
        <v>S</v>
      </c>
      <c r="W1199" s="29" t="str">
        <f>CONCATENATE(U1199,V1199,D1199)</f>
        <v>SeanSM40-49</v>
      </c>
      <c r="X1199" s="29" t="str">
        <f>CONCATENATE(U1199,V1199)</f>
        <v>SeanS</v>
      </c>
      <c r="AA1199"/>
      <c r="AB1199"/>
      <c r="AC1199"/>
      <c r="AD1199"/>
      <c r="AE1199"/>
      <c r="AF1199"/>
      <c r="AG1199"/>
    </row>
    <row r="1200" spans="1:33" s="30" customFormat="1" ht="18.600000000000001" customHeight="1" x14ac:dyDescent="0.3">
      <c r="A1200" s="16">
        <f t="shared" si="320"/>
        <v>121</v>
      </c>
      <c r="B1200" s="17">
        <f t="shared" si="321"/>
        <v>34</v>
      </c>
      <c r="C1200" s="18" t="s">
        <v>1239</v>
      </c>
      <c r="D1200" s="19" t="s">
        <v>1111</v>
      </c>
      <c r="E1200" s="19" t="str">
        <f t="shared" si="322"/>
        <v>M</v>
      </c>
      <c r="F1200" s="20" t="str">
        <f>IFERROR(VLOOKUP(C1200,'[1]Sofie''s Loppet'!$BM$3:$BP$100,4,FALSE),"")</f>
        <v/>
      </c>
      <c r="G1200" s="21">
        <f>IFERROR(VLOOKUP(C1200,[1]Rocks!$BF$3:$BH$2000,3,FALSE),"")</f>
        <v>910.43965229020398</v>
      </c>
      <c r="H1200" s="22" t="str">
        <f>IFERROR(VLOOKUP(C1200,'[1]Walden Bike'!$CB$3:$CE$1000,4,FALSE),"")</f>
        <v/>
      </c>
      <c r="I1200" s="23" t="str">
        <f>IFERROR(VLOOKUP(C1200,'[1]Paddle Sport'!$BJ$2:$BL$100,3,FALSE),"")</f>
        <v/>
      </c>
      <c r="J1200" s="24" t="str">
        <f>IFERROR(VLOOKUP(C1200,'[1]Island Swim'!$AX$5:$AZ$74,3,FALSE),"")</f>
        <v/>
      </c>
      <c r="K1200" s="25" t="str">
        <f>IFERROR(VLOOKUP(C1200,[1]Beaton!$A$4:$B$150,2,FALSE),"")</f>
        <v/>
      </c>
      <c r="L1200" s="26" t="str">
        <f>IFERROR(VLOOKUP(C1200,'[1]Turkey Gobbler'!$A$2:$B$500,2,FALSE),"")</f>
        <v/>
      </c>
      <c r="M1200" s="27">
        <f t="shared" si="323"/>
        <v>910</v>
      </c>
      <c r="N1200" s="28"/>
      <c r="O1200"/>
      <c r="P1200"/>
      <c r="Q1200"/>
      <c r="R1200" s="29" t="str" cm="1">
        <f t="array" ref="R1200:S1200">_xlfn.TEXTSPLIT(C1200," ")</f>
        <v>Hadlow</v>
      </c>
      <c r="S1200" s="29" t="str">
        <v>Brandon</v>
      </c>
      <c r="T1200" s="29"/>
      <c r="U1200" s="29" t="str">
        <f>IF(T1200="",S1200,T1200)</f>
        <v>Brandon</v>
      </c>
      <c r="V1200" s="29" t="str">
        <f>LEFT(R1200,1)</f>
        <v>H</v>
      </c>
      <c r="W1200" s="29" t="str">
        <f>CONCATENATE(U1200,V1200,D1200)</f>
        <v>BrandonHM30-39</v>
      </c>
      <c r="X1200" s="29" t="str">
        <f>CONCATENATE(U1200,V1200)</f>
        <v>BrandonH</v>
      </c>
      <c r="AA1200"/>
      <c r="AB1200"/>
      <c r="AC1200"/>
      <c r="AD1200"/>
      <c r="AE1200"/>
      <c r="AF1200"/>
      <c r="AG1200"/>
    </row>
    <row r="1201" spans="1:33" s="30" customFormat="1" ht="18.600000000000001" customHeight="1" x14ac:dyDescent="0.3">
      <c r="A1201" s="16">
        <f t="shared" si="320"/>
        <v>122</v>
      </c>
      <c r="B1201" s="17">
        <f t="shared" si="321"/>
        <v>35</v>
      </c>
      <c r="C1201" s="18" t="s">
        <v>1240</v>
      </c>
      <c r="D1201" s="19" t="s">
        <v>1111</v>
      </c>
      <c r="E1201" s="19" t="str">
        <f t="shared" si="322"/>
        <v>M</v>
      </c>
      <c r="F1201" s="20" t="str">
        <f>IFERROR(VLOOKUP(C1201,'[1]Sofie''s Loppet'!$BM$3:$BP$100,4,FALSE),"")</f>
        <v/>
      </c>
      <c r="G1201" s="21">
        <f>IFERROR(VLOOKUP(C1201,[1]Rocks!$BF$3:$BH$2000,3,FALSE),"")</f>
        <v>909.22370617696163</v>
      </c>
      <c r="H1201" s="22" t="str">
        <f>IFERROR(VLOOKUP(C1201,'[1]Walden Bike'!$CB$3:$CE$1000,4,FALSE),"")</f>
        <v/>
      </c>
      <c r="I1201" s="23" t="str">
        <f>IFERROR(VLOOKUP(C1201,'[1]Paddle Sport'!$BJ$2:$BL$100,3,FALSE),"")</f>
        <v/>
      </c>
      <c r="J1201" s="24" t="str">
        <f>IFERROR(VLOOKUP(C1201,'[1]Island Swim'!$AX$5:$AZ$74,3,FALSE),"")</f>
        <v/>
      </c>
      <c r="K1201" s="25" t="str">
        <f>IFERROR(VLOOKUP(C1201,[1]Beaton!$A$4:$B$150,2,FALSE),"")</f>
        <v/>
      </c>
      <c r="L1201" s="26" t="str">
        <f>IFERROR(VLOOKUP(C1201,'[1]Turkey Gobbler'!$A$2:$B$500,2,FALSE),"")</f>
        <v/>
      </c>
      <c r="M1201" s="27">
        <f t="shared" si="323"/>
        <v>909</v>
      </c>
      <c r="N1201" s="28"/>
      <c r="O1201"/>
      <c r="P1201"/>
      <c r="Q1201"/>
      <c r="R1201" s="29"/>
      <c r="S1201" s="29"/>
      <c r="T1201" s="29"/>
      <c r="U1201" s="29"/>
      <c r="V1201" s="29"/>
      <c r="W1201" s="29"/>
      <c r="X1201" s="29"/>
      <c r="AA1201"/>
      <c r="AB1201"/>
      <c r="AC1201"/>
      <c r="AD1201"/>
      <c r="AE1201"/>
      <c r="AF1201"/>
      <c r="AG1201"/>
    </row>
    <row r="1202" spans="1:33" s="30" customFormat="1" ht="18.600000000000001" customHeight="1" x14ac:dyDescent="0.3">
      <c r="A1202" s="16">
        <f t="shared" si="320"/>
        <v>123</v>
      </c>
      <c r="B1202" s="17">
        <f t="shared" si="321"/>
        <v>36</v>
      </c>
      <c r="C1202" s="18" t="s">
        <v>1241</v>
      </c>
      <c r="D1202" s="19" t="s">
        <v>1111</v>
      </c>
      <c r="E1202" s="19" t="str">
        <f t="shared" si="322"/>
        <v>M</v>
      </c>
      <c r="F1202" s="20"/>
      <c r="G1202" s="21"/>
      <c r="H1202" s="22"/>
      <c r="I1202" s="23">
        <f>IFERROR(VLOOKUP(C1202,'[1]Paddle Sport'!$BJ$2:$BL$100,3,FALSE),"")</f>
        <v>907.60981645700133</v>
      </c>
      <c r="J1202" s="24" t="str">
        <f>IFERROR(VLOOKUP(C1202,'[1]Island Swim'!$AX$5:$AZ$74,3,FALSE),"")</f>
        <v/>
      </c>
      <c r="K1202" s="25"/>
      <c r="L1202" s="26"/>
      <c r="M1202" s="27">
        <f t="shared" si="323"/>
        <v>908</v>
      </c>
      <c r="N1202" s="28"/>
      <c r="O1202"/>
      <c r="P1202"/>
      <c r="Q1202"/>
      <c r="R1202" s="29"/>
      <c r="S1202" s="29"/>
      <c r="T1202" s="29"/>
      <c r="U1202" s="29"/>
      <c r="V1202" s="29"/>
      <c r="W1202" s="29"/>
      <c r="X1202" s="29"/>
      <c r="AA1202"/>
      <c r="AB1202"/>
      <c r="AC1202"/>
      <c r="AD1202"/>
      <c r="AE1202"/>
      <c r="AF1202"/>
      <c r="AG1202"/>
    </row>
    <row r="1203" spans="1:33" s="30" customFormat="1" ht="18.600000000000001" customHeight="1" x14ac:dyDescent="0.3">
      <c r="A1203" s="16">
        <f t="shared" si="320"/>
        <v>124</v>
      </c>
      <c r="B1203" s="17">
        <f t="shared" si="321"/>
        <v>12</v>
      </c>
      <c r="C1203" s="18" t="s">
        <v>1242</v>
      </c>
      <c r="D1203" s="19" t="s">
        <v>1107</v>
      </c>
      <c r="E1203" s="19" t="str">
        <f t="shared" si="322"/>
        <v>M</v>
      </c>
      <c r="F1203" s="20" t="str">
        <f>IFERROR(VLOOKUP(C1203,'[1]Sofie''s Loppet'!$BM$3:$BP$100,4,FALSE),"")</f>
        <v/>
      </c>
      <c r="G1203" s="21">
        <f>IFERROR(VLOOKUP(C1203,[1]Rocks!$BF$3:$BH$2000,3,FALSE),"")</f>
        <v>907.10359760159895</v>
      </c>
      <c r="H1203" s="22" t="str">
        <f>IFERROR(VLOOKUP(C1203,'[1]Walden Bike'!$CB$3:$CE$1000,4,FALSE),"")</f>
        <v/>
      </c>
      <c r="I1203" s="23" t="str">
        <f>IFERROR(VLOOKUP(C1203,'[1]Paddle Sport'!$BJ$2:$BL$100,3,FALSE),"")</f>
        <v/>
      </c>
      <c r="J1203" s="24" t="str">
        <f>IFERROR(VLOOKUP(C1203,'[1]Island Swim'!$AX$5:$AZ$74,3,FALSE),"")</f>
        <v/>
      </c>
      <c r="K1203" s="25" t="str">
        <f>IFERROR(VLOOKUP(C1203,[1]Beaton!$A$4:$B$150,2,FALSE),"")</f>
        <v/>
      </c>
      <c r="L1203" s="26" t="str">
        <f>IFERROR(VLOOKUP(C1203,'[1]Turkey Gobbler'!$A$2:$B$500,2,FALSE),"")</f>
        <v/>
      </c>
      <c r="M1203" s="27">
        <f t="shared" si="323"/>
        <v>907</v>
      </c>
      <c r="N1203" s="28"/>
      <c r="O1203"/>
      <c r="P1203"/>
      <c r="Q1203"/>
      <c r="R1203" s="29" t="str" cm="1">
        <f t="array" ref="R1203:S1203">_xlfn.TEXTSPLIT(C1203," ")</f>
        <v>Collins</v>
      </c>
      <c r="S1203" s="29" t="str">
        <v>Spooner</v>
      </c>
      <c r="T1203" s="29"/>
      <c r="U1203" s="29" t="str">
        <f>IF(T1203="",S1203,T1203)</f>
        <v>Spooner</v>
      </c>
      <c r="V1203" s="29" t="str">
        <f>LEFT(R1203,1)</f>
        <v>C</v>
      </c>
      <c r="W1203" s="29" t="str">
        <f>CONCATENATE(U1203,V1203,D1203)</f>
        <v>SpoonerCM50-59</v>
      </c>
      <c r="X1203" s="29" t="str">
        <f>CONCATENATE(U1203,V1203)</f>
        <v>SpoonerC</v>
      </c>
      <c r="AA1203"/>
      <c r="AB1203"/>
      <c r="AC1203"/>
      <c r="AD1203"/>
      <c r="AE1203"/>
      <c r="AF1203"/>
      <c r="AG1203"/>
    </row>
    <row r="1204" spans="1:33" s="30" customFormat="1" ht="18.600000000000001" customHeight="1" x14ac:dyDescent="0.3">
      <c r="A1204" s="16">
        <f t="shared" si="320"/>
        <v>125</v>
      </c>
      <c r="B1204" s="17">
        <f t="shared" si="321"/>
        <v>14</v>
      </c>
      <c r="C1204" s="18" t="s">
        <v>1243</v>
      </c>
      <c r="D1204" s="19" t="s">
        <v>1118</v>
      </c>
      <c r="E1204" s="19" t="str">
        <f t="shared" si="322"/>
        <v>M</v>
      </c>
      <c r="F1204" s="20" t="str">
        <f>IFERROR(VLOOKUP(C1204,'[1]Sofie''s Loppet'!$BM$3:$BP$100,4,FALSE),"")</f>
        <v/>
      </c>
      <c r="G1204" s="21">
        <f>IFERROR(VLOOKUP(C1204,[1]Rocks!$BF$3:$BH$2000,3,FALSE),"")</f>
        <v>905.74588391817724</v>
      </c>
      <c r="H1204" s="22" t="str">
        <f>IFERROR(VLOOKUP(C1204,'[1]Walden Bike'!$CB$3:$CE$1000,4,FALSE),"")</f>
        <v/>
      </c>
      <c r="I1204" s="23" t="str">
        <f>IFERROR(VLOOKUP(C1204,'[1]Paddle Sport'!$BJ$2:$BL$100,3,FALSE),"")</f>
        <v/>
      </c>
      <c r="J1204" s="24" t="str">
        <f>IFERROR(VLOOKUP(C1204,'[1]Island Swim'!$AX$5:$AZ$74,3,FALSE),"")</f>
        <v/>
      </c>
      <c r="K1204" s="25" t="str">
        <f>IFERROR(VLOOKUP(C1204,[1]Beaton!$A$4:$B$150,2,FALSE),"")</f>
        <v/>
      </c>
      <c r="L1204" s="26" t="str">
        <f>IFERROR(VLOOKUP(C1204,'[1]Turkey Gobbler'!$A$2:$B$500,2,FALSE),"")</f>
        <v/>
      </c>
      <c r="M1204" s="27">
        <f t="shared" si="323"/>
        <v>906</v>
      </c>
      <c r="N1204" s="28"/>
      <c r="O1204"/>
      <c r="P1204"/>
      <c r="Q1204"/>
      <c r="R1204" s="29" t="str" cm="1">
        <f t="array" ref="R1204:S1204">_xlfn.TEXTSPLIT(C1204," ")</f>
        <v>Cotterall</v>
      </c>
      <c r="S1204" s="29" t="str">
        <v>Joel</v>
      </c>
      <c r="T1204" s="29"/>
      <c r="U1204" s="29" t="str">
        <f>IF(T1204="",S1204,T1204)</f>
        <v>Joel</v>
      </c>
      <c r="V1204" s="29" t="str">
        <f>LEFT(R1204,1)</f>
        <v>C</v>
      </c>
      <c r="W1204" s="29" t="str">
        <f>CONCATENATE(U1204,V1204,D1204)</f>
        <v>JoelCM13-19</v>
      </c>
      <c r="X1204" s="29" t="str">
        <f>CONCATENATE(U1204,V1204)</f>
        <v>JoelC</v>
      </c>
      <c r="AA1204"/>
      <c r="AB1204"/>
      <c r="AC1204"/>
      <c r="AD1204"/>
      <c r="AE1204"/>
      <c r="AF1204"/>
      <c r="AG1204"/>
    </row>
    <row r="1205" spans="1:33" s="30" customFormat="1" ht="18.600000000000001" customHeight="1" x14ac:dyDescent="0.3">
      <c r="A1205" s="16">
        <f t="shared" si="320"/>
        <v>126</v>
      </c>
      <c r="B1205" s="17">
        <f t="shared" si="321"/>
        <v>37</v>
      </c>
      <c r="C1205" s="18" t="s">
        <v>1244</v>
      </c>
      <c r="D1205" s="19" t="s">
        <v>1111</v>
      </c>
      <c r="E1205" s="19" t="str">
        <f t="shared" si="322"/>
        <v>M</v>
      </c>
      <c r="F1205" s="20" t="str">
        <f>IFERROR(VLOOKUP(C1205,'[1]Sofie''s Loppet'!$BM$3:$BP$100,4,FALSE),"")</f>
        <v/>
      </c>
      <c r="G1205" s="21">
        <f>IFERROR(VLOOKUP(C1205,[1]Rocks!$BF$3:$BH$2000,3,FALSE),"")</f>
        <v>900.80218326166062</v>
      </c>
      <c r="H1205" s="22" t="str">
        <f>IFERROR(VLOOKUP(C1205,'[1]Walden Bike'!$CB$3:$CE$1000,4,FALSE),"")</f>
        <v/>
      </c>
      <c r="I1205" s="23" t="str">
        <f>IFERROR(VLOOKUP(C1205,'[1]Paddle Sport'!$BJ$2:$BL$100,3,FALSE),"")</f>
        <v/>
      </c>
      <c r="J1205" s="24" t="str">
        <f>IFERROR(VLOOKUP(C1205,'[1]Island Swim'!$AX$5:$AZ$74,3,FALSE),"")</f>
        <v/>
      </c>
      <c r="K1205" s="25" t="str">
        <f>IFERROR(VLOOKUP(C1205,[1]Beaton!$A$4:$B$150,2,FALSE),"")</f>
        <v/>
      </c>
      <c r="L1205" s="26" t="str">
        <f>IFERROR(VLOOKUP(C1205,'[1]Turkey Gobbler'!$A$2:$B$500,2,FALSE),"")</f>
        <v/>
      </c>
      <c r="M1205" s="27">
        <f t="shared" si="323"/>
        <v>901</v>
      </c>
      <c r="N1205" s="28"/>
      <c r="O1205"/>
      <c r="P1205"/>
      <c r="Q1205"/>
      <c r="R1205" s="29" t="str" cm="1">
        <f t="array" ref="R1205:S1205">_xlfn.TEXTSPLIT(C1205," ")</f>
        <v>Bergeret</v>
      </c>
      <c r="S1205" s="29" t="str">
        <v>Stephane</v>
      </c>
      <c r="T1205" s="29"/>
      <c r="U1205" s="29" t="str">
        <f>IF(T1205="",S1205,T1205)</f>
        <v>Stephane</v>
      </c>
      <c r="V1205" s="29" t="str">
        <f>LEFT(R1205,1)</f>
        <v>B</v>
      </c>
      <c r="W1205" s="29" t="str">
        <f>CONCATENATE(U1205,V1205,D1205)</f>
        <v>StephaneBM30-39</v>
      </c>
      <c r="X1205" s="29" t="str">
        <f>CONCATENATE(U1205,V1205)</f>
        <v>StephaneB</v>
      </c>
      <c r="AA1205"/>
      <c r="AB1205"/>
      <c r="AC1205"/>
      <c r="AD1205"/>
      <c r="AE1205"/>
      <c r="AF1205"/>
      <c r="AG1205"/>
    </row>
    <row r="1206" spans="1:33" s="30" customFormat="1" ht="18.600000000000001" customHeight="1" x14ac:dyDescent="0.3">
      <c r="A1206" s="16">
        <f t="shared" si="320"/>
        <v>127</v>
      </c>
      <c r="B1206" s="17">
        <f t="shared" si="321"/>
        <v>23</v>
      </c>
      <c r="C1206" s="18" t="s">
        <v>1245</v>
      </c>
      <c r="D1206" s="19" t="s">
        <v>1114</v>
      </c>
      <c r="E1206" s="19" t="str">
        <f t="shared" si="322"/>
        <v>M</v>
      </c>
      <c r="F1206" s="20" t="str">
        <f>IFERROR(VLOOKUP(C1206,'[1]Sofie''s Loppet'!$BM$3:$BP$100,4,FALSE),"")</f>
        <v/>
      </c>
      <c r="G1206" s="21">
        <f>IFERROR(VLOOKUP(C1206,[1]Rocks!$BF$3:$BH$2000,3,FALSE),"")</f>
        <v>900.3554306496942</v>
      </c>
      <c r="H1206" s="22" t="str">
        <f>IFERROR(VLOOKUP(C1206,'[1]Walden Bike'!$CB$3:$CE$1000,4,FALSE),"")</f>
        <v/>
      </c>
      <c r="I1206" s="23" t="str">
        <f>IFERROR(VLOOKUP(C1206,'[1]Paddle Sport'!$BJ$2:$BL$100,3,FALSE),"")</f>
        <v/>
      </c>
      <c r="J1206" s="24" t="str">
        <f>IFERROR(VLOOKUP(C1206,'[1]Island Swim'!$AX$5:$AZ$74,3,FALSE),"")</f>
        <v/>
      </c>
      <c r="K1206" s="25" t="str">
        <f>IFERROR(VLOOKUP(C1206,[1]Beaton!$A$4:$B$150,2,FALSE),"")</f>
        <v/>
      </c>
      <c r="L1206" s="26" t="str">
        <f>IFERROR(VLOOKUP(C1206,'[1]Turkey Gobbler'!$A$2:$B$500,2,FALSE),"")</f>
        <v/>
      </c>
      <c r="M1206" s="27">
        <f t="shared" si="323"/>
        <v>900</v>
      </c>
      <c r="N1206" s="28"/>
      <c r="O1206"/>
      <c r="P1206"/>
      <c r="Q1206"/>
      <c r="R1206" s="29" t="str" cm="1">
        <f t="array" ref="R1206:S1206">_xlfn.TEXTSPLIT(C1206," ")</f>
        <v>Mcmillan</v>
      </c>
      <c r="S1206" s="29" t="str">
        <v>Carson</v>
      </c>
      <c r="T1206" s="29"/>
      <c r="U1206" s="29" t="str">
        <f>IF(T1206="",S1206,T1206)</f>
        <v>Carson</v>
      </c>
      <c r="V1206" s="29" t="str">
        <f>LEFT(R1206,1)</f>
        <v>M</v>
      </c>
      <c r="W1206" s="29" t="str">
        <f>CONCATENATE(U1206,V1206,D1206)</f>
        <v>CarsonMM20-29</v>
      </c>
      <c r="X1206" s="29" t="str">
        <f>CONCATENATE(U1206,V1206)</f>
        <v>CarsonM</v>
      </c>
      <c r="AA1206"/>
      <c r="AB1206"/>
      <c r="AC1206"/>
      <c r="AD1206"/>
      <c r="AE1206"/>
      <c r="AF1206"/>
      <c r="AG1206"/>
    </row>
    <row r="1207" spans="1:33" s="30" customFormat="1" ht="18.600000000000001" customHeight="1" x14ac:dyDescent="0.3">
      <c r="A1207" s="16">
        <f t="shared" si="320"/>
        <v>128</v>
      </c>
      <c r="B1207" s="17">
        <f t="shared" si="321"/>
        <v>24</v>
      </c>
      <c r="C1207" s="18" t="s">
        <v>1246</v>
      </c>
      <c r="D1207" s="19" t="s">
        <v>1114</v>
      </c>
      <c r="E1207" s="19" t="str">
        <f t="shared" si="322"/>
        <v>M</v>
      </c>
      <c r="F1207" s="20" t="str">
        <f>IFERROR(VLOOKUP(C1207,'[1]Sofie''s Loppet'!$BM$3:$BP$100,4,FALSE),"")</f>
        <v/>
      </c>
      <c r="G1207" s="21">
        <f>IFERROR(VLOOKUP(C1207,[1]Rocks!$BF$3:$BH$2000,3,FALSE),"")</f>
        <v>898.12829815303439</v>
      </c>
      <c r="H1207" s="22" t="str">
        <f>IFERROR(VLOOKUP(C1207,'[1]Walden Bike'!$CB$3:$CE$1000,4,FALSE),"")</f>
        <v/>
      </c>
      <c r="I1207" s="23" t="str">
        <f>IFERROR(VLOOKUP(C1207,'[1]Paddle Sport'!$BJ$2:$BL$100,3,FALSE),"")</f>
        <v/>
      </c>
      <c r="J1207" s="24" t="str">
        <f>IFERROR(VLOOKUP(C1207,'[1]Island Swim'!$AX$5:$AZ$74,3,FALSE),"")</f>
        <v/>
      </c>
      <c r="K1207" s="25" t="str">
        <f>IFERROR(VLOOKUP(C1207,[1]Beaton!$A$4:$B$150,2,FALSE),"")</f>
        <v/>
      </c>
      <c r="L1207" s="26" t="str">
        <f>IFERROR(VLOOKUP(C1207,'[1]Turkey Gobbler'!$A$2:$B$500,2,FALSE),"")</f>
        <v/>
      </c>
      <c r="M1207" s="27">
        <f t="shared" si="323"/>
        <v>898</v>
      </c>
      <c r="N1207" s="28"/>
      <c r="O1207"/>
      <c r="P1207"/>
      <c r="Q1207"/>
      <c r="R1207" s="29" t="str" cm="1">
        <f t="array" ref="R1207:S1207">_xlfn.TEXTSPLIT(C1207," ")</f>
        <v>Colasimone</v>
      </c>
      <c r="S1207" s="29" t="str">
        <v>Joseph</v>
      </c>
      <c r="T1207" s="29"/>
      <c r="U1207" s="29" t="str">
        <f>IF(T1207="",S1207,T1207)</f>
        <v>Joseph</v>
      </c>
      <c r="V1207" s="29" t="str">
        <f>LEFT(R1207,1)</f>
        <v>C</v>
      </c>
      <c r="W1207" s="29" t="str">
        <f>CONCATENATE(U1207,V1207,D1207)</f>
        <v>JosephCM20-29</v>
      </c>
      <c r="X1207" s="29" t="str">
        <f>CONCATENATE(U1207,V1207)</f>
        <v>JosephC</v>
      </c>
      <c r="AA1207"/>
      <c r="AB1207"/>
      <c r="AC1207"/>
      <c r="AD1207"/>
      <c r="AE1207"/>
      <c r="AF1207"/>
      <c r="AG1207"/>
    </row>
    <row r="1208" spans="1:33" s="30" customFormat="1" ht="18.600000000000001" customHeight="1" x14ac:dyDescent="0.3">
      <c r="A1208" s="16">
        <f t="shared" si="320"/>
        <v>129</v>
      </c>
      <c r="B1208" s="17">
        <f t="shared" si="321"/>
        <v>25</v>
      </c>
      <c r="C1208" s="18" t="s">
        <v>1247</v>
      </c>
      <c r="D1208" s="19" t="s">
        <v>1114</v>
      </c>
      <c r="E1208" s="19" t="str">
        <f t="shared" si="322"/>
        <v>M</v>
      </c>
      <c r="F1208" s="20" t="str">
        <f>IFERROR(VLOOKUP(C1208,'[1]Sofie''s Loppet'!$BM$3:$BP$100,4,FALSE),"")</f>
        <v/>
      </c>
      <c r="G1208" s="21">
        <f>IFERROR(VLOOKUP(C1208,[1]Rocks!$BF$3:$BH$2000,3,FALSE),"")</f>
        <v>896.42878723789954</v>
      </c>
      <c r="H1208" s="22" t="str">
        <f>IFERROR(VLOOKUP(C1208,'[1]Walden Bike'!$CB$3:$CE$1000,4,FALSE),"")</f>
        <v/>
      </c>
      <c r="I1208" s="23" t="str">
        <f>IFERROR(VLOOKUP(C1208,'[1]Paddle Sport'!$BJ$2:$BL$100,3,FALSE),"")</f>
        <v/>
      </c>
      <c r="J1208" s="24" t="str">
        <f>IFERROR(VLOOKUP(C1208,'[1]Island Swim'!$AX$5:$AZ$74,3,FALSE),"")</f>
        <v/>
      </c>
      <c r="K1208" s="25" t="str">
        <f>IFERROR(VLOOKUP(C1208,[1]Beaton!$A$4:$B$150,2,FALSE),"")</f>
        <v/>
      </c>
      <c r="L1208" s="26" t="str">
        <f>IFERROR(VLOOKUP(C1208,'[1]Turkey Gobbler'!$A$2:$B$500,2,FALSE),"")</f>
        <v/>
      </c>
      <c r="M1208" s="27">
        <f t="shared" si="323"/>
        <v>896</v>
      </c>
      <c r="N1208" s="28"/>
      <c r="O1208"/>
      <c r="P1208"/>
      <c r="Q1208"/>
      <c r="R1208" s="29"/>
      <c r="S1208" s="29"/>
      <c r="T1208" s="29"/>
      <c r="U1208" s="29"/>
      <c r="V1208" s="29"/>
      <c r="W1208" s="29"/>
      <c r="X1208" s="29"/>
      <c r="AA1208"/>
      <c r="AB1208"/>
      <c r="AC1208"/>
      <c r="AD1208"/>
      <c r="AE1208"/>
      <c r="AF1208"/>
      <c r="AG1208"/>
    </row>
    <row r="1209" spans="1:33" s="30" customFormat="1" ht="18.600000000000001" customHeight="1" x14ac:dyDescent="0.3">
      <c r="A1209" s="16">
        <f t="shared" si="320"/>
        <v>129</v>
      </c>
      <c r="B1209" s="17">
        <f t="shared" si="321"/>
        <v>11</v>
      </c>
      <c r="C1209" s="18" t="s">
        <v>1248</v>
      </c>
      <c r="D1209" s="19" t="s">
        <v>1124</v>
      </c>
      <c r="E1209" s="19" t="str">
        <f t="shared" si="322"/>
        <v>M</v>
      </c>
      <c r="F1209" s="20" t="str">
        <f>IFERROR(VLOOKUP(C1209,'[1]Sofie''s Loppet'!$BM$3:$BP$100,4,FALSE),"")</f>
        <v/>
      </c>
      <c r="G1209" s="21">
        <f>IFERROR(VLOOKUP(C1209,[1]Rocks!$BF$3:$BH$2000,3,FALSE),"")</f>
        <v>895.83333333333326</v>
      </c>
      <c r="H1209" s="22" t="str">
        <f>IFERROR(VLOOKUP(C1209,'[1]Walden Bike'!$CB$3:$CE$1000,4,FALSE),"")</f>
        <v/>
      </c>
      <c r="I1209" s="23" t="str">
        <f>IFERROR(VLOOKUP(C1209,'[1]Paddle Sport'!$BJ$2:$BL$100,3,FALSE),"")</f>
        <v/>
      </c>
      <c r="J1209" s="24" t="str">
        <f>IFERROR(VLOOKUP(C1209,'[1]Island Swim'!$AX$5:$AZ$74,3,FALSE),"")</f>
        <v/>
      </c>
      <c r="K1209" s="25" t="str">
        <f>IFERROR(VLOOKUP(C1209,[1]Beaton!$A$4:$B$150,2,FALSE),"")</f>
        <v/>
      </c>
      <c r="L1209" s="26" t="str">
        <f>IFERROR(VLOOKUP(C1209,'[1]Turkey Gobbler'!$A$2:$B$500,2,FALSE),"")</f>
        <v/>
      </c>
      <c r="M1209" s="27">
        <f t="shared" si="323"/>
        <v>896</v>
      </c>
      <c r="N1209" s="28"/>
      <c r="O1209"/>
      <c r="P1209"/>
      <c r="Q1209"/>
      <c r="R1209" s="29" t="str" cm="1">
        <f t="array" ref="R1209:S1209">_xlfn.TEXTSPLIT(C1209," ")</f>
        <v>Trischler</v>
      </c>
      <c r="S1209" s="29" t="str">
        <v>Tony</v>
      </c>
      <c r="T1209" s="29"/>
      <c r="U1209" s="29" t="str">
        <f t="shared" ref="U1209:U1216" si="328">IF(T1209="",S1209,T1209)</f>
        <v>Tony</v>
      </c>
      <c r="V1209" s="29" t="str">
        <f t="shared" ref="V1209:V1216" si="329">LEFT(R1209,1)</f>
        <v>T</v>
      </c>
      <c r="W1209" s="29" t="str">
        <f t="shared" ref="W1209:W1216" si="330">CONCATENATE(U1209,V1209,D1209)</f>
        <v>TonyTM60-69</v>
      </c>
      <c r="X1209" s="29" t="str">
        <f t="shared" ref="X1209:X1216" si="331">CONCATENATE(U1209,V1209)</f>
        <v>TonyT</v>
      </c>
      <c r="AA1209"/>
      <c r="AB1209"/>
      <c r="AC1209"/>
      <c r="AD1209"/>
      <c r="AE1209"/>
      <c r="AF1209"/>
      <c r="AG1209"/>
    </row>
    <row r="1210" spans="1:33" s="30" customFormat="1" ht="18.600000000000001" customHeight="1" x14ac:dyDescent="0.3">
      <c r="A1210" s="16">
        <f t="shared" si="320"/>
        <v>131</v>
      </c>
      <c r="B1210" s="17">
        <f t="shared" si="321"/>
        <v>38</v>
      </c>
      <c r="C1210" s="18" t="s">
        <v>1249</v>
      </c>
      <c r="D1210" s="19" t="s">
        <v>1111</v>
      </c>
      <c r="E1210" s="19" t="str">
        <f t="shared" si="322"/>
        <v>M</v>
      </c>
      <c r="F1210" s="20" t="str">
        <f>IFERROR(VLOOKUP(C1210,'[1]Sofie''s Loppet'!$BM$3:$BP$100,4,FALSE),"")</f>
        <v/>
      </c>
      <c r="G1210" s="21">
        <f>IFERROR(VLOOKUP(C1210,[1]Rocks!$BF$3:$BH$2000,3,FALSE),"")</f>
        <v>893.70692484410904</v>
      </c>
      <c r="H1210" s="22" t="str">
        <f>IFERROR(VLOOKUP(C1210,'[1]Walden Bike'!$CB$3:$CE$1000,4,FALSE),"")</f>
        <v/>
      </c>
      <c r="I1210" s="23" t="str">
        <f>IFERROR(VLOOKUP(C1210,'[1]Paddle Sport'!$BJ$2:$BL$100,3,FALSE),"")</f>
        <v/>
      </c>
      <c r="J1210" s="24" t="str">
        <f>IFERROR(VLOOKUP(C1210,'[1]Island Swim'!$AX$5:$AZ$74,3,FALSE),"")</f>
        <v/>
      </c>
      <c r="K1210" s="25" t="str">
        <f>IFERROR(VLOOKUP(C1210,[1]Beaton!$A$4:$B$150,2,FALSE),"")</f>
        <v/>
      </c>
      <c r="L1210" s="26" t="str">
        <f>IFERROR(VLOOKUP(C1210,'[1]Turkey Gobbler'!$A$2:$B$500,2,FALSE),"")</f>
        <v/>
      </c>
      <c r="M1210" s="27">
        <f t="shared" si="323"/>
        <v>894</v>
      </c>
      <c r="N1210" s="28"/>
      <c r="O1210"/>
      <c r="P1210"/>
      <c r="Q1210"/>
      <c r="R1210" s="29" t="str" cm="1">
        <f t="array" ref="R1210:S1210">_xlfn.TEXTSPLIT(C1210," ")</f>
        <v>Antonioni</v>
      </c>
      <c r="S1210" s="29" t="str">
        <v>Brandon</v>
      </c>
      <c r="T1210" s="29"/>
      <c r="U1210" s="29" t="str">
        <f t="shared" si="328"/>
        <v>Brandon</v>
      </c>
      <c r="V1210" s="29" t="str">
        <f t="shared" si="329"/>
        <v>A</v>
      </c>
      <c r="W1210" s="29" t="str">
        <f t="shared" si="330"/>
        <v>BrandonAM30-39</v>
      </c>
      <c r="X1210" s="29" t="str">
        <f t="shared" si="331"/>
        <v>BrandonA</v>
      </c>
      <c r="AA1210"/>
      <c r="AB1210"/>
      <c r="AC1210"/>
      <c r="AD1210"/>
      <c r="AE1210"/>
      <c r="AF1210"/>
      <c r="AG1210"/>
    </row>
    <row r="1211" spans="1:33" s="30" customFormat="1" ht="18.600000000000001" customHeight="1" x14ac:dyDescent="0.3">
      <c r="A1211" s="16">
        <f t="shared" si="320"/>
        <v>132</v>
      </c>
      <c r="B1211" s="17">
        <f t="shared" si="321"/>
        <v>22</v>
      </c>
      <c r="C1211" s="18" t="s">
        <v>1250</v>
      </c>
      <c r="D1211" s="19" t="s">
        <v>1109</v>
      </c>
      <c r="E1211" s="19" t="str">
        <f t="shared" si="322"/>
        <v>M</v>
      </c>
      <c r="F1211" s="20" t="str">
        <f>IFERROR(VLOOKUP(C1211,'[1]Sofie''s Loppet'!$BM$3:$BP$100,4,FALSE),"")</f>
        <v/>
      </c>
      <c r="G1211" s="21">
        <f>IFERROR(VLOOKUP(C1211,[1]Rocks!$BF$3:$BH$2000,3,FALSE),"")</f>
        <v>888.74836814621403</v>
      </c>
      <c r="H1211" s="22" t="str">
        <f>IFERROR(VLOOKUP(C1211,'[1]Walden Bike'!$CB$3:$CE$1000,4,FALSE),"")</f>
        <v/>
      </c>
      <c r="I1211" s="23" t="str">
        <f>IFERROR(VLOOKUP(C1211,'[1]Paddle Sport'!$BJ$2:$BL$100,3,FALSE),"")</f>
        <v/>
      </c>
      <c r="J1211" s="24" t="str">
        <f>IFERROR(VLOOKUP(C1211,'[1]Island Swim'!$AX$5:$AZ$74,3,FALSE),"")</f>
        <v/>
      </c>
      <c r="K1211" s="25" t="str">
        <f>IFERROR(VLOOKUP(C1211,[1]Beaton!$A$4:$B$150,2,FALSE),"")</f>
        <v/>
      </c>
      <c r="L1211" s="26" t="str">
        <f>IFERROR(VLOOKUP(C1211,'[1]Turkey Gobbler'!$A$2:$B$500,2,FALSE),"")</f>
        <v/>
      </c>
      <c r="M1211" s="27">
        <f t="shared" si="323"/>
        <v>889</v>
      </c>
      <c r="N1211" s="28"/>
      <c r="O1211"/>
      <c r="P1211"/>
      <c r="Q1211"/>
      <c r="R1211" s="29" t="str" cm="1">
        <f t="array" ref="R1211:S1211">_xlfn.TEXTSPLIT(C1211," ")</f>
        <v>Gonzaga</v>
      </c>
      <c r="S1211" s="29" t="str">
        <v>Filipe</v>
      </c>
      <c r="T1211" s="29"/>
      <c r="U1211" s="29" t="str">
        <f t="shared" si="328"/>
        <v>Filipe</v>
      </c>
      <c r="V1211" s="29" t="str">
        <f t="shared" si="329"/>
        <v>G</v>
      </c>
      <c r="W1211" s="29" t="str">
        <f t="shared" si="330"/>
        <v>FilipeGM40-49</v>
      </c>
      <c r="X1211" s="29" t="str">
        <f t="shared" si="331"/>
        <v>FilipeG</v>
      </c>
      <c r="AA1211"/>
      <c r="AB1211"/>
      <c r="AC1211"/>
      <c r="AD1211"/>
      <c r="AE1211"/>
      <c r="AF1211"/>
      <c r="AG1211"/>
    </row>
    <row r="1212" spans="1:33" s="30" customFormat="1" ht="18.600000000000001" customHeight="1" x14ac:dyDescent="0.3">
      <c r="A1212" s="16">
        <f t="shared" si="320"/>
        <v>133</v>
      </c>
      <c r="B1212" s="17">
        <f t="shared" si="321"/>
        <v>13</v>
      </c>
      <c r="C1212" s="18" t="s">
        <v>1251</v>
      </c>
      <c r="D1212" s="19" t="s">
        <v>1107</v>
      </c>
      <c r="E1212" s="19" t="str">
        <f t="shared" si="322"/>
        <v>M</v>
      </c>
      <c r="F1212" s="20" t="str">
        <f>IFERROR(VLOOKUP(C1212,'[1]Sofie''s Loppet'!$BM$3:$BP$100,4,FALSE),"")</f>
        <v/>
      </c>
      <c r="G1212" s="21" t="str">
        <f>IFERROR(VLOOKUP(C1212,[1]Rocks!$BF$3:$BH$2000,3,FALSE),"")</f>
        <v/>
      </c>
      <c r="H1212" s="22">
        <f>IFERROR(VLOOKUP(C1212,'[1]Walden Bike'!$CB$3:$CE$1000,4,FALSE),"")</f>
        <v>884.52759031361654</v>
      </c>
      <c r="I1212" s="23" t="str">
        <f>IFERROR(VLOOKUP(C1212,'[1]Paddle Sport'!$BJ$2:$BL$100,3,FALSE),"")</f>
        <v/>
      </c>
      <c r="J1212" s="24" t="str">
        <f>IFERROR(VLOOKUP(C1212,'[1]Island Swim'!$AX$5:$AZ$74,3,FALSE),"")</f>
        <v/>
      </c>
      <c r="K1212" s="25" t="str">
        <f>IFERROR(VLOOKUP(C1212,[1]Beaton!$A$4:$B$150,2,FALSE),"")</f>
        <v/>
      </c>
      <c r="L1212" s="26" t="str">
        <f>IFERROR(VLOOKUP(C1212,'[1]Turkey Gobbler'!$A$2:$B$500,2,FALSE),"")</f>
        <v/>
      </c>
      <c r="M1212" s="27">
        <f t="shared" si="323"/>
        <v>885</v>
      </c>
      <c r="N1212" s="28"/>
      <c r="O1212"/>
      <c r="P1212"/>
      <c r="Q1212"/>
      <c r="R1212" s="29" t="str" cm="1">
        <f t="array" ref="R1212:S1212">_xlfn.TEXTSPLIT(C1212," ")</f>
        <v>Howland</v>
      </c>
      <c r="S1212" s="29" t="str">
        <v>Lance</v>
      </c>
      <c r="T1212" s="29"/>
      <c r="U1212" s="29" t="str">
        <f t="shared" si="328"/>
        <v>Lance</v>
      </c>
      <c r="V1212" s="29" t="str">
        <f t="shared" si="329"/>
        <v>H</v>
      </c>
      <c r="W1212" s="29" t="str">
        <f t="shared" si="330"/>
        <v>LanceHM50-59</v>
      </c>
      <c r="X1212" s="29" t="str">
        <f t="shared" si="331"/>
        <v>LanceH</v>
      </c>
      <c r="AA1212"/>
      <c r="AB1212"/>
      <c r="AC1212"/>
      <c r="AD1212"/>
      <c r="AE1212"/>
      <c r="AF1212"/>
      <c r="AG1212"/>
    </row>
    <row r="1213" spans="1:33" s="30" customFormat="1" ht="18.600000000000001" customHeight="1" x14ac:dyDescent="0.3">
      <c r="A1213" s="16">
        <f t="shared" si="320"/>
        <v>134</v>
      </c>
      <c r="B1213" s="17">
        <f t="shared" si="321"/>
        <v>26</v>
      </c>
      <c r="C1213" s="18" t="s">
        <v>1252</v>
      </c>
      <c r="D1213" s="19" t="s">
        <v>1114</v>
      </c>
      <c r="E1213" s="19" t="str">
        <f t="shared" si="322"/>
        <v>M</v>
      </c>
      <c r="F1213" s="20" t="str">
        <f>IFERROR(VLOOKUP(C1213,'[1]Sofie''s Loppet'!$BM$3:$BP$100,4,FALSE),"")</f>
        <v/>
      </c>
      <c r="G1213" s="21">
        <f>IFERROR(VLOOKUP(C1213,[1]Rocks!$BF$3:$BH$2000,3,FALSE),"")</f>
        <v>883.12793903032264</v>
      </c>
      <c r="H1213" s="22" t="str">
        <f>IFERROR(VLOOKUP(C1213,'[1]Walden Bike'!$CB$3:$CE$1000,4,FALSE),"")</f>
        <v/>
      </c>
      <c r="I1213" s="23" t="str">
        <f>IFERROR(VLOOKUP(C1213,'[1]Paddle Sport'!$BJ$2:$BL$100,3,FALSE),"")</f>
        <v/>
      </c>
      <c r="J1213" s="24" t="str">
        <f>IFERROR(VLOOKUP(C1213,'[1]Island Swim'!$AX$5:$AZ$74,3,FALSE),"")</f>
        <v/>
      </c>
      <c r="K1213" s="25" t="str">
        <f>IFERROR(VLOOKUP(C1213,[1]Beaton!$A$4:$B$150,2,FALSE),"")</f>
        <v/>
      </c>
      <c r="L1213" s="26" t="str">
        <f>IFERROR(VLOOKUP(C1213,'[1]Turkey Gobbler'!$A$2:$B$500,2,FALSE),"")</f>
        <v/>
      </c>
      <c r="M1213" s="27">
        <f t="shared" si="323"/>
        <v>883</v>
      </c>
      <c r="N1213" s="28"/>
      <c r="O1213"/>
      <c r="P1213"/>
      <c r="Q1213"/>
      <c r="R1213" s="29" t="str" cm="1">
        <f t="array" ref="R1213:S1213">_xlfn.TEXTSPLIT(C1213," ")</f>
        <v>Couture</v>
      </c>
      <c r="S1213" s="29" t="str">
        <v>Luc</v>
      </c>
      <c r="T1213" s="29"/>
      <c r="U1213" s="29" t="str">
        <f t="shared" si="328"/>
        <v>Luc</v>
      </c>
      <c r="V1213" s="29" t="str">
        <f t="shared" si="329"/>
        <v>C</v>
      </c>
      <c r="W1213" s="29" t="str">
        <f t="shared" si="330"/>
        <v>LucCM20-29</v>
      </c>
      <c r="X1213" s="29" t="str">
        <f t="shared" si="331"/>
        <v>LucC</v>
      </c>
      <c r="AA1213"/>
      <c r="AB1213"/>
      <c r="AC1213"/>
      <c r="AD1213"/>
      <c r="AE1213"/>
      <c r="AF1213"/>
      <c r="AG1213"/>
    </row>
    <row r="1214" spans="1:33" s="30" customFormat="1" ht="18.600000000000001" customHeight="1" x14ac:dyDescent="0.3">
      <c r="A1214" s="16">
        <f t="shared" si="320"/>
        <v>135</v>
      </c>
      <c r="B1214" s="17">
        <f t="shared" si="321"/>
        <v>23</v>
      </c>
      <c r="C1214" s="18" t="s">
        <v>1253</v>
      </c>
      <c r="D1214" s="19" t="s">
        <v>1109</v>
      </c>
      <c r="E1214" s="19" t="str">
        <f t="shared" si="322"/>
        <v>M</v>
      </c>
      <c r="F1214" s="20" t="str">
        <f>IFERROR(VLOOKUP(C1214,'[1]Sofie''s Loppet'!$BM$3:$BP$100,4,FALSE),"")</f>
        <v/>
      </c>
      <c r="G1214" s="21">
        <f>IFERROR(VLOOKUP(C1214,[1]Rocks!$BF$3:$BH$2000,3,FALSE),"")</f>
        <v>882.41250810110171</v>
      </c>
      <c r="H1214" s="22" t="str">
        <f>IFERROR(VLOOKUP(C1214,'[1]Walden Bike'!$CB$3:$CE$1000,4,FALSE),"")</f>
        <v/>
      </c>
      <c r="I1214" s="23" t="str">
        <f>IFERROR(VLOOKUP(C1214,'[1]Paddle Sport'!$BJ$2:$BL$100,3,FALSE),"")</f>
        <v/>
      </c>
      <c r="J1214" s="24" t="str">
        <f>IFERROR(VLOOKUP(C1214,'[1]Island Swim'!$AX$5:$AZ$74,3,FALSE),"")</f>
        <v/>
      </c>
      <c r="K1214" s="25">
        <f>IFERROR(VLOOKUP(C1214,[1]Beaton!$A$4:$B$150,2,FALSE),"")</f>
        <v>361.90917516218735</v>
      </c>
      <c r="L1214" s="26" t="str">
        <f>IFERROR(VLOOKUP(C1214,'[1]Turkey Gobbler'!$A$2:$B$500,2,FALSE),"")</f>
        <v/>
      </c>
      <c r="M1214" s="27">
        <f t="shared" si="323"/>
        <v>882</v>
      </c>
      <c r="N1214" s="28"/>
      <c r="O1214"/>
      <c r="P1214"/>
      <c r="Q1214"/>
      <c r="R1214" s="29" t="str" cm="1">
        <f t="array" ref="R1214:S1214">_xlfn.TEXTSPLIT(C1214," ")</f>
        <v>Gonder</v>
      </c>
      <c r="S1214" s="29" t="str">
        <v>Steven</v>
      </c>
      <c r="T1214" s="29"/>
      <c r="U1214" s="29" t="str">
        <f t="shared" si="328"/>
        <v>Steven</v>
      </c>
      <c r="V1214" s="29" t="str">
        <f t="shared" si="329"/>
        <v>G</v>
      </c>
      <c r="W1214" s="29" t="str">
        <f t="shared" si="330"/>
        <v>StevenGM40-49</v>
      </c>
      <c r="X1214" s="29" t="str">
        <f t="shared" si="331"/>
        <v>StevenG</v>
      </c>
      <c r="AA1214"/>
      <c r="AB1214"/>
      <c r="AC1214"/>
      <c r="AD1214"/>
      <c r="AE1214"/>
      <c r="AF1214"/>
      <c r="AG1214"/>
    </row>
    <row r="1215" spans="1:33" s="30" customFormat="1" ht="18.600000000000001" customHeight="1" x14ac:dyDescent="0.3">
      <c r="A1215" s="16">
        <f t="shared" si="320"/>
        <v>136</v>
      </c>
      <c r="B1215" s="17">
        <f t="shared" si="321"/>
        <v>27</v>
      </c>
      <c r="C1215" s="18" t="s">
        <v>1254</v>
      </c>
      <c r="D1215" s="19" t="s">
        <v>1114</v>
      </c>
      <c r="E1215" s="19" t="str">
        <f t="shared" si="322"/>
        <v>M</v>
      </c>
      <c r="F1215" s="20" t="str">
        <f>IFERROR(VLOOKUP(C1215,'[1]Sofie''s Loppet'!$BM$3:$BP$100,4,FALSE),"")</f>
        <v/>
      </c>
      <c r="G1215" s="21">
        <f>IFERROR(VLOOKUP(C1215,[1]Rocks!$BF$3:$BH$2000,3,FALSE),"")</f>
        <v>878.99451258876684</v>
      </c>
      <c r="H1215" s="22" t="str">
        <f>IFERROR(VLOOKUP(C1215,'[1]Walden Bike'!$CB$3:$CE$1000,4,FALSE),"")</f>
        <v/>
      </c>
      <c r="I1215" s="23" t="str">
        <f>IFERROR(VLOOKUP(C1215,'[1]Paddle Sport'!$BJ$2:$BL$100,3,FALSE),"")</f>
        <v/>
      </c>
      <c r="J1215" s="24" t="str">
        <f>IFERROR(VLOOKUP(C1215,'[1]Island Swim'!$AX$5:$AZ$74,3,FALSE),"")</f>
        <v/>
      </c>
      <c r="K1215" s="25" t="str">
        <f>IFERROR(VLOOKUP(C1215,[1]Beaton!$A$4:$B$150,2,FALSE),"")</f>
        <v/>
      </c>
      <c r="L1215" s="26" t="str">
        <f>IFERROR(VLOOKUP(C1215,'[1]Turkey Gobbler'!$A$2:$B$500,2,FALSE),"")</f>
        <v/>
      </c>
      <c r="M1215" s="27">
        <f t="shared" si="323"/>
        <v>879</v>
      </c>
      <c r="N1215" s="28"/>
      <c r="O1215"/>
      <c r="P1215"/>
      <c r="Q1215"/>
      <c r="R1215" s="29" t="str" cm="1">
        <f t="array" ref="R1215:S1215">_xlfn.TEXTSPLIT(C1215," ")</f>
        <v>Miller</v>
      </c>
      <c r="S1215" s="29" t="str">
        <v>Gordon</v>
      </c>
      <c r="T1215" s="29"/>
      <c r="U1215" s="29" t="str">
        <f t="shared" si="328"/>
        <v>Gordon</v>
      </c>
      <c r="V1215" s="29" t="str">
        <f t="shared" si="329"/>
        <v>M</v>
      </c>
      <c r="W1215" s="29" t="str">
        <f t="shared" si="330"/>
        <v>GordonMM20-29</v>
      </c>
      <c r="X1215" s="29" t="str">
        <f t="shared" si="331"/>
        <v>GordonM</v>
      </c>
      <c r="AA1215"/>
      <c r="AB1215"/>
      <c r="AC1215"/>
      <c r="AD1215"/>
      <c r="AE1215"/>
      <c r="AF1215"/>
      <c r="AG1215"/>
    </row>
    <row r="1216" spans="1:33" s="30" customFormat="1" ht="18.600000000000001" customHeight="1" x14ac:dyDescent="0.3">
      <c r="A1216" s="16">
        <f t="shared" si="320"/>
        <v>136</v>
      </c>
      <c r="B1216" s="17">
        <f t="shared" si="321"/>
        <v>27</v>
      </c>
      <c r="C1216" s="18" t="s">
        <v>1255</v>
      </c>
      <c r="D1216" s="19" t="s">
        <v>1114</v>
      </c>
      <c r="E1216" s="19" t="str">
        <f t="shared" si="322"/>
        <v>M</v>
      </c>
      <c r="F1216" s="20" t="str">
        <f>IFERROR(VLOOKUP(C1216,'[1]Sofie''s Loppet'!$BM$3:$BP$100,4,FALSE),"")</f>
        <v/>
      </c>
      <c r="G1216" s="21">
        <f>IFERROR(VLOOKUP(C1216,[1]Rocks!$BF$3:$BH$2000,3,FALSE),"")</f>
        <v>878.56912405226649</v>
      </c>
      <c r="H1216" s="22" t="str">
        <f>IFERROR(VLOOKUP(C1216,'[1]Walden Bike'!$CB$3:$CE$1000,4,FALSE),"")</f>
        <v/>
      </c>
      <c r="I1216" s="23" t="str">
        <f>IFERROR(VLOOKUP(C1216,'[1]Paddle Sport'!$BJ$2:$BL$100,3,FALSE),"")</f>
        <v/>
      </c>
      <c r="J1216" s="24" t="str">
        <f>IFERROR(VLOOKUP(C1216,'[1]Island Swim'!$AX$5:$AZ$74,3,FALSE),"")</f>
        <v/>
      </c>
      <c r="K1216" s="25" t="str">
        <f>IFERROR(VLOOKUP(C1216,[1]Beaton!$A$4:$B$150,2,FALSE),"")</f>
        <v/>
      </c>
      <c r="L1216" s="26" t="str">
        <f>IFERROR(VLOOKUP(C1216,'[1]Turkey Gobbler'!$A$2:$B$500,2,FALSE),"")</f>
        <v/>
      </c>
      <c r="M1216" s="27">
        <f t="shared" si="323"/>
        <v>879</v>
      </c>
      <c r="N1216" s="28"/>
      <c r="O1216"/>
      <c r="P1216"/>
      <c r="Q1216"/>
      <c r="R1216" s="29" t="str" cm="1">
        <f t="array" ref="R1216:S1216">_xlfn.TEXTSPLIT(C1216," ")</f>
        <v>Rinaldi</v>
      </c>
      <c r="S1216" s="29" t="str">
        <v>Thomas</v>
      </c>
      <c r="T1216" s="29"/>
      <c r="U1216" s="29" t="str">
        <f t="shared" si="328"/>
        <v>Thomas</v>
      </c>
      <c r="V1216" s="29" t="str">
        <f t="shared" si="329"/>
        <v>R</v>
      </c>
      <c r="W1216" s="29" t="str">
        <f t="shared" si="330"/>
        <v>ThomasRM20-29</v>
      </c>
      <c r="X1216" s="29" t="str">
        <f t="shared" si="331"/>
        <v>ThomasR</v>
      </c>
      <c r="AA1216"/>
      <c r="AB1216"/>
      <c r="AC1216"/>
      <c r="AD1216"/>
      <c r="AE1216"/>
      <c r="AF1216"/>
      <c r="AG1216"/>
    </row>
    <row r="1217" spans="1:33" s="30" customFormat="1" ht="18.600000000000001" customHeight="1" x14ac:dyDescent="0.3">
      <c r="A1217" s="16">
        <f t="shared" si="320"/>
        <v>138</v>
      </c>
      <c r="B1217" s="17">
        <f t="shared" si="321"/>
        <v>29</v>
      </c>
      <c r="C1217" s="18" t="s">
        <v>1256</v>
      </c>
      <c r="D1217" s="19" t="s">
        <v>1114</v>
      </c>
      <c r="E1217" s="19" t="str">
        <f t="shared" si="322"/>
        <v>M</v>
      </c>
      <c r="F1217" s="20" t="str">
        <f>IFERROR(VLOOKUP(C1217,'[1]Sofie''s Loppet'!$BM$3:$BP$100,4,FALSE),"")</f>
        <v/>
      </c>
      <c r="G1217" s="21">
        <f>IFERROR(VLOOKUP(C1217,[1]Rocks!$BF$3:$BH$2000,3,FALSE),"")</f>
        <v>877.29542525773195</v>
      </c>
      <c r="H1217" s="22" t="str">
        <f>IFERROR(VLOOKUP(C1217,'[1]Walden Bike'!$CB$3:$CE$1000,4,FALSE),"")</f>
        <v/>
      </c>
      <c r="I1217" s="23" t="str">
        <f>IFERROR(VLOOKUP(C1217,'[1]Paddle Sport'!$BJ$2:$BL$100,3,FALSE),"")</f>
        <v/>
      </c>
      <c r="J1217" s="24" t="str">
        <f>IFERROR(VLOOKUP(C1217,'[1]Island Swim'!$AX$5:$AZ$74,3,FALSE),"")</f>
        <v/>
      </c>
      <c r="K1217" s="25" t="str">
        <f>IFERROR(VLOOKUP(C1217,[1]Beaton!$A$4:$B$150,2,FALSE),"")</f>
        <v/>
      </c>
      <c r="L1217" s="26" t="str">
        <f>IFERROR(VLOOKUP(C1217,'[1]Turkey Gobbler'!$A$2:$B$500,2,FALSE),"")</f>
        <v/>
      </c>
      <c r="M1217" s="27">
        <f t="shared" si="323"/>
        <v>877</v>
      </c>
      <c r="N1217" s="28"/>
      <c r="O1217"/>
      <c r="P1217"/>
      <c r="Q1217"/>
      <c r="R1217" s="29"/>
      <c r="S1217" s="29"/>
      <c r="T1217" s="29"/>
      <c r="U1217" s="29"/>
      <c r="V1217" s="29"/>
      <c r="W1217" s="29"/>
      <c r="X1217" s="29"/>
      <c r="AA1217"/>
      <c r="AB1217"/>
      <c r="AC1217"/>
      <c r="AD1217"/>
      <c r="AE1217"/>
      <c r="AF1217"/>
      <c r="AG1217"/>
    </row>
    <row r="1218" spans="1:33" s="30" customFormat="1" ht="18.600000000000001" customHeight="1" x14ac:dyDescent="0.3">
      <c r="A1218" s="16">
        <f t="shared" si="320"/>
        <v>138</v>
      </c>
      <c r="B1218" s="17">
        <f t="shared" si="321"/>
        <v>12</v>
      </c>
      <c r="C1218" s="18" t="s">
        <v>1257</v>
      </c>
      <c r="D1218" s="19" t="s">
        <v>1124</v>
      </c>
      <c r="E1218" s="19" t="str">
        <f t="shared" si="322"/>
        <v>M</v>
      </c>
      <c r="F1218" s="20" t="str">
        <f>IFERROR(VLOOKUP(C1218,'[1]Sofie''s Loppet'!$BM$3:$BP$100,4,FALSE),"")</f>
        <v/>
      </c>
      <c r="G1218" s="21">
        <f>IFERROR(VLOOKUP(C1218,[1]Rocks!$BF$3:$BH$2000,3,FALSE),"")</f>
        <v>877.01288244766499</v>
      </c>
      <c r="H1218" s="22" t="str">
        <f>IFERROR(VLOOKUP(C1218,'[1]Walden Bike'!$CB$3:$CE$1000,4,FALSE),"")</f>
        <v/>
      </c>
      <c r="I1218" s="23" t="str">
        <f>IFERROR(VLOOKUP(C1218,'[1]Paddle Sport'!$BJ$2:$BL$100,3,FALSE),"")</f>
        <v/>
      </c>
      <c r="J1218" s="24" t="str">
        <f>IFERROR(VLOOKUP(C1218,'[1]Island Swim'!$AX$5:$AZ$74,3,FALSE),"")</f>
        <v/>
      </c>
      <c r="K1218" s="25" t="str">
        <f>IFERROR(VLOOKUP(C1218,[1]Beaton!$A$4:$B$150,2,FALSE),"")</f>
        <v/>
      </c>
      <c r="L1218" s="26" t="str">
        <f>IFERROR(VLOOKUP(C1218,'[1]Turkey Gobbler'!$A$2:$B$500,2,FALSE),"")</f>
        <v/>
      </c>
      <c r="M1218" s="27">
        <f t="shared" si="323"/>
        <v>877</v>
      </c>
      <c r="N1218" s="28"/>
      <c r="O1218"/>
      <c r="P1218"/>
      <c r="Q1218"/>
      <c r="R1218" s="29" t="str" cm="1">
        <f t="array" ref="R1218:S1218">_xlfn.TEXTSPLIT(C1218," ")</f>
        <v>Walker</v>
      </c>
      <c r="S1218" s="29" t="str">
        <v>Brent</v>
      </c>
      <c r="T1218" s="29"/>
      <c r="U1218" s="29" t="str">
        <f t="shared" ref="U1218:U1225" si="332">IF(T1218="",S1218,T1218)</f>
        <v>Brent</v>
      </c>
      <c r="V1218" s="29" t="str">
        <f t="shared" ref="V1218:V1225" si="333">LEFT(R1218,1)</f>
        <v>W</v>
      </c>
      <c r="W1218" s="29" t="str">
        <f t="shared" ref="W1218:W1225" si="334">CONCATENATE(U1218,V1218,D1218)</f>
        <v>BrentWM60-69</v>
      </c>
      <c r="X1218" s="29" t="str">
        <f t="shared" ref="X1218:X1225" si="335">CONCATENATE(U1218,V1218)</f>
        <v>BrentW</v>
      </c>
      <c r="AA1218"/>
      <c r="AB1218"/>
      <c r="AC1218"/>
      <c r="AD1218"/>
      <c r="AE1218"/>
      <c r="AF1218"/>
      <c r="AG1218"/>
    </row>
    <row r="1219" spans="1:33" s="30" customFormat="1" ht="18.600000000000001" customHeight="1" x14ac:dyDescent="0.3">
      <c r="A1219" s="16">
        <f t="shared" ref="A1219:A1282" si="336">COUNTIFS($E$2:$E$1843,E1219,$M$2:$M$1843,"&gt;"&amp;M1219)+1</f>
        <v>140</v>
      </c>
      <c r="B1219" s="17">
        <f t="shared" ref="B1219:B1282" si="337">COUNTIFS($D$2:$D$1843,D1219,$M$2:$M$1843,"&gt;"&amp;M1219)+1</f>
        <v>30</v>
      </c>
      <c r="C1219" s="18" t="s">
        <v>1258</v>
      </c>
      <c r="D1219" s="19" t="s">
        <v>1114</v>
      </c>
      <c r="E1219" s="19" t="str">
        <f t="shared" ref="E1219:E1282" si="338">LEFT(D1219,1)</f>
        <v>M</v>
      </c>
      <c r="F1219" s="20" t="str">
        <f>IFERROR(VLOOKUP(C1219,'[1]Sofie''s Loppet'!$BM$3:$BP$100,4,FALSE),"")</f>
        <v/>
      </c>
      <c r="G1219" s="21">
        <f>IFERROR(VLOOKUP(C1219,[1]Rocks!$BF$3:$BH$2000,3,FALSE),"")</f>
        <v>871.81847286697621</v>
      </c>
      <c r="H1219" s="22" t="str">
        <f>IFERROR(VLOOKUP(C1219,'[1]Walden Bike'!$CB$3:$CE$1000,4,FALSE),"")</f>
        <v/>
      </c>
      <c r="I1219" s="23" t="str">
        <f>IFERROR(VLOOKUP(C1219,'[1]Paddle Sport'!$BJ$2:$BL$100,3,FALSE),"")</f>
        <v/>
      </c>
      <c r="J1219" s="24" t="str">
        <f>IFERROR(VLOOKUP(C1219,'[1]Island Swim'!$AX$5:$AZ$74,3,FALSE),"")</f>
        <v/>
      </c>
      <c r="K1219" s="25" t="str">
        <f>IFERROR(VLOOKUP(C1219,[1]Beaton!$A$4:$B$150,2,FALSE),"")</f>
        <v/>
      </c>
      <c r="L1219" s="26" t="str">
        <f>IFERROR(VLOOKUP(C1219,'[1]Turkey Gobbler'!$A$2:$B$500,2,FALSE),"")</f>
        <v/>
      </c>
      <c r="M1219" s="27">
        <f t="shared" ref="M1219:M1282" si="339">ROUND(SUM(F1219:J1219),0)</f>
        <v>872</v>
      </c>
      <c r="N1219" s="28"/>
      <c r="O1219"/>
      <c r="P1219"/>
      <c r="Q1219"/>
      <c r="R1219" s="29" t="str" cm="1">
        <f t="array" ref="R1219:S1219">_xlfn.TEXTSPLIT(C1219," ")</f>
        <v>McCarthy</v>
      </c>
      <c r="S1219" s="29" t="str">
        <v>Steven</v>
      </c>
      <c r="T1219" s="29"/>
      <c r="U1219" s="29" t="str">
        <f t="shared" si="332"/>
        <v>Steven</v>
      </c>
      <c r="V1219" s="29" t="str">
        <f t="shared" si="333"/>
        <v>M</v>
      </c>
      <c r="W1219" s="29" t="str">
        <f t="shared" si="334"/>
        <v>StevenMM20-29</v>
      </c>
      <c r="X1219" s="29" t="str">
        <f t="shared" si="335"/>
        <v>StevenM</v>
      </c>
      <c r="AA1219"/>
      <c r="AB1219"/>
      <c r="AC1219"/>
      <c r="AD1219"/>
      <c r="AE1219"/>
      <c r="AF1219"/>
      <c r="AG1219"/>
    </row>
    <row r="1220" spans="1:33" s="30" customFormat="1" ht="18.600000000000001" customHeight="1" x14ac:dyDescent="0.3">
      <c r="A1220" s="16">
        <f t="shared" si="336"/>
        <v>141</v>
      </c>
      <c r="B1220" s="17">
        <f t="shared" si="337"/>
        <v>31</v>
      </c>
      <c r="C1220" s="18" t="s">
        <v>1259</v>
      </c>
      <c r="D1220" s="19" t="s">
        <v>1114</v>
      </c>
      <c r="E1220" s="19" t="str">
        <f t="shared" si="338"/>
        <v>M</v>
      </c>
      <c r="F1220" s="20" t="str">
        <f>IFERROR(VLOOKUP(C1220,'[1]Sofie''s Loppet'!$BM$3:$BP$100,4,FALSE),"")</f>
        <v/>
      </c>
      <c r="G1220" s="21">
        <f>IFERROR(VLOOKUP(C1220,[1]Rocks!$BF$3:$BH$2000,3,FALSE),"")</f>
        <v>870.28603387663782</v>
      </c>
      <c r="H1220" s="22" t="str">
        <f>IFERROR(VLOOKUP(C1220,'[1]Walden Bike'!$CB$3:$CE$1000,4,FALSE),"")</f>
        <v/>
      </c>
      <c r="I1220" s="23" t="str">
        <f>IFERROR(VLOOKUP(C1220,'[1]Paddle Sport'!$BJ$2:$BL$100,3,FALSE),"")</f>
        <v/>
      </c>
      <c r="J1220" s="24" t="str">
        <f>IFERROR(VLOOKUP(C1220,'[1]Island Swim'!$AX$5:$AZ$74,3,FALSE),"")</f>
        <v/>
      </c>
      <c r="K1220" s="25" t="str">
        <f>IFERROR(VLOOKUP(C1220,[1]Beaton!$A$4:$B$150,2,FALSE),"")</f>
        <v/>
      </c>
      <c r="L1220" s="26" t="str">
        <f>IFERROR(VLOOKUP(C1220,'[1]Turkey Gobbler'!$A$2:$B$500,2,FALSE),"")</f>
        <v/>
      </c>
      <c r="M1220" s="27">
        <f t="shared" si="339"/>
        <v>870</v>
      </c>
      <c r="N1220" s="28"/>
      <c r="O1220"/>
      <c r="P1220"/>
      <c r="Q1220"/>
      <c r="R1220" s="29" t="str" cm="1">
        <f t="array" ref="R1220:S1220">_xlfn.TEXTSPLIT(C1220," ")</f>
        <v>Maisonneuve</v>
      </c>
      <c r="S1220" s="29" t="str">
        <v>Marc-Andre</v>
      </c>
      <c r="T1220" s="29"/>
      <c r="U1220" s="29" t="str">
        <f t="shared" si="332"/>
        <v>Marc-Andre</v>
      </c>
      <c r="V1220" s="29" t="str">
        <f t="shared" si="333"/>
        <v>M</v>
      </c>
      <c r="W1220" s="29" t="str">
        <f t="shared" si="334"/>
        <v>Marc-AndreMM20-29</v>
      </c>
      <c r="X1220" s="29" t="str">
        <f t="shared" si="335"/>
        <v>Marc-AndreM</v>
      </c>
      <c r="AA1220"/>
      <c r="AB1220"/>
      <c r="AC1220"/>
      <c r="AD1220"/>
      <c r="AE1220"/>
      <c r="AF1220"/>
      <c r="AG1220"/>
    </row>
    <row r="1221" spans="1:33" s="30" customFormat="1" ht="18.600000000000001" customHeight="1" x14ac:dyDescent="0.3">
      <c r="A1221" s="16">
        <f t="shared" si="336"/>
        <v>141</v>
      </c>
      <c r="B1221" s="17">
        <f t="shared" si="337"/>
        <v>39</v>
      </c>
      <c r="C1221" s="18" t="s">
        <v>1260</v>
      </c>
      <c r="D1221" s="19" t="s">
        <v>1111</v>
      </c>
      <c r="E1221" s="19" t="str">
        <f t="shared" si="338"/>
        <v>M</v>
      </c>
      <c r="F1221" s="20" t="str">
        <f>IFERROR(VLOOKUP(C1221,'[1]Sofie''s Loppet'!$BM$3:$BP$100,4,FALSE),"")</f>
        <v/>
      </c>
      <c r="G1221" s="21">
        <f>IFERROR(VLOOKUP(C1221,[1]Rocks!$BF$3:$BH$2000,3,FALSE),"")</f>
        <v>870.19005161895825</v>
      </c>
      <c r="H1221" s="22" t="str">
        <f>IFERROR(VLOOKUP(C1221,'[1]Walden Bike'!$CB$3:$CE$1000,4,FALSE),"")</f>
        <v/>
      </c>
      <c r="I1221" s="23" t="str">
        <f>IFERROR(VLOOKUP(C1221,'[1]Paddle Sport'!$BJ$2:$BL$100,3,FALSE),"")</f>
        <v/>
      </c>
      <c r="J1221" s="24" t="str">
        <f>IFERROR(VLOOKUP(C1221,'[1]Island Swim'!$AX$5:$AZ$74,3,FALSE),"")</f>
        <v/>
      </c>
      <c r="K1221" s="25" t="str">
        <f>IFERROR(VLOOKUP(C1221,[1]Beaton!$A$4:$B$150,2,FALSE),"")</f>
        <v/>
      </c>
      <c r="L1221" s="26" t="str">
        <f>IFERROR(VLOOKUP(C1221,'[1]Turkey Gobbler'!$A$2:$B$500,2,FALSE),"")</f>
        <v/>
      </c>
      <c r="M1221" s="27">
        <f t="shared" si="339"/>
        <v>870</v>
      </c>
      <c r="N1221" s="28"/>
      <c r="O1221"/>
      <c r="P1221"/>
      <c r="Q1221"/>
      <c r="R1221" s="29" t="str" cm="1">
        <f t="array" ref="R1221:S1221">_xlfn.TEXTSPLIT(C1221," ")</f>
        <v>Abel</v>
      </c>
      <c r="S1221" s="29" t="str">
        <v>David</v>
      </c>
      <c r="T1221" s="29"/>
      <c r="U1221" s="29" t="str">
        <f t="shared" si="332"/>
        <v>David</v>
      </c>
      <c r="V1221" s="29" t="str">
        <f t="shared" si="333"/>
        <v>A</v>
      </c>
      <c r="W1221" s="29" t="str">
        <f t="shared" si="334"/>
        <v>DavidAM30-39</v>
      </c>
      <c r="X1221" s="29" t="str">
        <f t="shared" si="335"/>
        <v>DavidA</v>
      </c>
      <c r="AA1221"/>
      <c r="AB1221"/>
      <c r="AC1221"/>
      <c r="AD1221"/>
      <c r="AE1221"/>
      <c r="AF1221"/>
      <c r="AG1221"/>
    </row>
    <row r="1222" spans="1:33" s="30" customFormat="1" ht="18.600000000000001" customHeight="1" x14ac:dyDescent="0.3">
      <c r="A1222" s="16">
        <f t="shared" si="336"/>
        <v>143</v>
      </c>
      <c r="B1222" s="17">
        <f t="shared" si="337"/>
        <v>32</v>
      </c>
      <c r="C1222" s="18" t="s">
        <v>1261</v>
      </c>
      <c r="D1222" s="19" t="s">
        <v>1114</v>
      </c>
      <c r="E1222" s="19" t="str">
        <f t="shared" si="338"/>
        <v>M</v>
      </c>
      <c r="F1222" s="20" t="str">
        <f>IFERROR(VLOOKUP(C1222,'[1]Sofie''s Loppet'!$BM$3:$BP$100,4,FALSE),"")</f>
        <v/>
      </c>
      <c r="G1222" s="21">
        <f>IFERROR(VLOOKUP(C1222,[1]Rocks!$BF$3:$BH$2000,3,FALSE),"")</f>
        <v>867.78999362651371</v>
      </c>
      <c r="H1222" s="22" t="str">
        <f>IFERROR(VLOOKUP(C1222,'[1]Walden Bike'!$CB$3:$CE$1000,4,FALSE),"")</f>
        <v/>
      </c>
      <c r="I1222" s="23" t="str">
        <f>IFERROR(VLOOKUP(C1222,'[1]Paddle Sport'!$BJ$2:$BL$100,3,FALSE),"")</f>
        <v/>
      </c>
      <c r="J1222" s="24" t="str">
        <f>IFERROR(VLOOKUP(C1222,'[1]Island Swim'!$AX$5:$AZ$74,3,FALSE),"")</f>
        <v/>
      </c>
      <c r="K1222" s="25" t="str">
        <f>IFERROR(VLOOKUP(C1222,[1]Beaton!$A$4:$B$150,2,FALSE),"")</f>
        <v/>
      </c>
      <c r="L1222" s="26" t="str">
        <f>IFERROR(VLOOKUP(C1222,'[1]Turkey Gobbler'!$A$2:$B$500,2,FALSE),"")</f>
        <v/>
      </c>
      <c r="M1222" s="27">
        <f t="shared" si="339"/>
        <v>868</v>
      </c>
      <c r="N1222" s="28"/>
      <c r="O1222"/>
      <c r="P1222"/>
      <c r="Q1222"/>
      <c r="R1222" s="29" t="str" cm="1">
        <f t="array" ref="R1222:S1222">_xlfn.TEXTSPLIT(C1222," ")</f>
        <v>Celaj</v>
      </c>
      <c r="S1222" s="29" t="str">
        <v>Matias</v>
      </c>
      <c r="T1222" s="29"/>
      <c r="U1222" s="29" t="str">
        <f t="shared" si="332"/>
        <v>Matias</v>
      </c>
      <c r="V1222" s="29" t="str">
        <f t="shared" si="333"/>
        <v>C</v>
      </c>
      <c r="W1222" s="29" t="str">
        <f t="shared" si="334"/>
        <v>MatiasCM20-29</v>
      </c>
      <c r="X1222" s="29" t="str">
        <f t="shared" si="335"/>
        <v>MatiasC</v>
      </c>
      <c r="AA1222"/>
      <c r="AB1222"/>
      <c r="AC1222"/>
      <c r="AD1222"/>
      <c r="AE1222"/>
      <c r="AF1222"/>
      <c r="AG1222"/>
    </row>
    <row r="1223" spans="1:33" s="30" customFormat="1" ht="18.600000000000001" customHeight="1" x14ac:dyDescent="0.3">
      <c r="A1223" s="16">
        <f t="shared" si="336"/>
        <v>144</v>
      </c>
      <c r="B1223" s="17">
        <f t="shared" si="337"/>
        <v>24</v>
      </c>
      <c r="C1223" s="18" t="s">
        <v>1262</v>
      </c>
      <c r="D1223" s="19" t="s">
        <v>1109</v>
      </c>
      <c r="E1223" s="19" t="str">
        <f t="shared" si="338"/>
        <v>M</v>
      </c>
      <c r="F1223" s="20" t="str">
        <f>IFERROR(VLOOKUP(C1223,'[1]Sofie''s Loppet'!$BM$3:$BP$100,4,FALSE),"")</f>
        <v/>
      </c>
      <c r="G1223" s="21">
        <f>IFERROR(VLOOKUP(C1223,[1]Rocks!$BF$3:$BH$2000,3,FALSE),"")</f>
        <v>865.85850556438788</v>
      </c>
      <c r="H1223" s="22" t="str">
        <f>IFERROR(VLOOKUP(C1223,'[1]Walden Bike'!$CB$3:$CE$1000,4,FALSE),"")</f>
        <v/>
      </c>
      <c r="I1223" s="23" t="str">
        <f>IFERROR(VLOOKUP(C1223,'[1]Paddle Sport'!$BJ$2:$BL$100,3,FALSE),"")</f>
        <v/>
      </c>
      <c r="J1223" s="24" t="str">
        <f>IFERROR(VLOOKUP(C1223,'[1]Island Swim'!$AX$5:$AZ$74,3,FALSE),"")</f>
        <v/>
      </c>
      <c r="K1223" s="25" t="str">
        <f>IFERROR(VLOOKUP(C1223,[1]Beaton!$A$4:$B$150,2,FALSE),"")</f>
        <v/>
      </c>
      <c r="L1223" s="26" t="str">
        <f>IFERROR(VLOOKUP(C1223,'[1]Turkey Gobbler'!$A$2:$B$500,2,FALSE),"")</f>
        <v/>
      </c>
      <c r="M1223" s="27">
        <f t="shared" si="339"/>
        <v>866</v>
      </c>
      <c r="N1223" s="28"/>
      <c r="O1223"/>
      <c r="P1223"/>
      <c r="Q1223"/>
      <c r="R1223" s="29" t="str" cm="1">
        <f t="array" ref="R1223:S1223">_xlfn.TEXTSPLIT(C1223," ")</f>
        <v>Shum</v>
      </c>
      <c r="S1223" s="29" t="str">
        <v>Jeffrey</v>
      </c>
      <c r="T1223" s="29"/>
      <c r="U1223" s="29" t="str">
        <f t="shared" si="332"/>
        <v>Jeffrey</v>
      </c>
      <c r="V1223" s="29" t="str">
        <f t="shared" si="333"/>
        <v>S</v>
      </c>
      <c r="W1223" s="29" t="str">
        <f t="shared" si="334"/>
        <v>JeffreySM40-49</v>
      </c>
      <c r="X1223" s="29" t="str">
        <f t="shared" si="335"/>
        <v>JeffreyS</v>
      </c>
      <c r="AA1223"/>
      <c r="AB1223"/>
      <c r="AC1223"/>
      <c r="AD1223"/>
      <c r="AE1223"/>
      <c r="AF1223"/>
      <c r="AG1223"/>
    </row>
    <row r="1224" spans="1:33" s="30" customFormat="1" ht="18.600000000000001" customHeight="1" x14ac:dyDescent="0.3">
      <c r="A1224" s="16">
        <f t="shared" si="336"/>
        <v>145</v>
      </c>
      <c r="B1224" s="17">
        <f t="shared" si="337"/>
        <v>40</v>
      </c>
      <c r="C1224" s="18" t="s">
        <v>1263</v>
      </c>
      <c r="D1224" s="19" t="s">
        <v>1111</v>
      </c>
      <c r="E1224" s="19" t="str">
        <f t="shared" si="338"/>
        <v>M</v>
      </c>
      <c r="F1224" s="20" t="str">
        <f>IFERROR(VLOOKUP(C1224,'[1]Sofie''s Loppet'!$BM$3:$BP$100,4,FALSE),"")</f>
        <v/>
      </c>
      <c r="G1224" s="21">
        <f>IFERROR(VLOOKUP(C1224,[1]Rocks!$BF$3:$BH$2000,3,FALSE),"")</f>
        <v>862.02120924343137</v>
      </c>
      <c r="H1224" s="22" t="str">
        <f>IFERROR(VLOOKUP(C1224,'[1]Walden Bike'!$CB$3:$CE$1000,4,FALSE),"")</f>
        <v/>
      </c>
      <c r="I1224" s="23" t="str">
        <f>IFERROR(VLOOKUP(C1224,'[1]Paddle Sport'!$BJ$2:$BL$100,3,FALSE),"")</f>
        <v/>
      </c>
      <c r="J1224" s="24" t="str">
        <f>IFERROR(VLOOKUP(C1224,'[1]Island Swim'!$AX$5:$AZ$74,3,FALSE),"")</f>
        <v/>
      </c>
      <c r="K1224" s="25" t="str">
        <f>IFERROR(VLOOKUP(C1224,[1]Beaton!$A$4:$B$150,2,FALSE),"")</f>
        <v/>
      </c>
      <c r="L1224" s="26" t="str">
        <f>IFERROR(VLOOKUP(C1224,'[1]Turkey Gobbler'!$A$2:$B$500,2,FALSE),"")</f>
        <v/>
      </c>
      <c r="M1224" s="27">
        <f t="shared" si="339"/>
        <v>862</v>
      </c>
      <c r="N1224" s="28"/>
      <c r="O1224"/>
      <c r="P1224"/>
      <c r="Q1224"/>
      <c r="R1224" s="29" t="str" cm="1">
        <f t="array" ref="R1224:S1224">_xlfn.TEXTSPLIT(C1224," ")</f>
        <v>Langman</v>
      </c>
      <c r="S1224" s="29" t="str">
        <v>Luke</v>
      </c>
      <c r="T1224" s="29"/>
      <c r="U1224" s="29" t="str">
        <f t="shared" si="332"/>
        <v>Luke</v>
      </c>
      <c r="V1224" s="29" t="str">
        <f t="shared" si="333"/>
        <v>L</v>
      </c>
      <c r="W1224" s="29" t="str">
        <f t="shared" si="334"/>
        <v>LukeLM30-39</v>
      </c>
      <c r="X1224" s="29" t="str">
        <f t="shared" si="335"/>
        <v>LukeL</v>
      </c>
      <c r="AA1224"/>
      <c r="AB1224"/>
      <c r="AC1224"/>
      <c r="AD1224"/>
      <c r="AE1224"/>
      <c r="AF1224"/>
      <c r="AG1224"/>
    </row>
    <row r="1225" spans="1:33" s="30" customFormat="1" ht="18.600000000000001" customHeight="1" x14ac:dyDescent="0.3">
      <c r="A1225" s="16">
        <f t="shared" si="336"/>
        <v>146</v>
      </c>
      <c r="B1225" s="17">
        <f t="shared" si="337"/>
        <v>13</v>
      </c>
      <c r="C1225" s="18" t="s">
        <v>1264</v>
      </c>
      <c r="D1225" s="19" t="s">
        <v>1124</v>
      </c>
      <c r="E1225" s="19" t="str">
        <f t="shared" si="338"/>
        <v>M</v>
      </c>
      <c r="F1225" s="20" t="str">
        <f>IFERROR(VLOOKUP(C1225,'[1]Sofie''s Loppet'!$BM$3:$BP$100,4,FALSE),"")</f>
        <v/>
      </c>
      <c r="G1225" s="21">
        <f>IFERROR(VLOOKUP(C1225,[1]Rocks!$BF$3:$BH$2000,3,FALSE),"")</f>
        <v>856.32861635220127</v>
      </c>
      <c r="H1225" s="22" t="str">
        <f>IFERROR(VLOOKUP(C1225,'[1]Walden Bike'!$CB$3:$CE$1000,4,FALSE),"")</f>
        <v/>
      </c>
      <c r="I1225" s="23" t="str">
        <f>IFERROR(VLOOKUP(C1225,'[1]Paddle Sport'!$BJ$2:$BL$100,3,FALSE),"")</f>
        <v/>
      </c>
      <c r="J1225" s="24" t="str">
        <f>IFERROR(VLOOKUP(C1225,'[1]Island Swim'!$AX$5:$AZ$74,3,FALSE),"")</f>
        <v/>
      </c>
      <c r="K1225" s="25" t="str">
        <f>IFERROR(VLOOKUP(C1225,[1]Beaton!$A$4:$B$150,2,FALSE),"")</f>
        <v/>
      </c>
      <c r="L1225" s="26" t="str">
        <f>IFERROR(VLOOKUP(C1225,'[1]Turkey Gobbler'!$A$2:$B$500,2,FALSE),"")</f>
        <v/>
      </c>
      <c r="M1225" s="27">
        <f t="shared" si="339"/>
        <v>856</v>
      </c>
      <c r="N1225" s="28"/>
      <c r="O1225"/>
      <c r="P1225"/>
      <c r="Q1225"/>
      <c r="R1225" s="29" t="str" cm="1">
        <f t="array" ref="R1225:S1225">_xlfn.TEXTSPLIT(C1225," ")</f>
        <v>Kuschnik</v>
      </c>
      <c r="S1225" s="29" t="str">
        <v>Harold</v>
      </c>
      <c r="T1225" s="29"/>
      <c r="U1225" s="29" t="str">
        <f t="shared" si="332"/>
        <v>Harold</v>
      </c>
      <c r="V1225" s="29" t="str">
        <f t="shared" si="333"/>
        <v>K</v>
      </c>
      <c r="W1225" s="29" t="str">
        <f t="shared" si="334"/>
        <v>HaroldKM60-69</v>
      </c>
      <c r="X1225" s="29" t="str">
        <f t="shared" si="335"/>
        <v>HaroldK</v>
      </c>
      <c r="AA1225"/>
      <c r="AB1225"/>
      <c r="AC1225"/>
      <c r="AD1225"/>
      <c r="AE1225"/>
      <c r="AF1225"/>
      <c r="AG1225"/>
    </row>
    <row r="1226" spans="1:33" s="30" customFormat="1" ht="18.600000000000001" customHeight="1" x14ac:dyDescent="0.3">
      <c r="A1226" s="16">
        <f t="shared" si="336"/>
        <v>147</v>
      </c>
      <c r="B1226" s="17">
        <f t="shared" si="337"/>
        <v>33</v>
      </c>
      <c r="C1226" s="18" t="s">
        <v>1265</v>
      </c>
      <c r="D1226" s="19" t="s">
        <v>1114</v>
      </c>
      <c r="E1226" s="19" t="str">
        <f t="shared" si="338"/>
        <v>M</v>
      </c>
      <c r="F1226" s="20" t="str">
        <f>IFERROR(VLOOKUP(C1226,'[1]Sofie''s Loppet'!$BM$3:$BP$100,4,FALSE),"")</f>
        <v/>
      </c>
      <c r="G1226" s="21">
        <f>IFERROR(VLOOKUP(C1226,[1]Rocks!$BF$3:$BH$2000,3,FALSE),"")</f>
        <v>854.99394847559211</v>
      </c>
      <c r="H1226" s="22" t="str">
        <f>IFERROR(VLOOKUP(C1226,'[1]Walden Bike'!$CB$3:$CE$1000,4,FALSE),"")</f>
        <v/>
      </c>
      <c r="I1226" s="23" t="str">
        <f>IFERROR(VLOOKUP(C1226,'[1]Paddle Sport'!$BJ$2:$BL$100,3,FALSE),"")</f>
        <v/>
      </c>
      <c r="J1226" s="24" t="str">
        <f>IFERROR(VLOOKUP(C1226,'[1]Island Swim'!$AX$5:$AZ$74,3,FALSE),"")</f>
        <v/>
      </c>
      <c r="K1226" s="25" t="str">
        <f>IFERROR(VLOOKUP(C1226,[1]Beaton!$A$4:$B$150,2,FALSE),"")</f>
        <v/>
      </c>
      <c r="L1226" s="26" t="str">
        <f>IFERROR(VLOOKUP(C1226,'[1]Turkey Gobbler'!$A$2:$B$500,2,FALSE),"")</f>
        <v/>
      </c>
      <c r="M1226" s="27">
        <f t="shared" si="339"/>
        <v>855</v>
      </c>
      <c r="N1226" s="28"/>
      <c r="O1226"/>
      <c r="P1226"/>
      <c r="Q1226"/>
      <c r="R1226" s="29"/>
      <c r="S1226" s="29"/>
      <c r="T1226" s="29"/>
      <c r="U1226" s="29"/>
      <c r="V1226" s="29"/>
      <c r="W1226" s="29"/>
      <c r="X1226" s="29"/>
      <c r="AA1226"/>
      <c r="AB1226"/>
      <c r="AC1226"/>
      <c r="AD1226"/>
      <c r="AE1226"/>
      <c r="AF1226"/>
      <c r="AG1226"/>
    </row>
    <row r="1227" spans="1:33" s="30" customFormat="1" ht="18.600000000000001" customHeight="1" x14ac:dyDescent="0.3">
      <c r="A1227" s="16">
        <f t="shared" si="336"/>
        <v>147</v>
      </c>
      <c r="B1227" s="17">
        <f t="shared" si="337"/>
        <v>41</v>
      </c>
      <c r="C1227" s="18" t="s">
        <v>1266</v>
      </c>
      <c r="D1227" s="19" t="s">
        <v>1111</v>
      </c>
      <c r="E1227" s="19" t="str">
        <f t="shared" si="338"/>
        <v>M</v>
      </c>
      <c r="F1227" s="20" t="str">
        <f>IFERROR(VLOOKUP(C1227,'[1]Sofie''s Loppet'!$BM$3:$BP$100,4,FALSE),"")</f>
        <v/>
      </c>
      <c r="G1227" s="21">
        <f>IFERROR(VLOOKUP(C1227,[1]Rocks!$BF$3:$BH$2000,3,FALSE),"")</f>
        <v>855.11854294237719</v>
      </c>
      <c r="H1227" s="22" t="str">
        <f>IFERROR(VLOOKUP(C1227,'[1]Walden Bike'!$CB$3:$CE$1000,4,FALSE),"")</f>
        <v/>
      </c>
      <c r="I1227" s="23" t="str">
        <f>IFERROR(VLOOKUP(C1227,'[1]Paddle Sport'!$BJ$2:$BL$100,3,FALSE),"")</f>
        <v/>
      </c>
      <c r="J1227" s="24" t="str">
        <f>IFERROR(VLOOKUP(C1227,'[1]Island Swim'!$AX$5:$AZ$74,3,FALSE),"")</f>
        <v/>
      </c>
      <c r="K1227" s="25" t="str">
        <f>IFERROR(VLOOKUP(C1227,[1]Beaton!$A$4:$B$150,2,FALSE),"")</f>
        <v/>
      </c>
      <c r="L1227" s="26" t="str">
        <f>IFERROR(VLOOKUP(C1227,'[1]Turkey Gobbler'!$A$2:$B$500,2,FALSE),"")</f>
        <v/>
      </c>
      <c r="M1227" s="27">
        <f t="shared" si="339"/>
        <v>855</v>
      </c>
      <c r="N1227" s="28"/>
      <c r="O1227"/>
      <c r="P1227"/>
      <c r="Q1227"/>
      <c r="R1227" s="29" t="str" cm="1">
        <f t="array" ref="R1227:S1227">_xlfn.TEXTSPLIT(C1227," ")</f>
        <v>Mckay</v>
      </c>
      <c r="S1227" s="29" t="str">
        <v>Kyle</v>
      </c>
      <c r="T1227" s="29"/>
      <c r="U1227" s="29" t="str">
        <f>IF(T1227="",S1227,T1227)</f>
        <v>Kyle</v>
      </c>
      <c r="V1227" s="29" t="str">
        <f>LEFT(R1227,1)</f>
        <v>M</v>
      </c>
      <c r="W1227" s="29" t="str">
        <f>CONCATENATE(U1227,V1227,D1227)</f>
        <v>KyleMM30-39</v>
      </c>
      <c r="X1227" s="29" t="str">
        <f>CONCATENATE(U1227,V1227)</f>
        <v>KyleM</v>
      </c>
      <c r="AA1227"/>
      <c r="AB1227"/>
      <c r="AC1227"/>
      <c r="AD1227"/>
      <c r="AE1227"/>
      <c r="AF1227"/>
      <c r="AG1227"/>
    </row>
    <row r="1228" spans="1:33" s="30" customFormat="1" ht="18.600000000000001" customHeight="1" x14ac:dyDescent="0.3">
      <c r="A1228" s="16">
        <f t="shared" si="336"/>
        <v>149</v>
      </c>
      <c r="B1228" s="17">
        <f t="shared" si="337"/>
        <v>14</v>
      </c>
      <c r="C1228" s="18" t="s">
        <v>1267</v>
      </c>
      <c r="D1228" s="19" t="s">
        <v>1107</v>
      </c>
      <c r="E1228" s="19" t="str">
        <f t="shared" si="338"/>
        <v>M</v>
      </c>
      <c r="F1228" s="20" t="str">
        <f>IFERROR(VLOOKUP(C1228,'[1]Sofie''s Loppet'!$BM$3:$BP$100,4,FALSE),"")</f>
        <v/>
      </c>
      <c r="G1228" s="21">
        <f>IFERROR(VLOOKUP(C1228,[1]Rocks!$BF$3:$BH$2000,3,FALSE),"")</f>
        <v>854.04578955621764</v>
      </c>
      <c r="H1228" s="22" t="str">
        <f>IFERROR(VLOOKUP(C1228,'[1]Walden Bike'!$CB$3:$CE$1000,4,FALSE),"")</f>
        <v/>
      </c>
      <c r="I1228" s="23" t="str">
        <f>IFERROR(VLOOKUP(C1228,'[1]Paddle Sport'!$BJ$2:$BL$100,3,FALSE),"")</f>
        <v/>
      </c>
      <c r="J1228" s="24" t="str">
        <f>IFERROR(VLOOKUP(C1228,'[1]Island Swim'!$AX$5:$AZ$74,3,FALSE),"")</f>
        <v/>
      </c>
      <c r="K1228" s="25" t="str">
        <f>IFERROR(VLOOKUP(C1228,[1]Beaton!$A$4:$B$150,2,FALSE),"")</f>
        <v/>
      </c>
      <c r="L1228" s="26">
        <f>IFERROR(VLOOKUP(C1228,'[1]Turkey Gobbler'!$A$2:$B$500,2,FALSE),"")</f>
        <v>518.06953339432755</v>
      </c>
      <c r="M1228" s="27">
        <f t="shared" si="339"/>
        <v>854</v>
      </c>
      <c r="N1228" s="28"/>
      <c r="O1228"/>
      <c r="P1228"/>
      <c r="Q1228"/>
      <c r="R1228" s="29" t="str" cm="1">
        <f t="array" ref="R1228:S1228">_xlfn.TEXTSPLIT(C1228," ")</f>
        <v>Grewal</v>
      </c>
      <c r="S1228" s="29" t="str">
        <v>Ratvinder</v>
      </c>
      <c r="T1228" s="29"/>
      <c r="U1228" s="29" t="str">
        <f>IF(T1228="",S1228,T1228)</f>
        <v>Ratvinder</v>
      </c>
      <c r="V1228" s="29" t="str">
        <f>LEFT(R1228,1)</f>
        <v>G</v>
      </c>
      <c r="W1228" s="29" t="str">
        <f>CONCATENATE(U1228,V1228,D1228)</f>
        <v>RatvinderGM50-59</v>
      </c>
      <c r="X1228" s="29" t="str">
        <f>CONCATENATE(U1228,V1228)</f>
        <v>RatvinderG</v>
      </c>
      <c r="AA1228"/>
      <c r="AB1228"/>
      <c r="AC1228"/>
      <c r="AD1228"/>
      <c r="AE1228"/>
      <c r="AF1228"/>
      <c r="AG1228"/>
    </row>
    <row r="1229" spans="1:33" s="30" customFormat="1" ht="18.600000000000001" customHeight="1" x14ac:dyDescent="0.3">
      <c r="A1229" s="16">
        <f t="shared" si="336"/>
        <v>150</v>
      </c>
      <c r="B1229" s="17">
        <f t="shared" si="337"/>
        <v>25</v>
      </c>
      <c r="C1229" s="18" t="s">
        <v>1268</v>
      </c>
      <c r="D1229" s="19" t="s">
        <v>1109</v>
      </c>
      <c r="E1229" s="19" t="str">
        <f t="shared" si="338"/>
        <v>M</v>
      </c>
      <c r="F1229" s="20" t="str">
        <f>IFERROR(VLOOKUP(C1229,'[1]Sofie''s Loppet'!$BM$3:$BP$100,4,FALSE),"")</f>
        <v/>
      </c>
      <c r="G1229" s="21">
        <f>IFERROR(VLOOKUP(C1229,[1]Rocks!$BF$3:$BH$2000,3,FALSE),"")</f>
        <v>853.2236728590326</v>
      </c>
      <c r="H1229" s="22" t="str">
        <f>IFERROR(VLOOKUP(C1229,'[1]Walden Bike'!$CB$3:$CE$1000,4,FALSE),"")</f>
        <v/>
      </c>
      <c r="I1229" s="23" t="str">
        <f>IFERROR(VLOOKUP(C1229,'[1]Paddle Sport'!$BJ$2:$BL$100,3,FALSE),"")</f>
        <v/>
      </c>
      <c r="J1229" s="24" t="str">
        <f>IFERROR(VLOOKUP(C1229,'[1]Island Swim'!$AX$5:$AZ$74,3,FALSE),"")</f>
        <v/>
      </c>
      <c r="K1229" s="25" t="str">
        <f>IFERROR(VLOOKUP(C1229,[1]Beaton!$A$4:$B$150,2,FALSE),"")</f>
        <v/>
      </c>
      <c r="L1229" s="26" t="str">
        <f>IFERROR(VLOOKUP(C1229,'[1]Turkey Gobbler'!$A$2:$B$500,2,FALSE),"")</f>
        <v/>
      </c>
      <c r="M1229" s="27">
        <f t="shared" si="339"/>
        <v>853</v>
      </c>
      <c r="N1229" s="28"/>
      <c r="O1229"/>
      <c r="P1229"/>
      <c r="Q1229"/>
      <c r="R1229" s="29" t="str" cm="1">
        <f t="array" ref="R1229:S1229">_xlfn.TEXTSPLIT(C1229," ")</f>
        <v>Belisle</v>
      </c>
      <c r="S1229" s="29" t="str">
        <v>RéalJr</v>
      </c>
      <c r="T1229" s="29"/>
      <c r="U1229" s="29" t="str">
        <f>IF(T1229="",S1229,T1229)</f>
        <v>RéalJr</v>
      </c>
      <c r="V1229" s="29" t="str">
        <f>LEFT(R1229,1)</f>
        <v>B</v>
      </c>
      <c r="W1229" s="29" t="str">
        <f>CONCATENATE(U1229,V1229,D1229)</f>
        <v>RéalJrBM40-49</v>
      </c>
      <c r="X1229" s="29" t="str">
        <f>CONCATENATE(U1229,V1229)</f>
        <v>RéalJrB</v>
      </c>
      <c r="AA1229"/>
      <c r="AB1229"/>
      <c r="AC1229"/>
      <c r="AD1229"/>
      <c r="AE1229"/>
      <c r="AF1229"/>
      <c r="AG1229"/>
    </row>
    <row r="1230" spans="1:33" s="30" customFormat="1" ht="18.600000000000001" customHeight="1" x14ac:dyDescent="0.3">
      <c r="A1230" s="16">
        <f t="shared" si="336"/>
        <v>150</v>
      </c>
      <c r="B1230" s="17">
        <f t="shared" si="337"/>
        <v>14</v>
      </c>
      <c r="C1230" s="18" t="s">
        <v>1269</v>
      </c>
      <c r="D1230" s="19" t="s">
        <v>1124</v>
      </c>
      <c r="E1230" s="19" t="str">
        <f t="shared" si="338"/>
        <v>M</v>
      </c>
      <c r="F1230" s="20" t="str">
        <f>IFERROR(VLOOKUP(C1230,'[1]Sofie''s Loppet'!$BM$3:$BP$100,4,FALSE),"")</f>
        <v/>
      </c>
      <c r="G1230" s="21">
        <f>IFERROR(VLOOKUP(C1230,[1]Rocks!$BF$3:$BH$2000,3,FALSE),"")</f>
        <v>853.24298919003604</v>
      </c>
      <c r="H1230" s="22" t="str">
        <f>IFERROR(VLOOKUP(C1230,'[1]Walden Bike'!$CB$3:$CE$1000,4,FALSE),"")</f>
        <v/>
      </c>
      <c r="I1230" s="23" t="str">
        <f>IFERROR(VLOOKUP(C1230,'[1]Paddle Sport'!$BJ$2:$BL$100,3,FALSE),"")</f>
        <v/>
      </c>
      <c r="J1230" s="24" t="str">
        <f>IFERROR(VLOOKUP(C1230,'[1]Island Swim'!$AX$5:$AZ$74,3,FALSE),"")</f>
        <v/>
      </c>
      <c r="K1230" s="25" t="str">
        <f>IFERROR(VLOOKUP(C1230,[1]Beaton!$A$4:$B$150,2,FALSE),"")</f>
        <v/>
      </c>
      <c r="L1230" s="26" t="str">
        <f>IFERROR(VLOOKUP(C1230,'[1]Turkey Gobbler'!$A$2:$B$500,2,FALSE),"")</f>
        <v/>
      </c>
      <c r="M1230" s="27">
        <f t="shared" si="339"/>
        <v>853</v>
      </c>
      <c r="N1230" s="28"/>
      <c r="O1230"/>
      <c r="P1230"/>
      <c r="Q1230"/>
      <c r="R1230" s="29"/>
      <c r="S1230" s="29"/>
      <c r="T1230" s="29"/>
      <c r="U1230" s="29"/>
      <c r="V1230" s="29"/>
      <c r="W1230" s="29"/>
      <c r="X1230" s="29"/>
      <c r="AA1230"/>
      <c r="AB1230"/>
      <c r="AC1230"/>
      <c r="AD1230"/>
      <c r="AE1230"/>
      <c r="AF1230"/>
      <c r="AG1230"/>
    </row>
    <row r="1231" spans="1:33" s="30" customFormat="1" ht="18.600000000000001" customHeight="1" x14ac:dyDescent="0.3">
      <c r="A1231" s="16">
        <f t="shared" si="336"/>
        <v>152</v>
      </c>
      <c r="B1231" s="17">
        <f t="shared" si="337"/>
        <v>42</v>
      </c>
      <c r="C1231" s="18" t="s">
        <v>1270</v>
      </c>
      <c r="D1231" s="19" t="s">
        <v>1111</v>
      </c>
      <c r="E1231" s="19" t="str">
        <f t="shared" si="338"/>
        <v>M</v>
      </c>
      <c r="F1231" s="20" t="str">
        <f>IFERROR(VLOOKUP(C1231,'[1]Sofie''s Loppet'!$BM$3:$BP$100,4,FALSE),"")</f>
        <v/>
      </c>
      <c r="G1231" s="21">
        <f>IFERROR(VLOOKUP(C1231,[1]Rocks!$BF$3:$BH$2000,3,FALSE),"")</f>
        <v>850.04682378648351</v>
      </c>
      <c r="H1231" s="22" t="str">
        <f>IFERROR(VLOOKUP(C1231,'[1]Walden Bike'!$CB$3:$CE$1000,4,FALSE),"")</f>
        <v/>
      </c>
      <c r="I1231" s="23" t="str">
        <f>IFERROR(VLOOKUP(C1231,'[1]Paddle Sport'!$BJ$2:$BL$100,3,FALSE),"")</f>
        <v/>
      </c>
      <c r="J1231" s="24" t="str">
        <f>IFERROR(VLOOKUP(C1231,'[1]Island Swim'!$AX$5:$AZ$74,3,FALSE),"")</f>
        <v/>
      </c>
      <c r="K1231" s="25" t="str">
        <f>IFERROR(VLOOKUP(C1231,[1]Beaton!$A$4:$B$150,2,FALSE),"")</f>
        <v/>
      </c>
      <c r="L1231" s="26" t="str">
        <f>IFERROR(VLOOKUP(C1231,'[1]Turkey Gobbler'!$A$2:$B$500,2,FALSE),"")</f>
        <v/>
      </c>
      <c r="M1231" s="27">
        <f t="shared" si="339"/>
        <v>850</v>
      </c>
      <c r="N1231" s="28"/>
      <c r="O1231"/>
      <c r="P1231"/>
      <c r="Q1231"/>
      <c r="R1231" s="29" t="str" cm="1">
        <f t="array" ref="R1231:S1231">_xlfn.TEXTSPLIT(C1231," ")</f>
        <v>Patrie</v>
      </c>
      <c r="S1231" s="29" t="str">
        <v>Lance</v>
      </c>
      <c r="T1231" s="29"/>
      <c r="U1231" s="29" t="str">
        <f>IF(T1231="",S1231,T1231)</f>
        <v>Lance</v>
      </c>
      <c r="V1231" s="29" t="str">
        <f>LEFT(R1231,1)</f>
        <v>P</v>
      </c>
      <c r="W1231" s="29" t="str">
        <f>CONCATENATE(U1231,V1231,D1231)</f>
        <v>LancePM30-39</v>
      </c>
      <c r="X1231" s="29" t="str">
        <f>CONCATENATE(U1231,V1231)</f>
        <v>LanceP</v>
      </c>
      <c r="AA1231"/>
      <c r="AB1231"/>
      <c r="AC1231"/>
      <c r="AD1231"/>
      <c r="AE1231"/>
      <c r="AF1231"/>
      <c r="AG1231"/>
    </row>
    <row r="1232" spans="1:33" s="30" customFormat="1" ht="18.600000000000001" customHeight="1" x14ac:dyDescent="0.3">
      <c r="A1232" s="16">
        <f t="shared" si="336"/>
        <v>153</v>
      </c>
      <c r="B1232" s="17">
        <f t="shared" si="337"/>
        <v>26</v>
      </c>
      <c r="C1232" s="18" t="s">
        <v>1271</v>
      </c>
      <c r="D1232" s="19" t="s">
        <v>1109</v>
      </c>
      <c r="E1232" s="19" t="str">
        <f t="shared" si="338"/>
        <v>M</v>
      </c>
      <c r="F1232" s="20" t="str">
        <f>IFERROR(VLOOKUP(C1232,'[1]Sofie''s Loppet'!$BM$3:$BP$100,4,FALSE),"")</f>
        <v/>
      </c>
      <c r="G1232" s="21">
        <f>IFERROR(VLOOKUP(C1232,[1]Rocks!$BF$3:$BH$2000,3,FALSE),"")</f>
        <v>849.11911443716861</v>
      </c>
      <c r="H1232" s="22" t="str">
        <f>IFERROR(VLOOKUP(C1232,'[1]Walden Bike'!$CB$3:$CE$1000,4,FALSE),"")</f>
        <v/>
      </c>
      <c r="I1232" s="23" t="str">
        <f>IFERROR(VLOOKUP(C1232,'[1]Paddle Sport'!$BJ$2:$BL$100,3,FALSE),"")</f>
        <v/>
      </c>
      <c r="J1232" s="24" t="str">
        <f>IFERROR(VLOOKUP(C1232,'[1]Island Swim'!$AX$5:$AZ$74,3,FALSE),"")</f>
        <v/>
      </c>
      <c r="K1232" s="25" t="str">
        <f>IFERROR(VLOOKUP(C1232,[1]Beaton!$A$4:$B$150,2,FALSE),"")</f>
        <v/>
      </c>
      <c r="L1232" s="26" t="str">
        <f>IFERROR(VLOOKUP(C1232,'[1]Turkey Gobbler'!$A$2:$B$500,2,FALSE),"")</f>
        <v/>
      </c>
      <c r="M1232" s="27">
        <f t="shared" si="339"/>
        <v>849</v>
      </c>
      <c r="N1232" s="28"/>
      <c r="O1232"/>
      <c r="P1232"/>
      <c r="Q1232"/>
      <c r="R1232" s="29" t="str" cm="1">
        <f t="array" ref="R1232:S1232">_xlfn.TEXTSPLIT(C1232," ")</f>
        <v>McGale</v>
      </c>
      <c r="S1232" s="29" t="str">
        <v>Iain</v>
      </c>
      <c r="T1232" s="29"/>
      <c r="U1232" s="29" t="str">
        <f>IF(T1232="",S1232,T1232)</f>
        <v>Iain</v>
      </c>
      <c r="V1232" s="29" t="str">
        <f>LEFT(R1232,1)</f>
        <v>M</v>
      </c>
      <c r="W1232" s="29" t="str">
        <f>CONCATENATE(U1232,V1232,D1232)</f>
        <v>IainMM40-49</v>
      </c>
      <c r="X1232" s="29" t="str">
        <f>CONCATENATE(U1232,V1232)</f>
        <v>IainM</v>
      </c>
      <c r="AA1232"/>
      <c r="AB1232"/>
      <c r="AC1232"/>
      <c r="AD1232"/>
      <c r="AE1232"/>
      <c r="AF1232"/>
      <c r="AG1232"/>
    </row>
    <row r="1233" spans="1:33" s="30" customFormat="1" ht="18.600000000000001" customHeight="1" x14ac:dyDescent="0.3">
      <c r="A1233" s="16">
        <f t="shared" si="336"/>
        <v>154</v>
      </c>
      <c r="B1233" s="17">
        <f t="shared" si="337"/>
        <v>34</v>
      </c>
      <c r="C1233" s="18" t="s">
        <v>1272</v>
      </c>
      <c r="D1233" s="19" t="s">
        <v>1114</v>
      </c>
      <c r="E1233" s="19" t="str">
        <f t="shared" si="338"/>
        <v>M</v>
      </c>
      <c r="F1233" s="20" t="str">
        <f>IFERROR(VLOOKUP(C1233,'[1]Sofie''s Loppet'!$BM$3:$BP$100,4,FALSE),"")</f>
        <v/>
      </c>
      <c r="G1233" s="21">
        <f>IFERROR(VLOOKUP(C1233,[1]Rocks!$BF$3:$BH$2000,3,FALSE),"")</f>
        <v>847.53345782757549</v>
      </c>
      <c r="H1233" s="22" t="str">
        <f>IFERROR(VLOOKUP(C1233,'[1]Walden Bike'!$CB$3:$CE$1000,4,FALSE),"")</f>
        <v/>
      </c>
      <c r="I1233" s="23" t="str">
        <f>IFERROR(VLOOKUP(C1233,'[1]Paddle Sport'!$BJ$2:$BL$100,3,FALSE),"")</f>
        <v/>
      </c>
      <c r="J1233" s="24" t="str">
        <f>IFERROR(VLOOKUP(C1233,'[1]Island Swim'!$AX$5:$AZ$74,3,FALSE),"")</f>
        <v/>
      </c>
      <c r="K1233" s="25" t="str">
        <f>IFERROR(VLOOKUP(C1233,[1]Beaton!$A$4:$B$150,2,FALSE),"")</f>
        <v/>
      </c>
      <c r="L1233" s="26" t="str">
        <f>IFERROR(VLOOKUP(C1233,'[1]Turkey Gobbler'!$A$2:$B$500,2,FALSE),"")</f>
        <v/>
      </c>
      <c r="M1233" s="27">
        <f t="shared" si="339"/>
        <v>848</v>
      </c>
      <c r="N1233" s="28"/>
      <c r="O1233"/>
      <c r="P1233"/>
      <c r="Q1233"/>
      <c r="R1233" s="29" t="str" cm="1">
        <f t="array" ref="R1233:S1233">_xlfn.TEXTSPLIT(C1233," ")</f>
        <v>Lafreniere</v>
      </c>
      <c r="S1233" s="29" t="str">
        <v>Jamie</v>
      </c>
      <c r="T1233" s="29"/>
      <c r="U1233" s="29" t="str">
        <f>IF(T1233="",S1233,T1233)</f>
        <v>Jamie</v>
      </c>
      <c r="V1233" s="29" t="str">
        <f>LEFT(R1233,1)</f>
        <v>L</v>
      </c>
      <c r="W1233" s="29" t="str">
        <f>CONCATENATE(U1233,V1233,D1233)</f>
        <v>JamieLM20-29</v>
      </c>
      <c r="X1233" s="29" t="str">
        <f>CONCATENATE(U1233,V1233)</f>
        <v>JamieL</v>
      </c>
      <c r="AA1233"/>
      <c r="AB1233"/>
      <c r="AC1233"/>
      <c r="AD1233"/>
      <c r="AE1233"/>
      <c r="AF1233"/>
      <c r="AG1233"/>
    </row>
    <row r="1234" spans="1:33" s="30" customFormat="1" ht="18.600000000000001" customHeight="1" x14ac:dyDescent="0.3">
      <c r="A1234" s="16">
        <f t="shared" si="336"/>
        <v>154</v>
      </c>
      <c r="B1234" s="17">
        <f t="shared" si="337"/>
        <v>43</v>
      </c>
      <c r="C1234" s="18" t="s">
        <v>1273</v>
      </c>
      <c r="D1234" s="19" t="s">
        <v>1111</v>
      </c>
      <c r="E1234" s="19" t="str">
        <f t="shared" si="338"/>
        <v>M</v>
      </c>
      <c r="F1234" s="20" t="str">
        <f>IFERROR(VLOOKUP(C1234,'[1]Sofie''s Loppet'!$BM$3:$BP$100,4,FALSE),"")</f>
        <v/>
      </c>
      <c r="G1234" s="21">
        <f>IFERROR(VLOOKUP(C1234,[1]Rocks!$BF$3:$BH$2000,3,FALSE),"")</f>
        <v>847.53345782757549</v>
      </c>
      <c r="H1234" s="22" t="str">
        <f>IFERROR(VLOOKUP(C1234,'[1]Walden Bike'!$CB$3:$CE$1000,4,FALSE),"")</f>
        <v/>
      </c>
      <c r="I1234" s="23" t="str">
        <f>IFERROR(VLOOKUP(C1234,'[1]Paddle Sport'!$BJ$2:$BL$100,3,FALSE),"")</f>
        <v/>
      </c>
      <c r="J1234" s="24" t="str">
        <f>IFERROR(VLOOKUP(C1234,'[1]Island Swim'!$AX$5:$AZ$74,3,FALSE),"")</f>
        <v/>
      </c>
      <c r="K1234" s="25">
        <f>IFERROR(VLOOKUP(C1234,[1]Beaton!$A$4:$B$150,2,FALSE),"")</f>
        <v>271.84128089105479</v>
      </c>
      <c r="L1234" s="26" t="str">
        <f>IFERROR(VLOOKUP(C1234,'[1]Turkey Gobbler'!$A$2:$B$500,2,FALSE),"")</f>
        <v/>
      </c>
      <c r="M1234" s="27">
        <f t="shared" si="339"/>
        <v>848</v>
      </c>
      <c r="N1234" s="28"/>
      <c r="O1234"/>
      <c r="P1234"/>
      <c r="Q1234"/>
      <c r="R1234" s="29"/>
      <c r="S1234" s="29"/>
      <c r="T1234" s="29"/>
      <c r="U1234" s="29"/>
      <c r="V1234" s="29"/>
      <c r="W1234" s="29"/>
      <c r="X1234" s="29"/>
      <c r="AA1234"/>
      <c r="AB1234"/>
      <c r="AC1234"/>
      <c r="AD1234"/>
      <c r="AE1234"/>
      <c r="AF1234"/>
      <c r="AG1234"/>
    </row>
    <row r="1235" spans="1:33" s="30" customFormat="1" ht="18.600000000000001" customHeight="1" x14ac:dyDescent="0.3">
      <c r="A1235" s="16">
        <f t="shared" si="336"/>
        <v>156</v>
      </c>
      <c r="B1235" s="17">
        <f t="shared" si="337"/>
        <v>15</v>
      </c>
      <c r="C1235" s="18" t="s">
        <v>1274</v>
      </c>
      <c r="D1235" s="19" t="s">
        <v>1118</v>
      </c>
      <c r="E1235" s="19" t="str">
        <f t="shared" si="338"/>
        <v>M</v>
      </c>
      <c r="F1235" s="20" t="str">
        <f>IFERROR(VLOOKUP(C1235,'[1]Sofie''s Loppet'!$BM$3:$BP$100,4,FALSE),"")</f>
        <v/>
      </c>
      <c r="G1235" s="21">
        <f>IFERROR(VLOOKUP(C1235,[1]Rocks!$BF$3:$BH$2000,3,FALSE),"")</f>
        <v>847.0062208398133</v>
      </c>
      <c r="H1235" s="22" t="str">
        <f>IFERROR(VLOOKUP(C1235,'[1]Walden Bike'!$CB$3:$CE$1000,4,FALSE),"")</f>
        <v/>
      </c>
      <c r="I1235" s="23" t="str">
        <f>IFERROR(VLOOKUP(C1235,'[1]Paddle Sport'!$BJ$2:$BL$100,3,FALSE),"")</f>
        <v/>
      </c>
      <c r="J1235" s="24" t="str">
        <f>IFERROR(VLOOKUP(C1235,'[1]Island Swim'!$AX$5:$AZ$74,3,FALSE),"")</f>
        <v/>
      </c>
      <c r="K1235" s="25" t="str">
        <f>IFERROR(VLOOKUP(C1235,[1]Beaton!$A$4:$B$150,2,FALSE),"")</f>
        <v/>
      </c>
      <c r="L1235" s="26" t="str">
        <f>IFERROR(VLOOKUP(C1235,'[1]Turkey Gobbler'!$A$2:$B$500,2,FALSE),"")</f>
        <v/>
      </c>
      <c r="M1235" s="27">
        <f t="shared" si="339"/>
        <v>847</v>
      </c>
      <c r="N1235" s="28"/>
      <c r="O1235"/>
      <c r="P1235"/>
      <c r="Q1235"/>
      <c r="R1235" s="29" t="str" cm="1">
        <f t="array" ref="R1235:S1235">_xlfn.TEXTSPLIT(C1235," ")</f>
        <v>Horner</v>
      </c>
      <c r="S1235" s="29" t="str">
        <v>Nathan</v>
      </c>
      <c r="T1235" s="29"/>
      <c r="U1235" s="29" t="str">
        <f t="shared" ref="U1235:U1245" si="340">IF(T1235="",S1235,T1235)</f>
        <v>Nathan</v>
      </c>
      <c r="V1235" s="29" t="str">
        <f t="shared" ref="V1235:V1245" si="341">LEFT(R1235,1)</f>
        <v>H</v>
      </c>
      <c r="W1235" s="29" t="str">
        <f t="shared" ref="W1235:W1245" si="342">CONCATENATE(U1235,V1235,D1235)</f>
        <v>NathanHM13-19</v>
      </c>
      <c r="X1235" s="29" t="str">
        <f t="shared" ref="X1235:X1245" si="343">CONCATENATE(U1235,V1235)</f>
        <v>NathanH</v>
      </c>
      <c r="AA1235"/>
      <c r="AB1235"/>
      <c r="AC1235"/>
      <c r="AD1235"/>
      <c r="AE1235"/>
      <c r="AF1235"/>
      <c r="AG1235"/>
    </row>
    <row r="1236" spans="1:33" s="30" customFormat="1" ht="18.600000000000001" customHeight="1" x14ac:dyDescent="0.3">
      <c r="A1236" s="16">
        <f t="shared" si="336"/>
        <v>157</v>
      </c>
      <c r="B1236" s="17">
        <f t="shared" si="337"/>
        <v>16</v>
      </c>
      <c r="C1236" s="18" t="s">
        <v>1275</v>
      </c>
      <c r="D1236" s="19" t="s">
        <v>1118</v>
      </c>
      <c r="E1236" s="19" t="str">
        <f t="shared" si="338"/>
        <v>M</v>
      </c>
      <c r="F1236" s="20" t="str">
        <f>IFERROR(VLOOKUP(C1236,'[1]Sofie''s Loppet'!$BM$3:$BP$100,4,FALSE),"")</f>
        <v/>
      </c>
      <c r="G1236" s="21">
        <f>IFERROR(VLOOKUP(C1236,[1]Rocks!$BF$3:$BH$2000,3,FALSE),"")</f>
        <v>846.216594157862</v>
      </c>
      <c r="H1236" s="22" t="str">
        <f>IFERROR(VLOOKUP(C1236,'[1]Walden Bike'!$CB$3:$CE$1000,4,FALSE),"")</f>
        <v/>
      </c>
      <c r="I1236" s="23" t="str">
        <f>IFERROR(VLOOKUP(C1236,'[1]Paddle Sport'!$BJ$2:$BL$100,3,FALSE),"")</f>
        <v/>
      </c>
      <c r="J1236" s="24" t="str">
        <f>IFERROR(VLOOKUP(C1236,'[1]Island Swim'!$AX$5:$AZ$74,3,FALSE),"")</f>
        <v/>
      </c>
      <c r="K1236" s="25" t="str">
        <f>IFERROR(VLOOKUP(C1236,[1]Beaton!$A$4:$B$150,2,FALSE),"")</f>
        <v/>
      </c>
      <c r="L1236" s="26" t="str">
        <f>IFERROR(VLOOKUP(C1236,'[1]Turkey Gobbler'!$A$2:$B$500,2,FALSE),"")</f>
        <v/>
      </c>
      <c r="M1236" s="27">
        <f t="shared" si="339"/>
        <v>846</v>
      </c>
      <c r="N1236" s="28"/>
      <c r="O1236"/>
      <c r="P1236"/>
      <c r="Q1236"/>
      <c r="R1236" s="29" t="str" cm="1">
        <f t="array" ref="R1236:S1236">_xlfn.TEXTSPLIT(C1236," ")</f>
        <v>Duncan</v>
      </c>
      <c r="S1236" s="29" t="str">
        <v>Ewan</v>
      </c>
      <c r="T1236" s="29"/>
      <c r="U1236" s="29" t="str">
        <f t="shared" si="340"/>
        <v>Ewan</v>
      </c>
      <c r="V1236" s="29" t="str">
        <f t="shared" si="341"/>
        <v>D</v>
      </c>
      <c r="W1236" s="29" t="str">
        <f t="shared" si="342"/>
        <v>EwanDM13-19</v>
      </c>
      <c r="X1236" s="29" t="str">
        <f t="shared" si="343"/>
        <v>EwanD</v>
      </c>
      <c r="AA1236"/>
      <c r="AB1236"/>
      <c r="AC1236"/>
      <c r="AD1236"/>
      <c r="AE1236"/>
      <c r="AF1236"/>
      <c r="AG1236"/>
    </row>
    <row r="1237" spans="1:33" s="30" customFormat="1" ht="18.600000000000001" customHeight="1" x14ac:dyDescent="0.3">
      <c r="A1237" s="16">
        <f t="shared" si="336"/>
        <v>157</v>
      </c>
      <c r="B1237" s="17">
        <f t="shared" si="337"/>
        <v>35</v>
      </c>
      <c r="C1237" s="18" t="s">
        <v>1276</v>
      </c>
      <c r="D1237" s="19" t="s">
        <v>1114</v>
      </c>
      <c r="E1237" s="19" t="str">
        <f t="shared" si="338"/>
        <v>M</v>
      </c>
      <c r="F1237" s="20" t="str">
        <f>IFERROR(VLOOKUP(C1237,'[1]Sofie''s Loppet'!$BM$3:$BP$100,4,FALSE),"")</f>
        <v/>
      </c>
      <c r="G1237" s="21">
        <f>IFERROR(VLOOKUP(C1237,[1]Rocks!$BF$3:$BH$2000,3,FALSE),"")</f>
        <v>846.08513282585056</v>
      </c>
      <c r="H1237" s="22" t="str">
        <f>IFERROR(VLOOKUP(C1237,'[1]Walden Bike'!$CB$3:$CE$1000,4,FALSE),"")</f>
        <v/>
      </c>
      <c r="I1237" s="23" t="str">
        <f>IFERROR(VLOOKUP(C1237,'[1]Paddle Sport'!$BJ$2:$BL$100,3,FALSE),"")</f>
        <v/>
      </c>
      <c r="J1237" s="24" t="str">
        <f>IFERROR(VLOOKUP(C1237,'[1]Island Swim'!$AX$5:$AZ$74,3,FALSE),"")</f>
        <v/>
      </c>
      <c r="K1237" s="25" t="str">
        <f>IFERROR(VLOOKUP(C1237,[1]Beaton!$A$4:$B$150,2,FALSE),"")</f>
        <v/>
      </c>
      <c r="L1237" s="26" t="str">
        <f>IFERROR(VLOOKUP(C1237,'[1]Turkey Gobbler'!$A$2:$B$500,2,FALSE),"")</f>
        <v/>
      </c>
      <c r="M1237" s="27">
        <f t="shared" si="339"/>
        <v>846</v>
      </c>
      <c r="N1237" s="28"/>
      <c r="O1237"/>
      <c r="P1237"/>
      <c r="Q1237"/>
      <c r="R1237" s="29" t="str" cm="1">
        <f t="array" ref="R1237:S1237">_xlfn.TEXTSPLIT(C1237," ")</f>
        <v>Detweiler</v>
      </c>
      <c r="S1237" s="29" t="str">
        <v>Kyle</v>
      </c>
      <c r="T1237" s="29"/>
      <c r="U1237" s="29" t="str">
        <f t="shared" si="340"/>
        <v>Kyle</v>
      </c>
      <c r="V1237" s="29" t="str">
        <f t="shared" si="341"/>
        <v>D</v>
      </c>
      <c r="W1237" s="29" t="str">
        <f t="shared" si="342"/>
        <v>KyleDM20-29</v>
      </c>
      <c r="X1237" s="29" t="str">
        <f t="shared" si="343"/>
        <v>KyleD</v>
      </c>
      <c r="AA1237"/>
      <c r="AB1237"/>
      <c r="AC1237"/>
      <c r="AD1237"/>
      <c r="AE1237"/>
      <c r="AF1237"/>
      <c r="AG1237"/>
    </row>
    <row r="1238" spans="1:33" s="30" customFormat="1" ht="18.600000000000001" customHeight="1" x14ac:dyDescent="0.3">
      <c r="A1238" s="16">
        <f t="shared" si="336"/>
        <v>159</v>
      </c>
      <c r="B1238" s="17">
        <f t="shared" si="337"/>
        <v>17</v>
      </c>
      <c r="C1238" s="18" t="s">
        <v>1277</v>
      </c>
      <c r="D1238" s="19" t="s">
        <v>1118</v>
      </c>
      <c r="E1238" s="19" t="str">
        <f t="shared" si="338"/>
        <v>M</v>
      </c>
      <c r="F1238" s="20" t="str">
        <f>IFERROR(VLOOKUP(C1238,'[1]Sofie''s Loppet'!$BM$3:$BP$100,4,FALSE),"")</f>
        <v/>
      </c>
      <c r="G1238" s="21">
        <f>IFERROR(VLOOKUP(C1238,[1]Rocks!$BF$3:$BH$2000,3,FALSE),"")</f>
        <v>845.29722179109115</v>
      </c>
      <c r="H1238" s="22" t="str">
        <f>IFERROR(VLOOKUP(C1238,'[1]Walden Bike'!$CB$3:$CE$1000,4,FALSE),"")</f>
        <v/>
      </c>
      <c r="I1238" s="23" t="str">
        <f>IFERROR(VLOOKUP(C1238,'[1]Paddle Sport'!$BJ$2:$BL$100,3,FALSE),"")</f>
        <v/>
      </c>
      <c r="J1238" s="24" t="str">
        <f>IFERROR(VLOOKUP(C1238,'[1]Island Swim'!$AX$5:$AZ$74,3,FALSE),"")</f>
        <v/>
      </c>
      <c r="K1238" s="25" t="str">
        <f>IFERROR(VLOOKUP(C1238,[1]Beaton!$A$4:$B$150,2,FALSE),"")</f>
        <v/>
      </c>
      <c r="L1238" s="26">
        <f>IFERROR(VLOOKUP(C1238,'[1]Turkey Gobbler'!$A$2:$B$500,2,FALSE),"")</f>
        <v>730.96250483185156</v>
      </c>
      <c r="M1238" s="27">
        <f t="shared" si="339"/>
        <v>845</v>
      </c>
      <c r="N1238" s="28"/>
      <c r="O1238"/>
      <c r="P1238"/>
      <c r="Q1238"/>
      <c r="R1238" s="29" t="str" cm="1">
        <f t="array" ref="R1238:S1238">_xlfn.TEXTSPLIT(C1238," ")</f>
        <v>Kao</v>
      </c>
      <c r="S1238" s="29" t="str">
        <v>Greg</v>
      </c>
      <c r="T1238" s="29"/>
      <c r="U1238" s="29" t="str">
        <f t="shared" si="340"/>
        <v>Greg</v>
      </c>
      <c r="V1238" s="29" t="str">
        <f t="shared" si="341"/>
        <v>K</v>
      </c>
      <c r="W1238" s="29" t="str">
        <f t="shared" si="342"/>
        <v>GregKM13-19</v>
      </c>
      <c r="X1238" s="29" t="str">
        <f t="shared" si="343"/>
        <v>GregK</v>
      </c>
      <c r="AA1238"/>
      <c r="AB1238"/>
      <c r="AC1238"/>
      <c r="AD1238"/>
      <c r="AE1238"/>
      <c r="AF1238"/>
      <c r="AG1238"/>
    </row>
    <row r="1239" spans="1:33" s="30" customFormat="1" ht="18.600000000000001" customHeight="1" x14ac:dyDescent="0.3">
      <c r="A1239" s="16">
        <f t="shared" si="336"/>
        <v>160</v>
      </c>
      <c r="B1239" s="17">
        <f t="shared" si="337"/>
        <v>36</v>
      </c>
      <c r="C1239" s="18" t="s">
        <v>1278</v>
      </c>
      <c r="D1239" s="19" t="s">
        <v>1114</v>
      </c>
      <c r="E1239" s="19" t="str">
        <f t="shared" si="338"/>
        <v>M</v>
      </c>
      <c r="F1239" s="20" t="str">
        <f>IFERROR(VLOOKUP(C1239,'[1]Sofie''s Loppet'!$BM$3:$BP$100,4,FALSE),"")</f>
        <v/>
      </c>
      <c r="G1239" s="21">
        <f>IFERROR(VLOOKUP(C1239,[1]Rocks!$BF$3:$BH$2000,3,FALSE),"")</f>
        <v>841.89982995826256</v>
      </c>
      <c r="H1239" s="22" t="str">
        <f>IFERROR(VLOOKUP(C1239,'[1]Walden Bike'!$CB$3:$CE$1000,4,FALSE),"")</f>
        <v/>
      </c>
      <c r="I1239" s="23" t="str">
        <f>IFERROR(VLOOKUP(C1239,'[1]Paddle Sport'!$BJ$2:$BL$100,3,FALSE),"")</f>
        <v/>
      </c>
      <c r="J1239" s="24" t="str">
        <f>IFERROR(VLOOKUP(C1239,'[1]Island Swim'!$AX$5:$AZ$74,3,FALSE),"")</f>
        <v/>
      </c>
      <c r="K1239" s="25" t="str">
        <f>IFERROR(VLOOKUP(C1239,[1]Beaton!$A$4:$B$150,2,FALSE),"")</f>
        <v/>
      </c>
      <c r="L1239" s="26" t="str">
        <f>IFERROR(VLOOKUP(C1239,'[1]Turkey Gobbler'!$A$2:$B$500,2,FALSE),"")</f>
        <v/>
      </c>
      <c r="M1239" s="27">
        <f t="shared" si="339"/>
        <v>842</v>
      </c>
      <c r="N1239" s="28"/>
      <c r="O1239"/>
      <c r="P1239"/>
      <c r="Q1239"/>
      <c r="R1239" s="29" t="str" cm="1">
        <f t="array" ref="R1239:S1239">_xlfn.TEXTSPLIT(C1239," ")</f>
        <v>Benson</v>
      </c>
      <c r="S1239" s="29" t="str">
        <v>Carter</v>
      </c>
      <c r="T1239" s="29"/>
      <c r="U1239" s="29" t="str">
        <f t="shared" si="340"/>
        <v>Carter</v>
      </c>
      <c r="V1239" s="29" t="str">
        <f t="shared" si="341"/>
        <v>B</v>
      </c>
      <c r="W1239" s="29" t="str">
        <f t="shared" si="342"/>
        <v>CarterBM20-29</v>
      </c>
      <c r="X1239" s="29" t="str">
        <f t="shared" si="343"/>
        <v>CarterB</v>
      </c>
      <c r="AA1239"/>
      <c r="AB1239"/>
      <c r="AC1239"/>
      <c r="AD1239"/>
      <c r="AE1239"/>
      <c r="AF1239"/>
      <c r="AG1239"/>
    </row>
    <row r="1240" spans="1:33" s="30" customFormat="1" ht="18.600000000000001" customHeight="1" x14ac:dyDescent="0.3">
      <c r="A1240" s="16">
        <f t="shared" si="336"/>
        <v>161</v>
      </c>
      <c r="B1240" s="17">
        <f t="shared" si="337"/>
        <v>18</v>
      </c>
      <c r="C1240" s="18" t="s">
        <v>1279</v>
      </c>
      <c r="D1240" s="19" t="s">
        <v>1118</v>
      </c>
      <c r="E1240" s="19" t="str">
        <f t="shared" si="338"/>
        <v>M</v>
      </c>
      <c r="F1240" s="20" t="str">
        <f>IFERROR(VLOOKUP(C1240,'[1]Sofie''s Loppet'!$BM$3:$BP$100,4,FALSE),"")</f>
        <v/>
      </c>
      <c r="G1240" s="21">
        <f>IFERROR(VLOOKUP(C1240,[1]Rocks!$BF$3:$BH$2000,3,FALSE),"")</f>
        <v>841.24961383997527</v>
      </c>
      <c r="H1240" s="22" t="str">
        <f>IFERROR(VLOOKUP(C1240,'[1]Walden Bike'!$CB$3:$CE$1000,4,FALSE),"")</f>
        <v/>
      </c>
      <c r="I1240" s="23" t="str">
        <f>IFERROR(VLOOKUP(C1240,'[1]Paddle Sport'!$BJ$2:$BL$100,3,FALSE),"")</f>
        <v/>
      </c>
      <c r="J1240" s="24" t="str">
        <f>IFERROR(VLOOKUP(C1240,'[1]Island Swim'!$AX$5:$AZ$74,3,FALSE),"")</f>
        <v/>
      </c>
      <c r="K1240" s="25" t="str">
        <f>IFERROR(VLOOKUP(C1240,[1]Beaton!$A$4:$B$150,2,FALSE),"")</f>
        <v/>
      </c>
      <c r="L1240" s="26" t="str">
        <f>IFERROR(VLOOKUP(C1240,'[1]Turkey Gobbler'!$A$2:$B$500,2,FALSE),"")</f>
        <v/>
      </c>
      <c r="M1240" s="27">
        <f t="shared" si="339"/>
        <v>841</v>
      </c>
      <c r="N1240" s="28"/>
      <c r="O1240"/>
      <c r="P1240"/>
      <c r="Q1240"/>
      <c r="R1240" s="29" t="str" cm="1">
        <f t="array" ref="R1240:S1240">_xlfn.TEXTSPLIT(C1240," ")</f>
        <v>Ciulini</v>
      </c>
      <c r="S1240" s="29" t="str">
        <v>Caleb</v>
      </c>
      <c r="T1240" s="29"/>
      <c r="U1240" s="29" t="str">
        <f t="shared" si="340"/>
        <v>Caleb</v>
      </c>
      <c r="V1240" s="29" t="str">
        <f t="shared" si="341"/>
        <v>C</v>
      </c>
      <c r="W1240" s="29" t="str">
        <f t="shared" si="342"/>
        <v>CalebCM13-19</v>
      </c>
      <c r="X1240" s="29" t="str">
        <f t="shared" si="343"/>
        <v>CalebC</v>
      </c>
      <c r="AA1240"/>
      <c r="AB1240"/>
      <c r="AC1240"/>
      <c r="AD1240"/>
      <c r="AE1240"/>
      <c r="AF1240"/>
      <c r="AG1240"/>
    </row>
    <row r="1241" spans="1:33" s="30" customFormat="1" ht="18.600000000000001" customHeight="1" x14ac:dyDescent="0.3">
      <c r="A1241" s="16">
        <f t="shared" si="336"/>
        <v>162</v>
      </c>
      <c r="B1241" s="17">
        <f t="shared" si="337"/>
        <v>27</v>
      </c>
      <c r="C1241" s="18" t="s">
        <v>1280</v>
      </c>
      <c r="D1241" s="19" t="s">
        <v>1109</v>
      </c>
      <c r="E1241" s="19" t="str">
        <f t="shared" si="338"/>
        <v>M</v>
      </c>
      <c r="F1241" s="20" t="str">
        <f>IFERROR(VLOOKUP(C1241,'[1]Sofie''s Loppet'!$BM$3:$BP$100,4,FALSE),"")</f>
        <v/>
      </c>
      <c r="G1241" s="21">
        <f>IFERROR(VLOOKUP(C1241,[1]Rocks!$BF$3:$BH$2000,3,FALSE),"")</f>
        <v>839.69318532223247</v>
      </c>
      <c r="H1241" s="22" t="str">
        <f>IFERROR(VLOOKUP(C1241,'[1]Walden Bike'!$CB$3:$CE$1000,4,FALSE),"")</f>
        <v/>
      </c>
      <c r="I1241" s="23" t="str">
        <f>IFERROR(VLOOKUP(C1241,'[1]Paddle Sport'!$BJ$2:$BL$100,3,FALSE),"")</f>
        <v/>
      </c>
      <c r="J1241" s="24" t="str">
        <f>IFERROR(VLOOKUP(C1241,'[1]Island Swim'!$AX$5:$AZ$74,3,FALSE),"")</f>
        <v/>
      </c>
      <c r="K1241" s="25" t="str">
        <f>IFERROR(VLOOKUP(C1241,[1]Beaton!$A$4:$B$150,2,FALSE),"")</f>
        <v/>
      </c>
      <c r="L1241" s="26" t="str">
        <f>IFERROR(VLOOKUP(C1241,'[1]Turkey Gobbler'!$A$2:$B$500,2,FALSE),"")</f>
        <v/>
      </c>
      <c r="M1241" s="27">
        <f t="shared" si="339"/>
        <v>840</v>
      </c>
      <c r="N1241" s="28"/>
      <c r="O1241"/>
      <c r="P1241"/>
      <c r="Q1241"/>
      <c r="R1241" s="29" t="str" cm="1">
        <f t="array" ref="R1241:S1241">_xlfn.TEXTSPLIT(C1241," ")</f>
        <v>McGonegal</v>
      </c>
      <c r="S1241" s="29" t="str">
        <v>Mark</v>
      </c>
      <c r="T1241" s="29"/>
      <c r="U1241" s="29" t="str">
        <f t="shared" si="340"/>
        <v>Mark</v>
      </c>
      <c r="V1241" s="29" t="str">
        <f t="shared" si="341"/>
        <v>M</v>
      </c>
      <c r="W1241" s="29" t="str">
        <f t="shared" si="342"/>
        <v>MarkMM40-49</v>
      </c>
      <c r="X1241" s="29" t="str">
        <f t="shared" si="343"/>
        <v>MarkM</v>
      </c>
      <c r="AA1241"/>
      <c r="AB1241"/>
      <c r="AC1241"/>
      <c r="AD1241"/>
      <c r="AE1241"/>
      <c r="AF1241"/>
      <c r="AG1241"/>
    </row>
    <row r="1242" spans="1:33" s="30" customFormat="1" ht="18.600000000000001" customHeight="1" x14ac:dyDescent="0.3">
      <c r="A1242" s="16">
        <f t="shared" si="336"/>
        <v>163</v>
      </c>
      <c r="B1242" s="17">
        <f t="shared" si="337"/>
        <v>15</v>
      </c>
      <c r="C1242" s="18" t="s">
        <v>1281</v>
      </c>
      <c r="D1242" s="19" t="s">
        <v>1107</v>
      </c>
      <c r="E1242" s="19" t="str">
        <f t="shared" si="338"/>
        <v>M</v>
      </c>
      <c r="F1242" s="20" t="str">
        <f>IFERROR(VLOOKUP(C1242,'[1]Sofie''s Loppet'!$BM$3:$BP$100,4,FALSE),"")</f>
        <v/>
      </c>
      <c r="G1242" s="21">
        <f>IFERROR(VLOOKUP(C1242,[1]Rocks!$BF$3:$BH$2000,3,FALSE),"")</f>
        <v>837.14237345522258</v>
      </c>
      <c r="H1242" s="22" t="str">
        <f>IFERROR(VLOOKUP(C1242,'[1]Walden Bike'!$CB$3:$CE$1000,4,FALSE),"")</f>
        <v/>
      </c>
      <c r="I1242" s="23" t="str">
        <f>IFERROR(VLOOKUP(C1242,'[1]Paddle Sport'!$BJ$2:$BL$100,3,FALSE),"")</f>
        <v/>
      </c>
      <c r="J1242" s="24" t="str">
        <f>IFERROR(VLOOKUP(C1242,'[1]Island Swim'!$AX$5:$AZ$74,3,FALSE),"")</f>
        <v/>
      </c>
      <c r="K1242" s="25" t="str">
        <f>IFERROR(VLOOKUP(C1242,[1]Beaton!$A$4:$B$150,2,FALSE),"")</f>
        <v/>
      </c>
      <c r="L1242" s="26" t="str">
        <f>IFERROR(VLOOKUP(C1242,'[1]Turkey Gobbler'!$A$2:$B$500,2,FALSE),"")</f>
        <v/>
      </c>
      <c r="M1242" s="27">
        <f t="shared" si="339"/>
        <v>837</v>
      </c>
      <c r="N1242" s="28"/>
      <c r="O1242"/>
      <c r="P1242"/>
      <c r="Q1242"/>
      <c r="R1242" s="29" t="str" cm="1">
        <f t="array" ref="R1242:S1242">_xlfn.TEXTSPLIT(C1242," ")</f>
        <v>Conners</v>
      </c>
      <c r="S1242" s="29" t="str">
        <v>Kevin</v>
      </c>
      <c r="T1242" s="29"/>
      <c r="U1242" s="29" t="str">
        <f t="shared" si="340"/>
        <v>Kevin</v>
      </c>
      <c r="V1242" s="29" t="str">
        <f t="shared" si="341"/>
        <v>C</v>
      </c>
      <c r="W1242" s="29" t="str">
        <f t="shared" si="342"/>
        <v>KevinCM50-59</v>
      </c>
      <c r="X1242" s="29" t="str">
        <f t="shared" si="343"/>
        <v>KevinC</v>
      </c>
      <c r="AA1242"/>
      <c r="AB1242"/>
      <c r="AC1242"/>
      <c r="AD1242"/>
      <c r="AE1242"/>
      <c r="AF1242"/>
      <c r="AG1242"/>
    </row>
    <row r="1243" spans="1:33" s="30" customFormat="1" ht="18.600000000000001" customHeight="1" x14ac:dyDescent="0.3">
      <c r="A1243" s="16">
        <f t="shared" si="336"/>
        <v>164</v>
      </c>
      <c r="B1243" s="17">
        <f t="shared" si="337"/>
        <v>44</v>
      </c>
      <c r="C1243" s="18" t="s">
        <v>1282</v>
      </c>
      <c r="D1243" s="19" t="s">
        <v>1111</v>
      </c>
      <c r="E1243" s="19" t="str">
        <f t="shared" si="338"/>
        <v>M</v>
      </c>
      <c r="F1243" s="20"/>
      <c r="G1243" s="21">
        <f>IFERROR(VLOOKUP(C1243,[1]Rocks!$BF$3:$BH$2000,3,FALSE),"")</f>
        <v>834.0352220520673</v>
      </c>
      <c r="H1243" s="22"/>
      <c r="I1243" s="23" t="str">
        <f>IFERROR(VLOOKUP(C1243,'[1]Paddle Sport'!$BJ$2:$BL$100,3,FALSE),"")</f>
        <v/>
      </c>
      <c r="J1243" s="24" t="str">
        <f>IFERROR(VLOOKUP(C1243,'[1]Island Swim'!$AX$5:$AZ$74,3,FALSE),"")</f>
        <v/>
      </c>
      <c r="K1243" s="25" t="str">
        <f>IFERROR(VLOOKUP(C1243,[1]Beaton!$A$4:$B$150,2,FALSE),"")</f>
        <v/>
      </c>
      <c r="L1243" s="26" t="str">
        <f>IFERROR(VLOOKUP(C1243,'[1]Turkey Gobbler'!$A$2:$B$500,2,FALSE),"")</f>
        <v/>
      </c>
      <c r="M1243" s="27">
        <f t="shared" si="339"/>
        <v>834</v>
      </c>
      <c r="N1243" s="28"/>
      <c r="O1243"/>
      <c r="P1243"/>
      <c r="Q1243"/>
      <c r="R1243" s="29" t="str" cm="1">
        <f t="array" ref="R1243:S1243">_xlfn.TEXTSPLIT(C1243," ")</f>
        <v>Lecavalier</v>
      </c>
      <c r="S1243" s="29" t="str">
        <v>Mathieu</v>
      </c>
      <c r="T1243" s="29"/>
      <c r="U1243" s="29" t="str">
        <f t="shared" si="340"/>
        <v>Mathieu</v>
      </c>
      <c r="V1243" s="29" t="str">
        <f t="shared" si="341"/>
        <v>L</v>
      </c>
      <c r="W1243" s="29" t="str">
        <f t="shared" si="342"/>
        <v>MathieuLM30-39</v>
      </c>
      <c r="X1243" s="29" t="str">
        <f t="shared" si="343"/>
        <v>MathieuL</v>
      </c>
      <c r="AA1243"/>
      <c r="AB1243"/>
      <c r="AC1243"/>
      <c r="AD1243"/>
      <c r="AE1243"/>
      <c r="AF1243"/>
      <c r="AG1243"/>
    </row>
    <row r="1244" spans="1:33" s="30" customFormat="1" ht="18.600000000000001" customHeight="1" x14ac:dyDescent="0.3">
      <c r="A1244" s="16">
        <f t="shared" si="336"/>
        <v>165</v>
      </c>
      <c r="B1244" s="17">
        <f t="shared" si="337"/>
        <v>37</v>
      </c>
      <c r="C1244" s="18" t="s">
        <v>1283</v>
      </c>
      <c r="D1244" s="19" t="s">
        <v>1114</v>
      </c>
      <c r="E1244" s="19" t="str">
        <f t="shared" si="338"/>
        <v>M</v>
      </c>
      <c r="F1244" s="20" t="str">
        <f>IFERROR(VLOOKUP(C1244,'[1]Sofie''s Loppet'!$BM$3:$BP$100,4,FALSE),"")</f>
        <v/>
      </c>
      <c r="G1244" s="21">
        <f>IFERROR(VLOOKUP(C1244,[1]Rocks!$BF$3:$BH$2000,3,FALSE),"")</f>
        <v>832.88729163480662</v>
      </c>
      <c r="H1244" s="22" t="str">
        <f>IFERROR(VLOOKUP(C1244,'[1]Walden Bike'!$CB$3:$CE$1000,4,FALSE),"")</f>
        <v/>
      </c>
      <c r="I1244" s="23" t="str">
        <f>IFERROR(VLOOKUP(C1244,'[1]Paddle Sport'!$BJ$2:$BL$100,3,FALSE),"")</f>
        <v/>
      </c>
      <c r="J1244" s="24" t="str">
        <f>IFERROR(VLOOKUP(C1244,'[1]Island Swim'!$AX$5:$AZ$74,3,FALSE),"")</f>
        <v/>
      </c>
      <c r="K1244" s="25" t="str">
        <f>IFERROR(VLOOKUP(C1244,[1]Beaton!$A$4:$B$150,2,FALSE),"")</f>
        <v/>
      </c>
      <c r="L1244" s="26" t="str">
        <f>IFERROR(VLOOKUP(C1244,'[1]Turkey Gobbler'!$A$2:$B$500,2,FALSE),"")</f>
        <v/>
      </c>
      <c r="M1244" s="27">
        <f t="shared" si="339"/>
        <v>833</v>
      </c>
      <c r="N1244" s="28"/>
      <c r="O1244"/>
      <c r="P1244"/>
      <c r="Q1244"/>
      <c r="R1244" s="29" t="str" cm="1">
        <f t="array" ref="R1244:S1244">_xlfn.TEXTSPLIT(C1244," ")</f>
        <v>Lauzon</v>
      </c>
      <c r="S1244" s="29" t="str">
        <v>Stephane</v>
      </c>
      <c r="T1244" s="29"/>
      <c r="U1244" s="29" t="str">
        <f t="shared" si="340"/>
        <v>Stephane</v>
      </c>
      <c r="V1244" s="29" t="str">
        <f t="shared" si="341"/>
        <v>L</v>
      </c>
      <c r="W1244" s="29" t="str">
        <f t="shared" si="342"/>
        <v>StephaneLM20-29</v>
      </c>
      <c r="X1244" s="29" t="str">
        <f t="shared" si="343"/>
        <v>StephaneL</v>
      </c>
      <c r="AA1244"/>
      <c r="AB1244"/>
      <c r="AC1244"/>
      <c r="AD1244"/>
      <c r="AE1244"/>
      <c r="AF1244"/>
      <c r="AG1244"/>
    </row>
    <row r="1245" spans="1:33" s="30" customFormat="1" ht="18.600000000000001" customHeight="1" x14ac:dyDescent="0.3">
      <c r="A1245" s="16">
        <f t="shared" si="336"/>
        <v>166</v>
      </c>
      <c r="B1245" s="17">
        <f t="shared" si="337"/>
        <v>45</v>
      </c>
      <c r="C1245" s="18" t="s">
        <v>1284</v>
      </c>
      <c r="D1245" s="19" t="s">
        <v>1111</v>
      </c>
      <c r="E1245" s="19" t="str">
        <f t="shared" si="338"/>
        <v>M</v>
      </c>
      <c r="F1245" s="20" t="str">
        <f>IFERROR(VLOOKUP(C1245,'[1]Sofie''s Loppet'!$BM$3:$BP$100,4,FALSE),"")</f>
        <v/>
      </c>
      <c r="G1245" s="21">
        <f>IFERROR(VLOOKUP(C1245,[1]Rocks!$BF$3:$BH$2000,3,FALSE),"")</f>
        <v>831.23644251626899</v>
      </c>
      <c r="H1245" s="22" t="str">
        <f>IFERROR(VLOOKUP(C1245,'[1]Walden Bike'!$CB$3:$CE$1000,4,FALSE),"")</f>
        <v/>
      </c>
      <c r="I1245" s="23" t="str">
        <f>IFERROR(VLOOKUP(C1245,'[1]Paddle Sport'!$BJ$2:$BL$100,3,FALSE),"")</f>
        <v/>
      </c>
      <c r="J1245" s="24" t="str">
        <f>IFERROR(VLOOKUP(C1245,'[1]Island Swim'!$AX$5:$AZ$74,3,FALSE),"")</f>
        <v/>
      </c>
      <c r="K1245" s="25" t="str">
        <f>IFERROR(VLOOKUP(C1245,[1]Beaton!$A$4:$B$150,2,FALSE),"")</f>
        <v/>
      </c>
      <c r="L1245" s="26" t="str">
        <f>IFERROR(VLOOKUP(C1245,'[1]Turkey Gobbler'!$A$2:$B$500,2,FALSE),"")</f>
        <v/>
      </c>
      <c r="M1245" s="27">
        <f t="shared" si="339"/>
        <v>831</v>
      </c>
      <c r="N1245" s="28"/>
      <c r="O1245"/>
      <c r="P1245"/>
      <c r="Q1245"/>
      <c r="R1245" s="29" t="str" cm="1">
        <f t="array" ref="R1245:S1245">_xlfn.TEXTSPLIT(C1245," ")</f>
        <v>Brennan</v>
      </c>
      <c r="S1245" s="29" t="str">
        <v>Cory</v>
      </c>
      <c r="T1245" s="29"/>
      <c r="U1245" s="29" t="str">
        <f t="shared" si="340"/>
        <v>Cory</v>
      </c>
      <c r="V1245" s="29" t="str">
        <f t="shared" si="341"/>
        <v>B</v>
      </c>
      <c r="W1245" s="29" t="str">
        <f t="shared" si="342"/>
        <v>CoryBM30-39</v>
      </c>
      <c r="X1245" s="29" t="str">
        <f t="shared" si="343"/>
        <v>CoryB</v>
      </c>
      <c r="AA1245"/>
      <c r="AB1245"/>
      <c r="AC1245"/>
      <c r="AD1245"/>
      <c r="AE1245"/>
      <c r="AF1245"/>
      <c r="AG1245"/>
    </row>
    <row r="1246" spans="1:33" s="30" customFormat="1" ht="18.600000000000001" customHeight="1" x14ac:dyDescent="0.3">
      <c r="A1246" s="16">
        <f t="shared" si="336"/>
        <v>166</v>
      </c>
      <c r="B1246" s="17">
        <f t="shared" si="337"/>
        <v>16</v>
      </c>
      <c r="C1246" s="18" t="s">
        <v>1285</v>
      </c>
      <c r="D1246" s="19" t="s">
        <v>1107</v>
      </c>
      <c r="E1246" s="19" t="str">
        <f t="shared" si="338"/>
        <v>M</v>
      </c>
      <c r="F1246" s="20" t="str">
        <f>IFERROR(VLOOKUP(C1246,'[1]Sofie''s Loppet'!$BM$3:$BP$100,4,FALSE),"")</f>
        <v/>
      </c>
      <c r="G1246" s="21">
        <f>IFERROR(VLOOKUP(C1246,[1]Rocks!$BF$3:$BH$2000,3,FALSE),"")</f>
        <v>831.36162417951459</v>
      </c>
      <c r="H1246" s="22" t="str">
        <f>IFERROR(VLOOKUP(C1246,'[1]Walden Bike'!$CB$3:$CE$1000,4,FALSE),"")</f>
        <v/>
      </c>
      <c r="I1246" s="23" t="str">
        <f>IFERROR(VLOOKUP(C1246,'[1]Paddle Sport'!$BJ$2:$BL$100,3,FALSE),"")</f>
        <v/>
      </c>
      <c r="J1246" s="24" t="str">
        <f>IFERROR(VLOOKUP(C1246,'[1]Island Swim'!$AX$5:$AZ$74,3,FALSE),"")</f>
        <v/>
      </c>
      <c r="K1246" s="25" t="str">
        <f>IFERROR(VLOOKUP(C1246,[1]Beaton!$A$4:$B$150,2,FALSE),"")</f>
        <v/>
      </c>
      <c r="L1246" s="26" t="str">
        <f>IFERROR(VLOOKUP(C1246,'[1]Turkey Gobbler'!$A$2:$B$500,2,FALSE),"")</f>
        <v/>
      </c>
      <c r="M1246" s="27">
        <f t="shared" si="339"/>
        <v>831</v>
      </c>
      <c r="N1246" s="28"/>
      <c r="O1246"/>
      <c r="P1246"/>
      <c r="Q1246"/>
      <c r="R1246" s="29"/>
      <c r="S1246" s="29"/>
      <c r="T1246" s="29"/>
      <c r="U1246" s="29"/>
      <c r="V1246" s="29"/>
      <c r="W1246" s="29"/>
      <c r="X1246" s="29"/>
      <c r="AA1246"/>
      <c r="AB1246"/>
      <c r="AC1246"/>
      <c r="AD1246"/>
      <c r="AE1246"/>
      <c r="AF1246"/>
      <c r="AG1246"/>
    </row>
    <row r="1247" spans="1:33" s="30" customFormat="1" ht="18.600000000000001" customHeight="1" x14ac:dyDescent="0.3">
      <c r="A1247" s="16">
        <f t="shared" si="336"/>
        <v>168</v>
      </c>
      <c r="B1247" s="17">
        <f t="shared" si="337"/>
        <v>19</v>
      </c>
      <c r="C1247" s="18" t="s">
        <v>1286</v>
      </c>
      <c r="D1247" s="19" t="s">
        <v>1118</v>
      </c>
      <c r="E1247" s="19" t="str">
        <f t="shared" si="338"/>
        <v>M</v>
      </c>
      <c r="F1247" s="20" t="str">
        <f>IFERROR(VLOOKUP(C1247,'[1]Sofie''s Loppet'!$BM$3:$BP$100,4,FALSE),"")</f>
        <v/>
      </c>
      <c r="G1247" s="21">
        <f>IFERROR(VLOOKUP(C1247,[1]Rocks!$BF$3:$BH$2000,3,FALSE),"")</f>
        <v>829.08357436443907</v>
      </c>
      <c r="H1247" s="22" t="str">
        <f>IFERROR(VLOOKUP(C1247,'[1]Walden Bike'!$CB$3:$CE$1000,4,FALSE),"")</f>
        <v/>
      </c>
      <c r="I1247" s="23" t="str">
        <f>IFERROR(VLOOKUP(C1247,'[1]Paddle Sport'!$BJ$2:$BL$100,3,FALSE),"")</f>
        <v/>
      </c>
      <c r="J1247" s="24" t="str">
        <f>IFERROR(VLOOKUP(C1247,'[1]Island Swim'!$AX$5:$AZ$74,3,FALSE),"")</f>
        <v/>
      </c>
      <c r="K1247" s="25" t="str">
        <f>IFERROR(VLOOKUP(C1247,[1]Beaton!$A$4:$B$150,2,FALSE),"")</f>
        <v/>
      </c>
      <c r="L1247" s="26" t="str">
        <f>IFERROR(VLOOKUP(C1247,'[1]Turkey Gobbler'!$A$2:$B$500,2,FALSE),"")</f>
        <v/>
      </c>
      <c r="M1247" s="27">
        <f t="shared" si="339"/>
        <v>829</v>
      </c>
      <c r="N1247" s="28"/>
      <c r="O1247"/>
      <c r="P1247"/>
      <c r="Q1247"/>
      <c r="R1247" s="29" t="str" cm="1">
        <f t="array" ref="R1247:S1247">_xlfn.TEXTSPLIT(C1247," ")</f>
        <v>Lazarus</v>
      </c>
      <c r="S1247" s="29" t="str">
        <v>Nate</v>
      </c>
      <c r="T1247" s="29"/>
      <c r="U1247" s="29" t="str">
        <f t="shared" ref="U1247:U1256" si="344">IF(T1247="",S1247,T1247)</f>
        <v>Nate</v>
      </c>
      <c r="V1247" s="29" t="str">
        <f t="shared" ref="V1247:V1256" si="345">LEFT(R1247,1)</f>
        <v>L</v>
      </c>
      <c r="W1247" s="29" t="str">
        <f t="shared" ref="W1247:W1256" si="346">CONCATENATE(U1247,V1247,D1247)</f>
        <v>NateLM13-19</v>
      </c>
      <c r="X1247" s="29" t="str">
        <f t="shared" ref="X1247:X1256" si="347">CONCATENATE(U1247,V1247)</f>
        <v>NateL</v>
      </c>
      <c r="AA1247"/>
      <c r="AB1247"/>
      <c r="AC1247"/>
      <c r="AD1247"/>
      <c r="AE1247"/>
      <c r="AF1247"/>
      <c r="AG1247"/>
    </row>
    <row r="1248" spans="1:33" s="30" customFormat="1" ht="18.600000000000001" customHeight="1" x14ac:dyDescent="0.3">
      <c r="A1248" s="16">
        <f t="shared" si="336"/>
        <v>168</v>
      </c>
      <c r="B1248" s="17">
        <f t="shared" si="337"/>
        <v>46</v>
      </c>
      <c r="C1248" s="18" t="s">
        <v>1287</v>
      </c>
      <c r="D1248" s="19" t="s">
        <v>1111</v>
      </c>
      <c r="E1248" s="19" t="str">
        <f t="shared" si="338"/>
        <v>M</v>
      </c>
      <c r="F1248" s="20" t="str">
        <f>IFERROR(VLOOKUP(C1248,'[1]Sofie''s Loppet'!$BM$3:$BP$100,4,FALSE),"")</f>
        <v/>
      </c>
      <c r="G1248" s="21">
        <f>IFERROR(VLOOKUP(C1248,[1]Rocks!$BF$3:$BH$2000,3,FALSE),"")</f>
        <v>828.95738203957376</v>
      </c>
      <c r="H1248" s="22" t="str">
        <f>IFERROR(VLOOKUP(C1248,'[1]Walden Bike'!$CB$3:$CE$1000,4,FALSE),"")</f>
        <v/>
      </c>
      <c r="I1248" s="23" t="str">
        <f>IFERROR(VLOOKUP(C1248,'[1]Paddle Sport'!$BJ$2:$BL$100,3,FALSE),"")</f>
        <v/>
      </c>
      <c r="J1248" s="24" t="str">
        <f>IFERROR(VLOOKUP(C1248,'[1]Island Swim'!$AX$5:$AZ$74,3,FALSE),"")</f>
        <v/>
      </c>
      <c r="K1248" s="25" t="str">
        <f>IFERROR(VLOOKUP(C1248,[1]Beaton!$A$4:$B$150,2,FALSE),"")</f>
        <v/>
      </c>
      <c r="L1248" s="26" t="str">
        <f>IFERROR(VLOOKUP(C1248,'[1]Turkey Gobbler'!$A$2:$B$500,2,FALSE),"")</f>
        <v/>
      </c>
      <c r="M1248" s="27">
        <f t="shared" si="339"/>
        <v>829</v>
      </c>
      <c r="N1248" s="28"/>
      <c r="O1248"/>
      <c r="P1248"/>
      <c r="Q1248"/>
      <c r="R1248" s="29" t="str" cm="1">
        <f t="array" ref="R1248:S1248">_xlfn.TEXTSPLIT(C1248," ")</f>
        <v>Legault</v>
      </c>
      <c r="S1248" s="29" t="str">
        <v>Ryan</v>
      </c>
      <c r="T1248" s="29"/>
      <c r="U1248" s="29" t="str">
        <f t="shared" si="344"/>
        <v>Ryan</v>
      </c>
      <c r="V1248" s="29" t="str">
        <f t="shared" si="345"/>
        <v>L</v>
      </c>
      <c r="W1248" s="29" t="str">
        <f t="shared" si="346"/>
        <v>RyanLM30-39</v>
      </c>
      <c r="X1248" s="29" t="str">
        <f t="shared" si="347"/>
        <v>RyanL</v>
      </c>
      <c r="AA1248"/>
      <c r="AB1248"/>
      <c r="AC1248"/>
      <c r="AD1248"/>
      <c r="AE1248"/>
      <c r="AF1248"/>
      <c r="AG1248"/>
    </row>
    <row r="1249" spans="1:33" s="30" customFormat="1" ht="18.600000000000001" customHeight="1" x14ac:dyDescent="0.3">
      <c r="A1249" s="16">
        <f t="shared" si="336"/>
        <v>170</v>
      </c>
      <c r="B1249" s="17">
        <f t="shared" si="337"/>
        <v>20</v>
      </c>
      <c r="C1249" s="18" t="s">
        <v>1288</v>
      </c>
      <c r="D1249" s="19" t="s">
        <v>1118</v>
      </c>
      <c r="E1249" s="19" t="str">
        <f t="shared" si="338"/>
        <v>M</v>
      </c>
      <c r="F1249" s="20" t="str">
        <f>IFERROR(VLOOKUP(C1249,'[1]Sofie''s Loppet'!$BM$3:$BP$100,4,FALSE),"")</f>
        <v/>
      </c>
      <c r="G1249" s="21">
        <f>IFERROR(VLOOKUP(C1249,[1]Rocks!$BF$3:$BH$2000,3,FALSE),"")</f>
        <v>828.26196192284067</v>
      </c>
      <c r="H1249" s="22" t="str">
        <f>IFERROR(VLOOKUP(C1249,'[1]Walden Bike'!$CB$3:$CE$1000,4,FALSE),"")</f>
        <v/>
      </c>
      <c r="I1249" s="23" t="str">
        <f>IFERROR(VLOOKUP(C1249,'[1]Paddle Sport'!$BJ$2:$BL$100,3,FALSE),"")</f>
        <v/>
      </c>
      <c r="J1249" s="24" t="str">
        <f>IFERROR(VLOOKUP(C1249,'[1]Island Swim'!$AX$5:$AZ$74,3,FALSE),"")</f>
        <v/>
      </c>
      <c r="K1249" s="25" t="str">
        <f>IFERROR(VLOOKUP(C1249,[1]Beaton!$A$4:$B$150,2,FALSE),"")</f>
        <v/>
      </c>
      <c r="L1249" s="26" t="str">
        <f>IFERROR(VLOOKUP(C1249,'[1]Turkey Gobbler'!$A$2:$B$500,2,FALSE),"")</f>
        <v/>
      </c>
      <c r="M1249" s="27">
        <f t="shared" si="339"/>
        <v>828</v>
      </c>
      <c r="N1249" s="28"/>
      <c r="O1249"/>
      <c r="P1249"/>
      <c r="Q1249"/>
      <c r="R1249" s="29" t="str" cm="1">
        <f t="array" ref="R1249:S1249">_xlfn.TEXTSPLIT(C1249," ")</f>
        <v>Buckley</v>
      </c>
      <c r="S1249" s="29" t="str">
        <v>Gavan</v>
      </c>
      <c r="T1249" s="29"/>
      <c r="U1249" s="29" t="str">
        <f t="shared" si="344"/>
        <v>Gavan</v>
      </c>
      <c r="V1249" s="29" t="str">
        <f t="shared" si="345"/>
        <v>B</v>
      </c>
      <c r="W1249" s="29" t="str">
        <f t="shared" si="346"/>
        <v>GavanBM13-19</v>
      </c>
      <c r="X1249" s="29" t="str">
        <f t="shared" si="347"/>
        <v>GavanB</v>
      </c>
      <c r="AA1249"/>
      <c r="AB1249"/>
      <c r="AC1249"/>
      <c r="AD1249"/>
      <c r="AE1249"/>
      <c r="AF1249"/>
      <c r="AG1249"/>
    </row>
    <row r="1250" spans="1:33" s="30" customFormat="1" ht="18.600000000000001" customHeight="1" x14ac:dyDescent="0.3">
      <c r="A1250" s="16">
        <f t="shared" si="336"/>
        <v>170</v>
      </c>
      <c r="B1250" s="17">
        <f t="shared" si="337"/>
        <v>38</v>
      </c>
      <c r="C1250" s="18" t="s">
        <v>1289</v>
      </c>
      <c r="D1250" s="19" t="s">
        <v>1114</v>
      </c>
      <c r="E1250" s="19" t="str">
        <f t="shared" si="338"/>
        <v>M</v>
      </c>
      <c r="F1250" s="20"/>
      <c r="G1250" s="21">
        <f>IFERROR(VLOOKUP(C1250,[1]Rocks!$BF$3:$BH$2000,3,FALSE),"")</f>
        <v>827.64578833693315</v>
      </c>
      <c r="H1250" s="22"/>
      <c r="I1250" s="23" t="str">
        <f>IFERROR(VLOOKUP(C1250,'[1]Paddle Sport'!$BJ$2:$BL$100,3,FALSE),"")</f>
        <v/>
      </c>
      <c r="J1250" s="24" t="str">
        <f>IFERROR(VLOOKUP(C1250,'[1]Island Swim'!$AX$5:$AZ$74,3,FALSE),"")</f>
        <v/>
      </c>
      <c r="K1250" s="25" t="str">
        <f>IFERROR(VLOOKUP(C1250,[1]Beaton!$A$4:$B$150,2,FALSE),"")</f>
        <v/>
      </c>
      <c r="L1250" s="26" t="str">
        <f>IFERROR(VLOOKUP(C1250,'[1]Turkey Gobbler'!$A$2:$B$500,2,FALSE),"")</f>
        <v/>
      </c>
      <c r="M1250" s="27">
        <f t="shared" si="339"/>
        <v>828</v>
      </c>
      <c r="N1250" s="28"/>
      <c r="O1250"/>
      <c r="P1250"/>
      <c r="Q1250"/>
      <c r="R1250" s="29" t="str" cm="1">
        <f t="array" ref="R1250:S1250">_xlfn.TEXTSPLIT(C1250," ")</f>
        <v>Smith</v>
      </c>
      <c r="S1250" s="29" t="str">
        <v>Christian</v>
      </c>
      <c r="T1250" s="29"/>
      <c r="U1250" s="29" t="str">
        <f t="shared" si="344"/>
        <v>Christian</v>
      </c>
      <c r="V1250" s="29" t="str">
        <f t="shared" si="345"/>
        <v>S</v>
      </c>
      <c r="W1250" s="29" t="str">
        <f t="shared" si="346"/>
        <v>ChristianSM20-29</v>
      </c>
      <c r="X1250" s="29" t="str">
        <f t="shared" si="347"/>
        <v>ChristianS</v>
      </c>
      <c r="AA1250"/>
      <c r="AB1250"/>
      <c r="AC1250"/>
      <c r="AD1250"/>
      <c r="AE1250"/>
      <c r="AF1250"/>
      <c r="AG1250"/>
    </row>
    <row r="1251" spans="1:33" s="30" customFormat="1" ht="18.600000000000001" customHeight="1" x14ac:dyDescent="0.3">
      <c r="A1251" s="16">
        <f t="shared" si="336"/>
        <v>172</v>
      </c>
      <c r="B1251" s="17">
        <f t="shared" si="337"/>
        <v>47</v>
      </c>
      <c r="C1251" s="18" t="s">
        <v>1290</v>
      </c>
      <c r="D1251" s="19" t="s">
        <v>1111</v>
      </c>
      <c r="E1251" s="19" t="str">
        <f t="shared" si="338"/>
        <v>M</v>
      </c>
      <c r="F1251" s="20" t="str">
        <f>IFERROR(VLOOKUP(C1251,'[1]Sofie''s Loppet'!$BM$3:$BP$100,4,FALSE),"")</f>
        <v/>
      </c>
      <c r="G1251" s="21">
        <f>IFERROR(VLOOKUP(C1251,[1]Rocks!$BF$3:$BH$2000,3,FALSE),"")</f>
        <v>827.32037065167856</v>
      </c>
      <c r="H1251" s="22" t="str">
        <f>IFERROR(VLOOKUP(C1251,'[1]Walden Bike'!$CB$3:$CE$1000,4,FALSE),"")</f>
        <v/>
      </c>
      <c r="I1251" s="23" t="str">
        <f>IFERROR(VLOOKUP(C1251,'[1]Paddle Sport'!$BJ$2:$BL$100,3,FALSE),"")</f>
        <v/>
      </c>
      <c r="J1251" s="24" t="str">
        <f>IFERROR(VLOOKUP(C1251,'[1]Island Swim'!$AX$5:$AZ$74,3,FALSE),"")</f>
        <v/>
      </c>
      <c r="K1251" s="25" t="str">
        <f>IFERROR(VLOOKUP(C1251,[1]Beaton!$A$4:$B$150,2,FALSE),"")</f>
        <v/>
      </c>
      <c r="L1251" s="26" t="str">
        <f>IFERROR(VLOOKUP(C1251,'[1]Turkey Gobbler'!$A$2:$B$500,2,FALSE),"")</f>
        <v/>
      </c>
      <c r="M1251" s="27">
        <f t="shared" si="339"/>
        <v>827</v>
      </c>
      <c r="N1251" s="28"/>
      <c r="O1251"/>
      <c r="P1251"/>
      <c r="Q1251"/>
      <c r="R1251" s="29" t="str" cm="1">
        <f t="array" ref="R1251:S1251">_xlfn.TEXTSPLIT(C1251," ")</f>
        <v>Ault</v>
      </c>
      <c r="S1251" s="29" t="str">
        <v>Andrew</v>
      </c>
      <c r="T1251" s="29"/>
      <c r="U1251" s="29" t="str">
        <f t="shared" si="344"/>
        <v>Andrew</v>
      </c>
      <c r="V1251" s="29" t="str">
        <f t="shared" si="345"/>
        <v>A</v>
      </c>
      <c r="W1251" s="29" t="str">
        <f t="shared" si="346"/>
        <v>AndrewAM30-39</v>
      </c>
      <c r="X1251" s="29" t="str">
        <f t="shared" si="347"/>
        <v>AndrewA</v>
      </c>
      <c r="AA1251"/>
      <c r="AB1251"/>
      <c r="AC1251"/>
      <c r="AD1251"/>
      <c r="AE1251"/>
      <c r="AF1251"/>
      <c r="AG1251"/>
    </row>
    <row r="1252" spans="1:33" s="30" customFormat="1" ht="18.600000000000001" customHeight="1" x14ac:dyDescent="0.3">
      <c r="A1252" s="16">
        <f t="shared" si="336"/>
        <v>173</v>
      </c>
      <c r="B1252" s="17">
        <f t="shared" si="337"/>
        <v>39</v>
      </c>
      <c r="C1252" s="18" t="s">
        <v>1291</v>
      </c>
      <c r="D1252" s="19" t="s">
        <v>1114</v>
      </c>
      <c r="E1252" s="19" t="str">
        <f t="shared" si="338"/>
        <v>M</v>
      </c>
      <c r="F1252" s="20" t="str">
        <f>IFERROR(VLOOKUP(C1252,'[1]Sofie''s Loppet'!$BM$3:$BP$100,4,FALSE),"")</f>
        <v/>
      </c>
      <c r="G1252" s="21">
        <f>IFERROR(VLOOKUP(C1252,[1]Rocks!$BF$3:$BH$2000,3,FALSE),"")</f>
        <v>825.94024871094928</v>
      </c>
      <c r="H1252" s="22" t="str">
        <f>IFERROR(VLOOKUP(C1252,'[1]Walden Bike'!$CB$3:$CE$1000,4,FALSE),"")</f>
        <v/>
      </c>
      <c r="I1252" s="23" t="str">
        <f>IFERROR(VLOOKUP(C1252,'[1]Paddle Sport'!$BJ$2:$BL$100,3,FALSE),"")</f>
        <v/>
      </c>
      <c r="J1252" s="24" t="str">
        <f>IFERROR(VLOOKUP(C1252,'[1]Island Swim'!$AX$5:$AZ$74,3,FALSE),"")</f>
        <v/>
      </c>
      <c r="K1252" s="25" t="str">
        <f>IFERROR(VLOOKUP(C1252,[1]Beaton!$A$4:$B$150,2,FALSE),"")</f>
        <v/>
      </c>
      <c r="L1252" s="26" t="str">
        <f>IFERROR(VLOOKUP(C1252,'[1]Turkey Gobbler'!$A$2:$B$500,2,FALSE),"")</f>
        <v/>
      </c>
      <c r="M1252" s="27">
        <f t="shared" si="339"/>
        <v>826</v>
      </c>
      <c r="N1252" s="28"/>
      <c r="O1252"/>
      <c r="P1252"/>
      <c r="Q1252"/>
      <c r="R1252" s="29" t="str" cm="1">
        <f t="array" ref="R1252:S1252">_xlfn.TEXTSPLIT(C1252," ")</f>
        <v>Savage</v>
      </c>
      <c r="S1252" s="29" t="str">
        <v>Joel</v>
      </c>
      <c r="T1252" s="29"/>
      <c r="U1252" s="29" t="str">
        <f t="shared" si="344"/>
        <v>Joel</v>
      </c>
      <c r="V1252" s="29" t="str">
        <f t="shared" si="345"/>
        <v>S</v>
      </c>
      <c r="W1252" s="29" t="str">
        <f t="shared" si="346"/>
        <v>JoelSM20-29</v>
      </c>
      <c r="X1252" s="29" t="str">
        <f t="shared" si="347"/>
        <v>JoelS</v>
      </c>
      <c r="AA1252"/>
      <c r="AB1252"/>
      <c r="AC1252"/>
      <c r="AD1252"/>
      <c r="AE1252"/>
      <c r="AF1252"/>
      <c r="AG1252"/>
    </row>
    <row r="1253" spans="1:33" s="30" customFormat="1" ht="18.600000000000001" customHeight="1" x14ac:dyDescent="0.3">
      <c r="A1253" s="16">
        <f t="shared" si="336"/>
        <v>174</v>
      </c>
      <c r="B1253" s="17">
        <f t="shared" si="337"/>
        <v>40</v>
      </c>
      <c r="C1253" s="18" t="s">
        <v>1292</v>
      </c>
      <c r="D1253" s="19" t="s">
        <v>1114</v>
      </c>
      <c r="E1253" s="19" t="str">
        <f t="shared" si="338"/>
        <v>M</v>
      </c>
      <c r="F1253" s="20" t="str">
        <f>IFERROR(VLOOKUP(C1253,'[1]Sofie''s Loppet'!$BM$3:$BP$100,4,FALSE),"")</f>
        <v/>
      </c>
      <c r="G1253" s="21">
        <f>IFERROR(VLOOKUP(C1253,[1]Rocks!$BF$3:$BH$2000,3,FALSE),"")</f>
        <v>823.06924101198399</v>
      </c>
      <c r="H1253" s="22" t="str">
        <f>IFERROR(VLOOKUP(C1253,'[1]Walden Bike'!$CB$3:$CE$1000,4,FALSE),"")</f>
        <v/>
      </c>
      <c r="I1253" s="23" t="str">
        <f>IFERROR(VLOOKUP(C1253,'[1]Paddle Sport'!$BJ$2:$BL$100,3,FALSE),"")</f>
        <v/>
      </c>
      <c r="J1253" s="24" t="str">
        <f>IFERROR(VLOOKUP(C1253,'[1]Island Swim'!$AX$5:$AZ$74,3,FALSE),"")</f>
        <v/>
      </c>
      <c r="K1253" s="25" t="str">
        <f>IFERROR(VLOOKUP(C1253,[1]Beaton!$A$4:$B$150,2,FALSE),"")</f>
        <v/>
      </c>
      <c r="L1253" s="26" t="str">
        <f>IFERROR(VLOOKUP(C1253,'[1]Turkey Gobbler'!$A$2:$B$500,2,FALSE),"")</f>
        <v/>
      </c>
      <c r="M1253" s="27">
        <f t="shared" si="339"/>
        <v>823</v>
      </c>
      <c r="N1253" s="28"/>
      <c r="O1253"/>
      <c r="P1253"/>
      <c r="Q1253"/>
      <c r="R1253" s="29" t="str" cm="1">
        <f t="array" ref="R1253:S1253">_xlfn.TEXTSPLIT(C1253," ")</f>
        <v>Favot</v>
      </c>
      <c r="S1253" s="29" t="str">
        <v>Ben</v>
      </c>
      <c r="T1253" s="29"/>
      <c r="U1253" s="29" t="str">
        <f t="shared" si="344"/>
        <v>Ben</v>
      </c>
      <c r="V1253" s="29" t="str">
        <f t="shared" si="345"/>
        <v>F</v>
      </c>
      <c r="W1253" s="29" t="str">
        <f t="shared" si="346"/>
        <v>BenFM20-29</v>
      </c>
      <c r="X1253" s="29" t="str">
        <f t="shared" si="347"/>
        <v>BenF</v>
      </c>
      <c r="AA1253"/>
      <c r="AB1253"/>
      <c r="AC1253"/>
      <c r="AD1253"/>
      <c r="AE1253"/>
      <c r="AF1253"/>
      <c r="AG1253"/>
    </row>
    <row r="1254" spans="1:33" s="30" customFormat="1" ht="18.600000000000001" customHeight="1" x14ac:dyDescent="0.3">
      <c r="A1254" s="16">
        <f t="shared" si="336"/>
        <v>175</v>
      </c>
      <c r="B1254" s="17">
        <f t="shared" si="337"/>
        <v>4</v>
      </c>
      <c r="C1254" s="18" t="s">
        <v>1293</v>
      </c>
      <c r="D1254" s="19" t="s">
        <v>1116</v>
      </c>
      <c r="E1254" s="19" t="str">
        <f t="shared" si="338"/>
        <v>M</v>
      </c>
      <c r="F1254" s="20">
        <f>IFERROR(VLOOKUP(C1254,'[1]Sofie''s Loppet'!$BM$3:$BP$100,4,FALSE),"")</f>
        <v>338.28414159627977</v>
      </c>
      <c r="G1254" s="21">
        <f>IFERROR(VLOOKUP(C1254,[1]Rocks!$BF$3:$BH$2000,3,FALSE),"")</f>
        <v>483.77676833225178</v>
      </c>
      <c r="H1254" s="22" t="str">
        <f>IFERROR(VLOOKUP(C1254,'[1]Walden Bike'!$CB$3:$CE$1000,4,FALSE),"")</f>
        <v/>
      </c>
      <c r="I1254" s="23" t="str">
        <f>IFERROR(VLOOKUP(C1254,'[1]Paddle Sport'!$BJ$2:$BL$100,3,FALSE),"")</f>
        <v/>
      </c>
      <c r="J1254" s="24" t="str">
        <f>IFERROR(VLOOKUP(C1254,'[1]Island Swim'!$AX$5:$AZ$74,3,FALSE),"")</f>
        <v/>
      </c>
      <c r="K1254" s="25" t="str">
        <f>IFERROR(VLOOKUP(C1254,[1]Beaton!$A$4:$B$150,2,FALSE),"")</f>
        <v/>
      </c>
      <c r="L1254" s="26">
        <f>IFERROR(VLOOKUP(C1254,'[1]Turkey Gobbler'!$A$2:$B$500,2,FALSE),"")</f>
        <v>593.55345911949678</v>
      </c>
      <c r="M1254" s="27">
        <f t="shared" si="339"/>
        <v>822</v>
      </c>
      <c r="N1254" s="28"/>
      <c r="O1254"/>
      <c r="P1254"/>
      <c r="Q1254"/>
      <c r="R1254" s="29" t="str" cm="1">
        <f t="array" ref="R1254:S1254">_xlfn.TEXTSPLIT(C1254," ")</f>
        <v>Hanley</v>
      </c>
      <c r="S1254" s="29" t="str">
        <v>Wendel</v>
      </c>
      <c r="T1254" s="29"/>
      <c r="U1254" s="29" t="str">
        <f t="shared" si="344"/>
        <v>Wendel</v>
      </c>
      <c r="V1254" s="29" t="str">
        <f t="shared" si="345"/>
        <v>H</v>
      </c>
      <c r="W1254" s="29" t="str">
        <f t="shared" si="346"/>
        <v>WendelHM12 Under</v>
      </c>
      <c r="X1254" s="29" t="str">
        <f t="shared" si="347"/>
        <v>WendelH</v>
      </c>
      <c r="AA1254"/>
      <c r="AB1254"/>
      <c r="AC1254"/>
      <c r="AD1254"/>
      <c r="AE1254"/>
      <c r="AF1254"/>
      <c r="AG1254"/>
    </row>
    <row r="1255" spans="1:33" s="30" customFormat="1" ht="18.600000000000001" customHeight="1" x14ac:dyDescent="0.3">
      <c r="A1255" s="16">
        <f t="shared" si="336"/>
        <v>175</v>
      </c>
      <c r="B1255" s="17">
        <f t="shared" si="337"/>
        <v>48</v>
      </c>
      <c r="C1255" s="18" t="s">
        <v>1294</v>
      </c>
      <c r="D1255" s="19" t="s">
        <v>1111</v>
      </c>
      <c r="E1255" s="19" t="str">
        <f t="shared" si="338"/>
        <v>M</v>
      </c>
      <c r="F1255" s="20" t="str">
        <f>IFERROR(VLOOKUP(C1255,'[1]Sofie''s Loppet'!$BM$3:$BP$100,4,FALSE),"")</f>
        <v/>
      </c>
      <c r="G1255" s="21">
        <f>IFERROR(VLOOKUP(C1255,[1]Rocks!$BF$3:$BH$2000,3,FALSE),"")</f>
        <v>822.32372036841309</v>
      </c>
      <c r="H1255" s="22" t="str">
        <f>IFERROR(VLOOKUP(C1255,'[1]Walden Bike'!$CB$3:$CE$1000,4,FALSE),"")</f>
        <v/>
      </c>
      <c r="I1255" s="23" t="str">
        <f>IFERROR(VLOOKUP(C1255,'[1]Paddle Sport'!$BJ$2:$BL$100,3,FALSE),"")</f>
        <v/>
      </c>
      <c r="J1255" s="24" t="str">
        <f>IFERROR(VLOOKUP(C1255,'[1]Island Swim'!$AX$5:$AZ$74,3,FALSE),"")</f>
        <v/>
      </c>
      <c r="K1255" s="25">
        <f>IFERROR(VLOOKUP(C1255,[1]Beaton!$A$4:$B$150,2,FALSE),"")</f>
        <v>391.95130199526545</v>
      </c>
      <c r="L1255" s="26" t="str">
        <f>IFERROR(VLOOKUP(C1255,'[1]Turkey Gobbler'!$A$2:$B$500,2,FALSE),"")</f>
        <v/>
      </c>
      <c r="M1255" s="27">
        <f t="shared" si="339"/>
        <v>822</v>
      </c>
      <c r="N1255" s="28"/>
      <c r="O1255"/>
      <c r="P1255"/>
      <c r="Q1255"/>
      <c r="R1255" s="29" t="str" cm="1">
        <f t="array" ref="R1255:S1255">_xlfn.TEXTSPLIT(C1255," ")</f>
        <v>Bradley</v>
      </c>
      <c r="S1255" s="29" t="str">
        <v>Richard</v>
      </c>
      <c r="T1255" s="29"/>
      <c r="U1255" s="29" t="str">
        <f t="shared" si="344"/>
        <v>Richard</v>
      </c>
      <c r="V1255" s="29" t="str">
        <f t="shared" si="345"/>
        <v>B</v>
      </c>
      <c r="W1255" s="29" t="str">
        <f t="shared" si="346"/>
        <v>RichardBM30-39</v>
      </c>
      <c r="X1255" s="29" t="str">
        <f t="shared" si="347"/>
        <v>RichardB</v>
      </c>
      <c r="AA1255"/>
      <c r="AB1255"/>
      <c r="AC1255"/>
      <c r="AD1255"/>
      <c r="AE1255"/>
      <c r="AF1255"/>
      <c r="AG1255"/>
    </row>
    <row r="1256" spans="1:33" s="30" customFormat="1" ht="18.600000000000001" customHeight="1" x14ac:dyDescent="0.3">
      <c r="A1256" s="16">
        <f t="shared" si="336"/>
        <v>177</v>
      </c>
      <c r="B1256" s="17">
        <f t="shared" si="337"/>
        <v>41</v>
      </c>
      <c r="C1256" s="18" t="s">
        <v>1295</v>
      </c>
      <c r="D1256" s="19" t="s">
        <v>1114</v>
      </c>
      <c r="E1256" s="19" t="str">
        <f t="shared" si="338"/>
        <v>M</v>
      </c>
      <c r="F1256" s="20" t="str">
        <f>IFERROR(VLOOKUP(C1256,'[1]Sofie''s Loppet'!$BM$3:$BP$100,4,FALSE),"")</f>
        <v/>
      </c>
      <c r="G1256" s="21">
        <f>IFERROR(VLOOKUP(C1256,[1]Rocks!$BF$3:$BH$2000,3,FALSE),"")</f>
        <v>820.96020500452209</v>
      </c>
      <c r="H1256" s="22" t="str">
        <f>IFERROR(VLOOKUP(C1256,'[1]Walden Bike'!$CB$3:$CE$1000,4,FALSE),"")</f>
        <v/>
      </c>
      <c r="I1256" s="23" t="str">
        <f>IFERROR(VLOOKUP(C1256,'[1]Paddle Sport'!$BJ$2:$BL$100,3,FALSE),"")</f>
        <v/>
      </c>
      <c r="J1256" s="24" t="str">
        <f>IFERROR(VLOOKUP(C1256,'[1]Island Swim'!$AX$5:$AZ$74,3,FALSE),"")</f>
        <v/>
      </c>
      <c r="K1256" s="25" t="str">
        <f>IFERROR(VLOOKUP(C1256,[1]Beaton!$A$4:$B$150,2,FALSE),"")</f>
        <v/>
      </c>
      <c r="L1256" s="26" t="str">
        <f>IFERROR(VLOOKUP(C1256,'[1]Turkey Gobbler'!$A$2:$B$500,2,FALSE),"")</f>
        <v/>
      </c>
      <c r="M1256" s="27">
        <f t="shared" si="339"/>
        <v>821</v>
      </c>
      <c r="N1256" s="28"/>
      <c r="O1256"/>
      <c r="P1256"/>
      <c r="Q1256"/>
      <c r="R1256" s="29" t="str" cm="1">
        <f t="array" ref="R1256:S1256">_xlfn.TEXTSPLIT(C1256," ")</f>
        <v>Lupton</v>
      </c>
      <c r="S1256" s="29" t="str">
        <v>Arrick</v>
      </c>
      <c r="T1256" s="29"/>
      <c r="U1256" s="29" t="str">
        <f t="shared" si="344"/>
        <v>Arrick</v>
      </c>
      <c r="V1256" s="29" t="str">
        <f t="shared" si="345"/>
        <v>L</v>
      </c>
      <c r="W1256" s="29" t="str">
        <f t="shared" si="346"/>
        <v>ArrickLM20-29</v>
      </c>
      <c r="X1256" s="29" t="str">
        <f t="shared" si="347"/>
        <v>ArrickL</v>
      </c>
      <c r="AA1256"/>
      <c r="AB1256"/>
      <c r="AC1256"/>
      <c r="AD1256"/>
      <c r="AE1256"/>
      <c r="AF1256"/>
      <c r="AG1256"/>
    </row>
    <row r="1257" spans="1:33" s="30" customFormat="1" ht="18.600000000000001" customHeight="1" x14ac:dyDescent="0.3">
      <c r="A1257" s="16">
        <f t="shared" si="336"/>
        <v>177</v>
      </c>
      <c r="B1257" s="17">
        <f t="shared" si="337"/>
        <v>49</v>
      </c>
      <c r="C1257" s="18" t="s">
        <v>1296</v>
      </c>
      <c r="D1257" s="19" t="s">
        <v>1111</v>
      </c>
      <c r="E1257" s="19" t="str">
        <f t="shared" si="338"/>
        <v>M</v>
      </c>
      <c r="F1257" s="20" t="str">
        <f>IFERROR(VLOOKUP(C1257,'[1]Sofie''s Loppet'!$BM$3:$BP$100,4,FALSE),"")</f>
        <v/>
      </c>
      <c r="G1257" s="21">
        <f>IFERROR(VLOOKUP(C1257,[1]Rocks!$BF$3:$BH$2000,3,FALSE),"")</f>
        <v>821.4555052790347</v>
      </c>
      <c r="H1257" s="22" t="str">
        <f>IFERROR(VLOOKUP(C1257,'[1]Walden Bike'!$CB$3:$CE$1000,4,FALSE),"")</f>
        <v/>
      </c>
      <c r="I1257" s="23" t="str">
        <f>IFERROR(VLOOKUP(C1257,'[1]Paddle Sport'!$BJ$2:$BL$100,3,FALSE),"")</f>
        <v/>
      </c>
      <c r="J1257" s="24" t="str">
        <f>IFERROR(VLOOKUP(C1257,'[1]Island Swim'!$AX$5:$AZ$74,3,FALSE),"")</f>
        <v/>
      </c>
      <c r="K1257" s="25" t="str">
        <f>IFERROR(VLOOKUP(C1257,[1]Beaton!$A$4:$B$150,2,FALSE),"")</f>
        <v/>
      </c>
      <c r="L1257" s="26" t="str">
        <f>IFERROR(VLOOKUP(C1257,'[1]Turkey Gobbler'!$A$2:$B$500,2,FALSE),"")</f>
        <v/>
      </c>
      <c r="M1257" s="27">
        <f t="shared" si="339"/>
        <v>821</v>
      </c>
      <c r="N1257" s="28"/>
      <c r="O1257"/>
      <c r="P1257"/>
      <c r="Q1257"/>
      <c r="R1257" s="29"/>
      <c r="S1257" s="29"/>
      <c r="T1257" s="29"/>
      <c r="U1257" s="29"/>
      <c r="V1257" s="29"/>
      <c r="W1257" s="29"/>
      <c r="X1257" s="29"/>
      <c r="AA1257"/>
      <c r="AB1257"/>
      <c r="AC1257"/>
      <c r="AD1257"/>
      <c r="AE1257"/>
      <c r="AF1257"/>
      <c r="AG1257"/>
    </row>
    <row r="1258" spans="1:33" s="30" customFormat="1" ht="18.600000000000001" customHeight="1" x14ac:dyDescent="0.3">
      <c r="A1258" s="16">
        <f t="shared" si="336"/>
        <v>177</v>
      </c>
      <c r="B1258" s="17">
        <f t="shared" si="337"/>
        <v>49</v>
      </c>
      <c r="C1258" s="18" t="s">
        <v>1297</v>
      </c>
      <c r="D1258" s="19" t="s">
        <v>1111</v>
      </c>
      <c r="E1258" s="19" t="str">
        <f t="shared" si="338"/>
        <v>M</v>
      </c>
      <c r="F1258" s="20" t="str">
        <f>IFERROR(VLOOKUP(C1258,'[1]Sofie''s Loppet'!$BM$3:$BP$100,4,FALSE),"")</f>
        <v/>
      </c>
      <c r="G1258" s="21">
        <f>IFERROR(VLOOKUP(C1258,[1]Rocks!$BF$3:$BH$2000,3,FALSE),"")</f>
        <v>821.20778045838358</v>
      </c>
      <c r="H1258" s="22" t="str">
        <f>IFERROR(VLOOKUP(C1258,'[1]Walden Bike'!$CB$3:$CE$1000,4,FALSE),"")</f>
        <v/>
      </c>
      <c r="I1258" s="23" t="str">
        <f>IFERROR(VLOOKUP(C1258,'[1]Paddle Sport'!$BJ$2:$BL$100,3,FALSE),"")</f>
        <v/>
      </c>
      <c r="J1258" s="24" t="str">
        <f>IFERROR(VLOOKUP(C1258,'[1]Island Swim'!$AX$5:$AZ$74,3,FALSE),"")</f>
        <v/>
      </c>
      <c r="K1258" s="25" t="str">
        <f>IFERROR(VLOOKUP(C1258,[1]Beaton!$A$4:$B$150,2,FALSE),"")</f>
        <v/>
      </c>
      <c r="L1258" s="26" t="str">
        <f>IFERROR(VLOOKUP(C1258,'[1]Turkey Gobbler'!$A$2:$B$500,2,FALSE),"")</f>
        <v/>
      </c>
      <c r="M1258" s="27">
        <f t="shared" si="339"/>
        <v>821</v>
      </c>
      <c r="N1258" s="28"/>
      <c r="O1258"/>
      <c r="P1258"/>
      <c r="Q1258"/>
      <c r="R1258" s="29" t="str" cm="1">
        <f t="array" ref="R1258:S1258">_xlfn.TEXTSPLIT(C1258," ")</f>
        <v>Marshall</v>
      </c>
      <c r="S1258" s="29" t="str">
        <v>Liam</v>
      </c>
      <c r="T1258" s="29"/>
      <c r="U1258" s="29" t="str">
        <f>IF(T1258="",S1258,T1258)</f>
        <v>Liam</v>
      </c>
      <c r="V1258" s="29" t="str">
        <f>LEFT(R1258,1)</f>
        <v>M</v>
      </c>
      <c r="W1258" s="29" t="str">
        <f>CONCATENATE(U1258,V1258,D1258)</f>
        <v>LiamMM30-39</v>
      </c>
      <c r="X1258" s="29" t="str">
        <f>CONCATENATE(U1258,V1258)</f>
        <v>LiamM</v>
      </c>
      <c r="AA1258"/>
      <c r="AB1258"/>
      <c r="AC1258"/>
      <c r="AD1258"/>
      <c r="AE1258"/>
      <c r="AF1258"/>
      <c r="AG1258"/>
    </row>
    <row r="1259" spans="1:33" s="30" customFormat="1" ht="18.600000000000001" customHeight="1" x14ac:dyDescent="0.3">
      <c r="A1259" s="16">
        <f t="shared" si="336"/>
        <v>180</v>
      </c>
      <c r="B1259" s="17">
        <f t="shared" si="337"/>
        <v>42</v>
      </c>
      <c r="C1259" s="18" t="s">
        <v>1298</v>
      </c>
      <c r="D1259" s="19" t="s">
        <v>1114</v>
      </c>
      <c r="E1259" s="19" t="str">
        <f t="shared" si="338"/>
        <v>M</v>
      </c>
      <c r="F1259" s="20" t="str">
        <f>IFERROR(VLOOKUP(C1259,'[1]Sofie''s Loppet'!$BM$3:$BP$100,4,FALSE),"")</f>
        <v/>
      </c>
      <c r="G1259" s="21">
        <f>IFERROR(VLOOKUP(C1259,[1]Rocks!$BF$3:$BH$2000,3,FALSE),"")</f>
        <v>820.21837349397583</v>
      </c>
      <c r="H1259" s="22" t="str">
        <f>IFERROR(VLOOKUP(C1259,'[1]Walden Bike'!$CB$3:$CE$1000,4,FALSE),"")</f>
        <v/>
      </c>
      <c r="I1259" s="23" t="str">
        <f>IFERROR(VLOOKUP(C1259,'[1]Paddle Sport'!$BJ$2:$BL$100,3,FALSE),"")</f>
        <v/>
      </c>
      <c r="J1259" s="24" t="str">
        <f>IFERROR(VLOOKUP(C1259,'[1]Island Swim'!$AX$5:$AZ$74,3,FALSE),"")</f>
        <v/>
      </c>
      <c r="K1259" s="25" t="str">
        <f>IFERROR(VLOOKUP(C1259,[1]Beaton!$A$4:$B$150,2,FALSE),"")</f>
        <v/>
      </c>
      <c r="L1259" s="26">
        <f>IFERROR(VLOOKUP(C1259,'[1]Turkey Gobbler'!$A$2:$B$500,2,FALSE),"")</f>
        <v>679.97123336929167</v>
      </c>
      <c r="M1259" s="27">
        <f t="shared" si="339"/>
        <v>820</v>
      </c>
      <c r="N1259" s="28"/>
      <c r="O1259"/>
      <c r="P1259"/>
      <c r="Q1259"/>
      <c r="R1259" s="29" t="str" cm="1">
        <f t="array" ref="R1259:S1259">_xlfn.TEXTSPLIT(C1259," ")</f>
        <v>Frappier</v>
      </c>
      <c r="S1259" s="29" t="str">
        <v>Andre</v>
      </c>
      <c r="T1259" s="29"/>
      <c r="U1259" s="29" t="str">
        <f>IF(T1259="",S1259,T1259)</f>
        <v>Andre</v>
      </c>
      <c r="V1259" s="29" t="str">
        <f>LEFT(R1259,1)</f>
        <v>F</v>
      </c>
      <c r="W1259" s="29" t="str">
        <f>CONCATENATE(U1259,V1259,D1259)</f>
        <v>AndreFM20-29</v>
      </c>
      <c r="X1259" s="29" t="str">
        <f>CONCATENATE(U1259,V1259)</f>
        <v>AndreF</v>
      </c>
      <c r="AA1259"/>
      <c r="AB1259"/>
      <c r="AC1259"/>
      <c r="AD1259"/>
      <c r="AE1259"/>
      <c r="AF1259"/>
      <c r="AG1259"/>
    </row>
    <row r="1260" spans="1:33" s="30" customFormat="1" ht="18.600000000000001" customHeight="1" x14ac:dyDescent="0.3">
      <c r="A1260" s="16">
        <f t="shared" si="336"/>
        <v>181</v>
      </c>
      <c r="B1260" s="17">
        <f t="shared" si="337"/>
        <v>51</v>
      </c>
      <c r="C1260" s="18" t="s">
        <v>1299</v>
      </c>
      <c r="D1260" s="19" t="s">
        <v>1111</v>
      </c>
      <c r="E1260" s="19" t="str">
        <f t="shared" si="338"/>
        <v>M</v>
      </c>
      <c r="F1260" s="20" t="str">
        <f>IFERROR(VLOOKUP(C1260,'[1]Sofie''s Loppet'!$BM$3:$BP$100,4,FALSE),"")</f>
        <v/>
      </c>
      <c r="G1260" s="21">
        <f>IFERROR(VLOOKUP(C1260,[1]Rocks!$BF$3:$BH$2000,3,FALSE),"")</f>
        <v>818.80341880341882</v>
      </c>
      <c r="H1260" s="22" t="str">
        <f>IFERROR(VLOOKUP(C1260,'[1]Walden Bike'!$CB$3:$CE$1000,4,FALSE),"")</f>
        <v/>
      </c>
      <c r="I1260" s="23" t="str">
        <f>IFERROR(VLOOKUP(C1260,'[1]Paddle Sport'!$BJ$2:$BL$100,3,FALSE),"")</f>
        <v/>
      </c>
      <c r="J1260" s="24" t="str">
        <f>IFERROR(VLOOKUP(C1260,'[1]Island Swim'!$AX$5:$AZ$74,3,FALSE),"")</f>
        <v/>
      </c>
      <c r="K1260" s="25" t="str">
        <f>IFERROR(VLOOKUP(C1260,[1]Beaton!$A$4:$B$150,2,FALSE),"")</f>
        <v/>
      </c>
      <c r="L1260" s="26" t="str">
        <f>IFERROR(VLOOKUP(C1260,'[1]Turkey Gobbler'!$A$2:$B$500,2,FALSE),"")</f>
        <v/>
      </c>
      <c r="M1260" s="27">
        <f t="shared" si="339"/>
        <v>819</v>
      </c>
      <c r="N1260" s="28"/>
      <c r="O1260"/>
      <c r="P1260"/>
      <c r="Q1260"/>
      <c r="R1260" s="29" t="str" cm="1">
        <f t="array" ref="R1260:S1260">_xlfn.TEXTSPLIT(C1260," ")</f>
        <v>Conaty</v>
      </c>
      <c r="S1260" s="29" t="str">
        <v>Taylor</v>
      </c>
      <c r="T1260" s="29"/>
      <c r="U1260" s="29" t="str">
        <f>IF(T1260="",S1260,T1260)</f>
        <v>Taylor</v>
      </c>
      <c r="V1260" s="29" t="str">
        <f>LEFT(R1260,1)</f>
        <v>C</v>
      </c>
      <c r="W1260" s="29" t="str">
        <f>CONCATENATE(U1260,V1260,D1260)</f>
        <v>TaylorCM30-39</v>
      </c>
      <c r="X1260" s="29" t="str">
        <f>CONCATENATE(U1260,V1260)</f>
        <v>TaylorC</v>
      </c>
      <c r="AA1260"/>
      <c r="AB1260"/>
      <c r="AC1260"/>
      <c r="AD1260"/>
      <c r="AE1260"/>
      <c r="AF1260"/>
      <c r="AG1260"/>
    </row>
    <row r="1261" spans="1:33" s="30" customFormat="1" ht="18.600000000000001" customHeight="1" x14ac:dyDescent="0.3">
      <c r="A1261" s="16">
        <f t="shared" si="336"/>
        <v>181</v>
      </c>
      <c r="B1261" s="17">
        <f t="shared" si="337"/>
        <v>51</v>
      </c>
      <c r="C1261" s="18" t="s">
        <v>1300</v>
      </c>
      <c r="D1261" s="19" t="s">
        <v>1111</v>
      </c>
      <c r="E1261" s="19" t="str">
        <f t="shared" si="338"/>
        <v>M</v>
      </c>
      <c r="F1261" s="20" t="str">
        <f>IFERROR(VLOOKUP(C1261,'[1]Sofie''s Loppet'!$BM$3:$BP$100,4,FALSE),"")</f>
        <v/>
      </c>
      <c r="G1261" s="21">
        <f>IFERROR(VLOOKUP(C1261,[1]Rocks!$BF$3:$BH$2000,3,FALSE),"")</f>
        <v>818.86182528943016</v>
      </c>
      <c r="H1261" s="22" t="str">
        <f>IFERROR(VLOOKUP(C1261,'[1]Walden Bike'!$CB$3:$CE$1000,4,FALSE),"")</f>
        <v/>
      </c>
      <c r="I1261" s="23" t="str">
        <f>IFERROR(VLOOKUP(C1261,'[1]Paddle Sport'!$BJ$2:$BL$100,3,FALSE),"")</f>
        <v/>
      </c>
      <c r="J1261" s="24" t="str">
        <f>IFERROR(VLOOKUP(C1261,'[1]Island Swim'!$AX$5:$AZ$74,3,FALSE),"")</f>
        <v/>
      </c>
      <c r="K1261" s="25" t="str">
        <f>IFERROR(VLOOKUP(C1261,[1]Beaton!$A$4:$B$150,2,FALSE),"")</f>
        <v/>
      </c>
      <c r="L1261" s="26" t="str">
        <f>IFERROR(VLOOKUP(C1261,'[1]Turkey Gobbler'!$A$2:$B$500,2,FALSE),"")</f>
        <v/>
      </c>
      <c r="M1261" s="27">
        <f t="shared" si="339"/>
        <v>819</v>
      </c>
      <c r="N1261" s="28"/>
      <c r="O1261"/>
      <c r="P1261"/>
      <c r="Q1261"/>
      <c r="R1261" s="29"/>
      <c r="S1261" s="29"/>
      <c r="T1261" s="29"/>
      <c r="U1261" s="29"/>
      <c r="V1261" s="29"/>
      <c r="W1261" s="29"/>
      <c r="X1261" s="29"/>
      <c r="AA1261"/>
      <c r="AB1261"/>
      <c r="AC1261"/>
      <c r="AD1261"/>
      <c r="AE1261"/>
      <c r="AF1261"/>
      <c r="AG1261"/>
    </row>
    <row r="1262" spans="1:33" s="30" customFormat="1" ht="18.600000000000001" customHeight="1" x14ac:dyDescent="0.3">
      <c r="A1262" s="16">
        <f t="shared" si="336"/>
        <v>183</v>
      </c>
      <c r="B1262" s="17">
        <f t="shared" si="337"/>
        <v>21</v>
      </c>
      <c r="C1262" s="18" t="s">
        <v>1301</v>
      </c>
      <c r="D1262" s="19" t="s">
        <v>1118</v>
      </c>
      <c r="E1262" s="19" t="str">
        <f t="shared" si="338"/>
        <v>M</v>
      </c>
      <c r="F1262" s="20" t="str">
        <f>IFERROR(VLOOKUP(C1262,'[1]Sofie''s Loppet'!$BM$3:$BP$100,4,FALSE),"")</f>
        <v/>
      </c>
      <c r="G1262" s="21">
        <f>IFERROR(VLOOKUP(C1262,[1]Rocks!$BF$3:$BH$2000,3,FALSE),"")</f>
        <v>817.14178544636161</v>
      </c>
      <c r="H1262" s="22" t="str">
        <f>IFERROR(VLOOKUP(C1262,'[1]Walden Bike'!$CB$3:$CE$1000,4,FALSE),"")</f>
        <v/>
      </c>
      <c r="I1262" s="23" t="str">
        <f>IFERROR(VLOOKUP(C1262,'[1]Paddle Sport'!$BJ$2:$BL$100,3,FALSE),"")</f>
        <v/>
      </c>
      <c r="J1262" s="24" t="str">
        <f>IFERROR(VLOOKUP(C1262,'[1]Island Swim'!$AX$5:$AZ$74,3,FALSE),"")</f>
        <v/>
      </c>
      <c r="K1262" s="25" t="str">
        <f>IFERROR(VLOOKUP(C1262,[1]Beaton!$A$4:$B$150,2,FALSE),"")</f>
        <v/>
      </c>
      <c r="L1262" s="26" t="str">
        <f>IFERROR(VLOOKUP(C1262,'[1]Turkey Gobbler'!$A$2:$B$500,2,FALSE),"")</f>
        <v/>
      </c>
      <c r="M1262" s="27">
        <f t="shared" si="339"/>
        <v>817</v>
      </c>
      <c r="N1262" s="28"/>
      <c r="O1262"/>
      <c r="P1262"/>
      <c r="Q1262"/>
      <c r="R1262" s="29"/>
      <c r="S1262" s="29"/>
      <c r="T1262" s="29"/>
      <c r="U1262" s="29"/>
      <c r="V1262" s="29"/>
      <c r="W1262" s="29"/>
      <c r="X1262" s="29"/>
      <c r="AA1262"/>
      <c r="AB1262"/>
      <c r="AC1262"/>
      <c r="AD1262"/>
      <c r="AE1262"/>
      <c r="AF1262"/>
      <c r="AG1262"/>
    </row>
    <row r="1263" spans="1:33" s="30" customFormat="1" ht="18.600000000000001" customHeight="1" x14ac:dyDescent="0.3">
      <c r="A1263" s="16">
        <f t="shared" si="336"/>
        <v>184</v>
      </c>
      <c r="B1263" s="17">
        <f t="shared" si="337"/>
        <v>22</v>
      </c>
      <c r="C1263" s="18" t="s">
        <v>1302</v>
      </c>
      <c r="D1263" s="19" t="s">
        <v>1118</v>
      </c>
      <c r="E1263" s="19" t="str">
        <f t="shared" si="338"/>
        <v>M</v>
      </c>
      <c r="F1263" s="20" t="str">
        <f>IFERROR(VLOOKUP(C1263,'[1]Sofie''s Loppet'!$BM$3:$BP$100,4,FALSE),"")</f>
        <v/>
      </c>
      <c r="G1263" s="21">
        <f>IFERROR(VLOOKUP(C1263,[1]Rocks!$BF$3:$BH$2000,3,FALSE),"")</f>
        <v>815.60283687943263</v>
      </c>
      <c r="H1263" s="22" t="str">
        <f>IFERROR(VLOOKUP(C1263,'[1]Walden Bike'!$CB$3:$CE$1000,4,FALSE),"")</f>
        <v/>
      </c>
      <c r="I1263" s="23" t="str">
        <f>IFERROR(VLOOKUP(C1263,'[1]Paddle Sport'!$BJ$2:$BL$100,3,FALSE),"")</f>
        <v/>
      </c>
      <c r="J1263" s="24" t="str">
        <f>IFERROR(VLOOKUP(C1263,'[1]Island Swim'!$AX$5:$AZ$74,3,FALSE),"")</f>
        <v/>
      </c>
      <c r="K1263" s="25" t="str">
        <f>IFERROR(VLOOKUP(C1263,[1]Beaton!$A$4:$B$150,2,FALSE),"")</f>
        <v/>
      </c>
      <c r="L1263" s="26" t="str">
        <f>IFERROR(VLOOKUP(C1263,'[1]Turkey Gobbler'!$A$2:$B$500,2,FALSE),"")</f>
        <v/>
      </c>
      <c r="M1263" s="27">
        <f t="shared" si="339"/>
        <v>816</v>
      </c>
      <c r="N1263" s="28"/>
      <c r="O1263"/>
      <c r="P1263"/>
      <c r="Q1263"/>
      <c r="R1263" s="29" t="str" cm="1">
        <f t="array" ref="R1263:S1263">_xlfn.TEXTSPLIT(C1263," ")</f>
        <v>Land</v>
      </c>
      <c r="S1263" s="29" t="str">
        <v>Finn</v>
      </c>
      <c r="T1263" s="29"/>
      <c r="U1263" s="29" t="str">
        <f t="shared" ref="U1263:U1268" si="348">IF(T1263="",S1263,T1263)</f>
        <v>Finn</v>
      </c>
      <c r="V1263" s="29" t="str">
        <f t="shared" ref="V1263:V1268" si="349">LEFT(R1263,1)</f>
        <v>L</v>
      </c>
      <c r="W1263" s="29" t="str">
        <f t="shared" ref="W1263:W1268" si="350">CONCATENATE(U1263,V1263,D1263)</f>
        <v>FinnLM13-19</v>
      </c>
      <c r="X1263" s="29" t="str">
        <f t="shared" ref="X1263:X1268" si="351">CONCATENATE(U1263,V1263)</f>
        <v>FinnL</v>
      </c>
      <c r="AA1263"/>
      <c r="AB1263"/>
      <c r="AC1263"/>
      <c r="AD1263"/>
      <c r="AE1263"/>
      <c r="AF1263"/>
      <c r="AG1263"/>
    </row>
    <row r="1264" spans="1:33" s="30" customFormat="1" ht="18.600000000000001" customHeight="1" x14ac:dyDescent="0.3">
      <c r="A1264" s="16">
        <f t="shared" si="336"/>
        <v>184</v>
      </c>
      <c r="B1264" s="17">
        <f t="shared" si="337"/>
        <v>22</v>
      </c>
      <c r="C1264" s="18" t="s">
        <v>1303</v>
      </c>
      <c r="D1264" s="19" t="s">
        <v>1118</v>
      </c>
      <c r="E1264" s="19" t="str">
        <f t="shared" si="338"/>
        <v>M</v>
      </c>
      <c r="F1264" s="20" t="str">
        <f>IFERROR(VLOOKUP(C1264,'[1]Sofie''s Loppet'!$BM$3:$BP$100,4,FALSE),"")</f>
        <v/>
      </c>
      <c r="G1264" s="21">
        <f>IFERROR(VLOOKUP(C1264,[1]Rocks!$BF$3:$BH$2000,3,FALSE),"")</f>
        <v>815.60283687943263</v>
      </c>
      <c r="H1264" s="22" t="str">
        <f>IFERROR(VLOOKUP(C1264,'[1]Walden Bike'!$CB$3:$CE$1000,4,FALSE),"")</f>
        <v/>
      </c>
      <c r="I1264" s="23" t="str">
        <f>IFERROR(VLOOKUP(C1264,'[1]Paddle Sport'!$BJ$2:$BL$100,3,FALSE),"")</f>
        <v/>
      </c>
      <c r="J1264" s="24" t="str">
        <f>IFERROR(VLOOKUP(C1264,'[1]Island Swim'!$AX$5:$AZ$74,3,FALSE),"")</f>
        <v/>
      </c>
      <c r="K1264" s="25" t="str">
        <f>IFERROR(VLOOKUP(C1264,[1]Beaton!$A$4:$B$150,2,FALSE),"")</f>
        <v/>
      </c>
      <c r="L1264" s="26" t="str">
        <f>IFERROR(VLOOKUP(C1264,'[1]Turkey Gobbler'!$A$2:$B$500,2,FALSE),"")</f>
        <v/>
      </c>
      <c r="M1264" s="27">
        <f t="shared" si="339"/>
        <v>816</v>
      </c>
      <c r="N1264" s="28"/>
      <c r="O1264"/>
      <c r="P1264"/>
      <c r="Q1264"/>
      <c r="R1264" s="29" t="str" cm="1">
        <f t="array" ref="R1264:S1264">_xlfn.TEXTSPLIT(C1264," ")</f>
        <v>Lazure</v>
      </c>
      <c r="S1264" s="29" t="str">
        <v>Theo</v>
      </c>
      <c r="T1264" s="29"/>
      <c r="U1264" s="29" t="str">
        <f t="shared" si="348"/>
        <v>Theo</v>
      </c>
      <c r="V1264" s="29" t="str">
        <f t="shared" si="349"/>
        <v>L</v>
      </c>
      <c r="W1264" s="29" t="str">
        <f t="shared" si="350"/>
        <v>TheoLM13-19</v>
      </c>
      <c r="X1264" s="29" t="str">
        <f t="shared" si="351"/>
        <v>TheoL</v>
      </c>
      <c r="AA1264"/>
      <c r="AB1264"/>
      <c r="AC1264"/>
      <c r="AD1264"/>
      <c r="AE1264"/>
      <c r="AF1264"/>
      <c r="AG1264"/>
    </row>
    <row r="1265" spans="1:33" s="30" customFormat="1" ht="18.600000000000001" customHeight="1" x14ac:dyDescent="0.3">
      <c r="A1265" s="16">
        <f t="shared" si="336"/>
        <v>184</v>
      </c>
      <c r="B1265" s="17">
        <f t="shared" si="337"/>
        <v>43</v>
      </c>
      <c r="C1265" s="18" t="s">
        <v>1304</v>
      </c>
      <c r="D1265" s="19" t="s">
        <v>1114</v>
      </c>
      <c r="E1265" s="19" t="str">
        <f t="shared" si="338"/>
        <v>M</v>
      </c>
      <c r="F1265" s="20" t="str">
        <f>IFERROR(VLOOKUP(C1265,'[1]Sofie''s Loppet'!$BM$3:$BP$100,4,FALSE),"")</f>
        <v/>
      </c>
      <c r="G1265" s="21">
        <f>IFERROR(VLOOKUP(C1265,[1]Rocks!$BF$3:$BH$2000,3,FALSE),"")</f>
        <v>815.60283687943263</v>
      </c>
      <c r="H1265" s="22" t="str">
        <f>IFERROR(VLOOKUP(C1265,'[1]Walden Bike'!$CB$3:$CE$1000,4,FALSE),"")</f>
        <v/>
      </c>
      <c r="I1265" s="23" t="str">
        <f>IFERROR(VLOOKUP(C1265,'[1]Paddle Sport'!$BJ$2:$BL$100,3,FALSE),"")</f>
        <v/>
      </c>
      <c r="J1265" s="24" t="str">
        <f>IFERROR(VLOOKUP(C1265,'[1]Island Swim'!$AX$5:$AZ$74,3,FALSE),"")</f>
        <v/>
      </c>
      <c r="K1265" s="25" t="str">
        <f>IFERROR(VLOOKUP(C1265,[1]Beaton!$A$4:$B$150,2,FALSE),"")</f>
        <v/>
      </c>
      <c r="L1265" s="26" t="str">
        <f>IFERROR(VLOOKUP(C1265,'[1]Turkey Gobbler'!$A$2:$B$500,2,FALSE),"")</f>
        <v/>
      </c>
      <c r="M1265" s="27">
        <f t="shared" si="339"/>
        <v>816</v>
      </c>
      <c r="N1265" s="28"/>
      <c r="O1265"/>
      <c r="P1265"/>
      <c r="Q1265"/>
      <c r="R1265" s="29" t="str" cm="1">
        <f t="array" ref="R1265:S1265">_xlfn.TEXTSPLIT(C1265," ")</f>
        <v>Bolton</v>
      </c>
      <c r="S1265" s="29" t="str">
        <v>Aaron</v>
      </c>
      <c r="T1265" s="29"/>
      <c r="U1265" s="29" t="str">
        <f t="shared" si="348"/>
        <v>Aaron</v>
      </c>
      <c r="V1265" s="29" t="str">
        <f t="shared" si="349"/>
        <v>B</v>
      </c>
      <c r="W1265" s="29" t="str">
        <f t="shared" si="350"/>
        <v>AaronBM20-29</v>
      </c>
      <c r="X1265" s="29" t="str">
        <f t="shared" si="351"/>
        <v>AaronB</v>
      </c>
      <c r="AA1265"/>
      <c r="AB1265"/>
      <c r="AC1265"/>
      <c r="AD1265"/>
      <c r="AE1265"/>
      <c r="AF1265"/>
      <c r="AG1265"/>
    </row>
    <row r="1266" spans="1:33" s="30" customFormat="1" ht="18.600000000000001" customHeight="1" x14ac:dyDescent="0.3">
      <c r="A1266" s="16">
        <f t="shared" si="336"/>
        <v>184</v>
      </c>
      <c r="B1266" s="17">
        <f t="shared" si="337"/>
        <v>53</v>
      </c>
      <c r="C1266" s="18" t="s">
        <v>1305</v>
      </c>
      <c r="D1266" s="19" t="s">
        <v>1111</v>
      </c>
      <c r="E1266" s="19" t="str">
        <f t="shared" si="338"/>
        <v>M</v>
      </c>
      <c r="F1266" s="20" t="str">
        <f>IFERROR(VLOOKUP(C1266,'[1]Sofie''s Loppet'!$BM$3:$BP$100,4,FALSE),"")</f>
        <v/>
      </c>
      <c r="G1266" s="21">
        <f>IFERROR(VLOOKUP(C1266,[1]Rocks!$BF$3:$BH$2000,3,FALSE),"")</f>
        <v>815.67320652987871</v>
      </c>
      <c r="H1266" s="22" t="str">
        <f>IFERROR(VLOOKUP(C1266,'[1]Walden Bike'!$CB$3:$CE$1000,4,FALSE),"")</f>
        <v/>
      </c>
      <c r="I1266" s="23" t="str">
        <f>IFERROR(VLOOKUP(C1266,'[1]Paddle Sport'!$BJ$2:$BL$100,3,FALSE),"")</f>
        <v/>
      </c>
      <c r="J1266" s="24" t="str">
        <f>IFERROR(VLOOKUP(C1266,'[1]Island Swim'!$AX$5:$AZ$74,3,FALSE),"")</f>
        <v/>
      </c>
      <c r="K1266" s="25" t="str">
        <f>IFERROR(VLOOKUP(C1266,[1]Beaton!$A$4:$B$150,2,FALSE),"")</f>
        <v/>
      </c>
      <c r="L1266" s="26" t="str">
        <f>IFERROR(VLOOKUP(C1266,'[1]Turkey Gobbler'!$A$2:$B$500,2,FALSE),"")</f>
        <v/>
      </c>
      <c r="M1266" s="27">
        <f t="shared" si="339"/>
        <v>816</v>
      </c>
      <c r="N1266" s="28"/>
      <c r="O1266"/>
      <c r="P1266"/>
      <c r="Q1266"/>
      <c r="R1266" s="29" t="str" cm="1">
        <f t="array" ref="R1266:S1266">_xlfn.TEXTSPLIT(C1266," ")</f>
        <v>Mathew</v>
      </c>
      <c r="S1266" s="29" t="str">
        <v>Renjith</v>
      </c>
      <c r="T1266" s="29"/>
      <c r="U1266" s="29" t="str">
        <f t="shared" si="348"/>
        <v>Renjith</v>
      </c>
      <c r="V1266" s="29" t="str">
        <f t="shared" si="349"/>
        <v>M</v>
      </c>
      <c r="W1266" s="29" t="str">
        <f t="shared" si="350"/>
        <v>RenjithMM30-39</v>
      </c>
      <c r="X1266" s="29" t="str">
        <f t="shared" si="351"/>
        <v>RenjithM</v>
      </c>
      <c r="AA1266"/>
      <c r="AB1266"/>
      <c r="AC1266"/>
      <c r="AD1266"/>
      <c r="AE1266"/>
      <c r="AF1266"/>
      <c r="AG1266"/>
    </row>
    <row r="1267" spans="1:33" s="30" customFormat="1" ht="18.600000000000001" customHeight="1" x14ac:dyDescent="0.3">
      <c r="A1267" s="16">
        <f t="shared" si="336"/>
        <v>184</v>
      </c>
      <c r="B1267" s="17">
        <f t="shared" si="337"/>
        <v>1</v>
      </c>
      <c r="C1267" s="18" t="s">
        <v>1306</v>
      </c>
      <c r="D1267" s="19" t="s">
        <v>1307</v>
      </c>
      <c r="E1267" s="19" t="str">
        <f t="shared" si="338"/>
        <v>m</v>
      </c>
      <c r="F1267" s="20">
        <f>IFERROR(VLOOKUP(C1267,'[1]Sofie''s Loppet'!$BM$3:$BP$100,4,FALSE),"")</f>
        <v>815.80925338232828</v>
      </c>
      <c r="G1267" s="21" t="str">
        <f>IFERROR(VLOOKUP(C1267,[1]Rocks!$BF$3:$BH$2000,3,FALSE),"")</f>
        <v/>
      </c>
      <c r="H1267" s="22" t="str">
        <f>IFERROR(VLOOKUP(C1267,'[1]Walden Bike'!$CB$3:$CE$1000,4,FALSE),"")</f>
        <v/>
      </c>
      <c r="I1267" s="23" t="str">
        <f>IFERROR(VLOOKUP(C1267,'[1]Paddle Sport'!$BJ$2:$BL$100,3,FALSE),"")</f>
        <v/>
      </c>
      <c r="J1267" s="24" t="str">
        <f>IFERROR(VLOOKUP(C1267,'[1]Island Swim'!$AX$5:$AZ$74,3,FALSE),"")</f>
        <v/>
      </c>
      <c r="K1267" s="25" t="str">
        <f>IFERROR(VLOOKUP(C1267,[1]Beaton!$A$4:$B$150,2,FALSE),"")</f>
        <v/>
      </c>
      <c r="L1267" s="26" t="str">
        <f>IFERROR(VLOOKUP(C1267,'[1]Turkey Gobbler'!$A$2:$B$500,2,FALSE),"")</f>
        <v/>
      </c>
      <c r="M1267" s="27">
        <f t="shared" si="339"/>
        <v>816</v>
      </c>
      <c r="N1267" s="28"/>
      <c r="O1267"/>
      <c r="P1267"/>
      <c r="Q1267"/>
      <c r="R1267" s="29" t="str" cm="1">
        <f t="array" ref="R1267:S1267">_xlfn.TEXTSPLIT(C1267," ")</f>
        <v>Barker</v>
      </c>
      <c r="S1267" s="29" t="str">
        <v>Raymond</v>
      </c>
      <c r="T1267" s="29"/>
      <c r="U1267" s="29" t="str">
        <f t="shared" si="348"/>
        <v>Raymond</v>
      </c>
      <c r="V1267" s="29" t="str">
        <f t="shared" si="349"/>
        <v>B</v>
      </c>
      <c r="W1267" s="29" t="str">
        <f t="shared" si="350"/>
        <v>RaymondBmM18–99</v>
      </c>
      <c r="X1267" s="29" t="str">
        <f t="shared" si="351"/>
        <v>RaymondB</v>
      </c>
      <c r="AA1267"/>
      <c r="AB1267"/>
      <c r="AC1267"/>
      <c r="AD1267"/>
      <c r="AE1267"/>
      <c r="AF1267"/>
      <c r="AG1267"/>
    </row>
    <row r="1268" spans="1:33" s="30" customFormat="1" ht="18.600000000000001" customHeight="1" x14ac:dyDescent="0.3">
      <c r="A1268" s="16">
        <f t="shared" si="336"/>
        <v>189</v>
      </c>
      <c r="B1268" s="17">
        <f t="shared" si="337"/>
        <v>44</v>
      </c>
      <c r="C1268" s="18" t="s">
        <v>1308</v>
      </c>
      <c r="D1268" s="19" t="s">
        <v>1114</v>
      </c>
      <c r="E1268" s="19" t="str">
        <f t="shared" si="338"/>
        <v>M</v>
      </c>
      <c r="F1268" s="20" t="str">
        <f>IFERROR(VLOOKUP(C1268,'[1]Sofie''s Loppet'!$BM$3:$BP$100,4,FALSE),"")</f>
        <v/>
      </c>
      <c r="G1268" s="21">
        <f>IFERROR(VLOOKUP(C1268,[1]Rocks!$BF$3:$BH$2000,3,FALSE),"")</f>
        <v>815.31914893617022</v>
      </c>
      <c r="H1268" s="22" t="str">
        <f>IFERROR(VLOOKUP(C1268,'[1]Walden Bike'!$CB$3:$CE$1000,4,FALSE),"")</f>
        <v/>
      </c>
      <c r="I1268" s="23" t="str">
        <f>IFERROR(VLOOKUP(C1268,'[1]Paddle Sport'!$BJ$2:$BL$100,3,FALSE),"")</f>
        <v/>
      </c>
      <c r="J1268" s="24" t="str">
        <f>IFERROR(VLOOKUP(C1268,'[1]Island Swim'!$AX$5:$AZ$74,3,FALSE),"")</f>
        <v/>
      </c>
      <c r="K1268" s="25" t="str">
        <f>IFERROR(VLOOKUP(C1268,[1]Beaton!$A$4:$B$150,2,FALSE),"")</f>
        <v/>
      </c>
      <c r="L1268" s="26">
        <f>IFERROR(VLOOKUP(C1268,'[1]Turkey Gobbler'!$A$2:$B$500,2,FALSE),"")</f>
        <v>958.92494929006102</v>
      </c>
      <c r="M1268" s="27">
        <f t="shared" si="339"/>
        <v>815</v>
      </c>
      <c r="N1268" s="28"/>
      <c r="O1268"/>
      <c r="P1268"/>
      <c r="Q1268"/>
      <c r="R1268" s="29" t="str" cm="1">
        <f t="array" ref="R1268:S1268">_xlfn.TEXTSPLIT(C1268," ")</f>
        <v>Sampson</v>
      </c>
      <c r="S1268" s="29" t="str">
        <v>Eric</v>
      </c>
      <c r="T1268" s="29"/>
      <c r="U1268" s="29" t="str">
        <f t="shared" si="348"/>
        <v>Eric</v>
      </c>
      <c r="V1268" s="29" t="str">
        <f t="shared" si="349"/>
        <v>S</v>
      </c>
      <c r="W1268" s="29" t="str">
        <f t="shared" si="350"/>
        <v>EricSM20-29</v>
      </c>
      <c r="X1268" s="29" t="str">
        <f t="shared" si="351"/>
        <v>EricS</v>
      </c>
      <c r="AA1268"/>
      <c r="AB1268"/>
      <c r="AC1268"/>
      <c r="AD1268"/>
      <c r="AE1268"/>
      <c r="AF1268"/>
      <c r="AG1268"/>
    </row>
    <row r="1269" spans="1:33" s="30" customFormat="1" ht="18.600000000000001" customHeight="1" x14ac:dyDescent="0.3">
      <c r="A1269" s="16">
        <f t="shared" si="336"/>
        <v>190</v>
      </c>
      <c r="B1269" s="17">
        <f t="shared" si="337"/>
        <v>54</v>
      </c>
      <c r="C1269" s="18" t="s">
        <v>1309</v>
      </c>
      <c r="D1269" s="19" t="s">
        <v>1111</v>
      </c>
      <c r="E1269" s="19" t="str">
        <f t="shared" si="338"/>
        <v>M</v>
      </c>
      <c r="F1269" s="20" t="str">
        <f>IFERROR(VLOOKUP(C1269,'[1]Sofie''s Loppet'!$BM$3:$BP$100,4,FALSE),"")</f>
        <v/>
      </c>
      <c r="G1269" s="21">
        <f>IFERROR(VLOOKUP(C1269,[1]Rocks!$BF$3:$BH$2000,3,FALSE),"")</f>
        <v>813.72387691295046</v>
      </c>
      <c r="H1269" s="22" t="str">
        <f>IFERROR(VLOOKUP(C1269,'[1]Walden Bike'!$CB$3:$CE$1000,4,FALSE),"")</f>
        <v/>
      </c>
      <c r="I1269" s="23" t="str">
        <f>IFERROR(VLOOKUP(C1269,'[1]Paddle Sport'!$BJ$2:$BL$100,3,FALSE),"")</f>
        <v/>
      </c>
      <c r="J1269" s="24" t="str">
        <f>IFERROR(VLOOKUP(C1269,'[1]Island Swim'!$AX$5:$AZ$74,3,FALSE),"")</f>
        <v/>
      </c>
      <c r="K1269" s="25" t="str">
        <f>IFERROR(VLOOKUP(C1269,[1]Beaton!$A$4:$B$150,2,FALSE),"")</f>
        <v/>
      </c>
      <c r="L1269" s="26" t="str">
        <f>IFERROR(VLOOKUP(C1269,'[1]Turkey Gobbler'!$A$2:$B$500,2,FALSE),"")</f>
        <v/>
      </c>
      <c r="M1269" s="27">
        <f t="shared" si="339"/>
        <v>814</v>
      </c>
      <c r="N1269" s="28"/>
      <c r="O1269"/>
      <c r="P1269"/>
      <c r="Q1269"/>
      <c r="R1269" s="29"/>
      <c r="S1269" s="29"/>
      <c r="T1269" s="29"/>
      <c r="U1269" s="29"/>
      <c r="V1269" s="29"/>
      <c r="W1269" s="29"/>
      <c r="X1269" s="29"/>
      <c r="AA1269"/>
      <c r="AB1269"/>
      <c r="AC1269"/>
      <c r="AD1269"/>
      <c r="AE1269"/>
      <c r="AF1269"/>
      <c r="AG1269"/>
    </row>
    <row r="1270" spans="1:33" s="30" customFormat="1" ht="18.600000000000001" customHeight="1" x14ac:dyDescent="0.3">
      <c r="A1270" s="16">
        <f t="shared" si="336"/>
        <v>191</v>
      </c>
      <c r="B1270" s="17">
        <f t="shared" si="337"/>
        <v>55</v>
      </c>
      <c r="C1270" s="18" t="s">
        <v>1310</v>
      </c>
      <c r="D1270" s="19" t="s">
        <v>1111</v>
      </c>
      <c r="E1270" s="19" t="str">
        <f t="shared" si="338"/>
        <v>M</v>
      </c>
      <c r="F1270" s="20" t="str">
        <f>IFERROR(VLOOKUP(C1270,'[1]Sofie''s Loppet'!$BM$3:$BP$100,4,FALSE),"")</f>
        <v/>
      </c>
      <c r="G1270" s="21">
        <f>IFERROR(VLOOKUP(C1270,[1]Rocks!$BF$3:$BH$2000,3,FALSE),"")</f>
        <v>811.78267998211356</v>
      </c>
      <c r="H1270" s="22" t="str">
        <f>IFERROR(VLOOKUP(C1270,'[1]Walden Bike'!$CB$3:$CE$1000,4,FALSE),"")</f>
        <v/>
      </c>
      <c r="I1270" s="23" t="str">
        <f>IFERROR(VLOOKUP(C1270,'[1]Paddle Sport'!$BJ$2:$BL$100,3,FALSE),"")</f>
        <v/>
      </c>
      <c r="J1270" s="24" t="str">
        <f>IFERROR(VLOOKUP(C1270,'[1]Island Swim'!$AX$5:$AZ$74,3,FALSE),"")</f>
        <v/>
      </c>
      <c r="K1270" s="25" t="str">
        <f>IFERROR(VLOOKUP(C1270,[1]Beaton!$A$4:$B$150,2,FALSE),"")</f>
        <v/>
      </c>
      <c r="L1270" s="26">
        <f>IFERROR(VLOOKUP(C1270,'[1]Turkey Gobbler'!$A$2:$B$500,2,FALSE),"")</f>
        <v>328.64190365641321</v>
      </c>
      <c r="M1270" s="27">
        <f t="shared" si="339"/>
        <v>812</v>
      </c>
      <c r="N1270" s="28"/>
      <c r="O1270"/>
      <c r="P1270"/>
      <c r="Q1270"/>
      <c r="R1270" s="29" t="str" cm="1">
        <f t="array" ref="R1270:S1270">_xlfn.TEXTSPLIT(C1270," ")</f>
        <v>Renaud</v>
      </c>
      <c r="S1270" s="29" t="str">
        <v>Chris</v>
      </c>
      <c r="T1270" s="29"/>
      <c r="U1270" s="29" t="str">
        <f>IF(T1270="",S1270,T1270)</f>
        <v>Chris</v>
      </c>
      <c r="V1270" s="29" t="str">
        <f>LEFT(R1270,1)</f>
        <v>R</v>
      </c>
      <c r="W1270" s="29" t="str">
        <f>CONCATENATE(U1270,V1270,D1270)</f>
        <v>ChrisRM30-39</v>
      </c>
      <c r="X1270" s="29" t="str">
        <f>CONCATENATE(U1270,V1270)</f>
        <v>ChrisR</v>
      </c>
      <c r="AA1270"/>
      <c r="AB1270"/>
      <c r="AC1270"/>
      <c r="AD1270"/>
      <c r="AE1270"/>
      <c r="AF1270"/>
      <c r="AG1270"/>
    </row>
    <row r="1271" spans="1:33" s="30" customFormat="1" ht="18.600000000000001" customHeight="1" x14ac:dyDescent="0.3">
      <c r="A1271" s="16">
        <f t="shared" si="336"/>
        <v>192</v>
      </c>
      <c r="B1271" s="17">
        <f t="shared" si="337"/>
        <v>24</v>
      </c>
      <c r="C1271" s="18" t="s">
        <v>1311</v>
      </c>
      <c r="D1271" s="19" t="s">
        <v>1118</v>
      </c>
      <c r="E1271" s="19" t="str">
        <f t="shared" si="338"/>
        <v>M</v>
      </c>
      <c r="F1271" s="20" t="str">
        <f>IFERROR(VLOOKUP(C1271,'[1]Sofie''s Loppet'!$BM$3:$BP$100,4,FALSE),"")</f>
        <v/>
      </c>
      <c r="G1271" s="21">
        <f>IFERROR(VLOOKUP(C1271,[1]Rocks!$BF$3:$BH$2000,3,FALSE),"")</f>
        <v>810.56715113102393</v>
      </c>
      <c r="H1271" s="22" t="str">
        <f>IFERROR(VLOOKUP(C1271,'[1]Walden Bike'!$CB$3:$CE$1000,4,FALSE),"")</f>
        <v/>
      </c>
      <c r="I1271" s="23" t="str">
        <f>IFERROR(VLOOKUP(C1271,'[1]Paddle Sport'!$BJ$2:$BL$100,3,FALSE),"")</f>
        <v/>
      </c>
      <c r="J1271" s="24" t="str">
        <f>IFERROR(VLOOKUP(C1271,'[1]Island Swim'!$AX$5:$AZ$74,3,FALSE),"")</f>
        <v/>
      </c>
      <c r="K1271" s="25" t="str">
        <f>IFERROR(VLOOKUP(C1271,[1]Beaton!$A$4:$B$150,2,FALSE),"")</f>
        <v/>
      </c>
      <c r="L1271" s="26" t="str">
        <f>IFERROR(VLOOKUP(C1271,'[1]Turkey Gobbler'!$A$2:$B$500,2,FALSE),"")</f>
        <v/>
      </c>
      <c r="M1271" s="27">
        <f t="shared" si="339"/>
        <v>811</v>
      </c>
      <c r="N1271" s="28"/>
      <c r="O1271"/>
      <c r="P1271"/>
      <c r="Q1271"/>
      <c r="R1271" s="29" t="str" cm="1">
        <f t="array" ref="R1271:S1271">_xlfn.TEXTSPLIT(C1271," ")</f>
        <v>Dawtrey</v>
      </c>
      <c r="S1271" s="29" t="str">
        <v>Luka</v>
      </c>
      <c r="T1271" s="29"/>
      <c r="U1271" s="29" t="str">
        <f>IF(T1271="",S1271,T1271)</f>
        <v>Luka</v>
      </c>
      <c r="V1271" s="29" t="str">
        <f>LEFT(R1271,1)</f>
        <v>D</v>
      </c>
      <c r="W1271" s="29" t="str">
        <f>CONCATENATE(U1271,V1271,D1271)</f>
        <v>LukaDM13-19</v>
      </c>
      <c r="X1271" s="29" t="str">
        <f>CONCATENATE(U1271,V1271)</f>
        <v>LukaD</v>
      </c>
      <c r="AA1271"/>
      <c r="AB1271"/>
      <c r="AC1271"/>
      <c r="AD1271"/>
      <c r="AE1271"/>
      <c r="AF1271"/>
      <c r="AG1271"/>
    </row>
    <row r="1272" spans="1:33" s="30" customFormat="1" ht="18.600000000000001" customHeight="1" x14ac:dyDescent="0.3">
      <c r="A1272" s="16">
        <f t="shared" si="336"/>
        <v>192</v>
      </c>
      <c r="B1272" s="17">
        <f t="shared" si="337"/>
        <v>24</v>
      </c>
      <c r="C1272" s="18" t="s">
        <v>1312</v>
      </c>
      <c r="D1272" s="19" t="s">
        <v>1118</v>
      </c>
      <c r="E1272" s="19" t="str">
        <f t="shared" si="338"/>
        <v>M</v>
      </c>
      <c r="F1272" s="20" t="str">
        <f>IFERROR(VLOOKUP(C1272,'[1]Sofie''s Loppet'!$BM$3:$BP$100,4,FALSE),"")</f>
        <v/>
      </c>
      <c r="G1272" s="21">
        <f>IFERROR(VLOOKUP(C1272,[1]Rocks!$BF$3:$BH$2000,3,FALSE),"")</f>
        <v>810.65573770491812</v>
      </c>
      <c r="H1272" s="22" t="str">
        <f>IFERROR(VLOOKUP(C1272,'[1]Walden Bike'!$CB$3:$CE$1000,4,FALSE),"")</f>
        <v/>
      </c>
      <c r="I1272" s="23" t="str">
        <f>IFERROR(VLOOKUP(C1272,'[1]Paddle Sport'!$BJ$2:$BL$100,3,FALSE),"")</f>
        <v/>
      </c>
      <c r="J1272" s="24" t="str">
        <f>IFERROR(VLOOKUP(C1272,'[1]Island Swim'!$AX$5:$AZ$74,3,FALSE),"")</f>
        <v/>
      </c>
      <c r="K1272" s="25" t="str">
        <f>IFERROR(VLOOKUP(C1272,[1]Beaton!$A$4:$B$150,2,FALSE),"")</f>
        <v/>
      </c>
      <c r="L1272" s="26" t="str">
        <f>IFERROR(VLOOKUP(C1272,'[1]Turkey Gobbler'!$A$2:$B$500,2,FALSE),"")</f>
        <v/>
      </c>
      <c r="M1272" s="27">
        <f t="shared" si="339"/>
        <v>811</v>
      </c>
      <c r="N1272" s="28"/>
      <c r="O1272"/>
      <c r="P1272"/>
      <c r="Q1272"/>
      <c r="R1272" s="29" t="str" cm="1">
        <f t="array" ref="R1272:S1272">_xlfn.TEXTSPLIT(C1272," ")</f>
        <v>Turchaninov</v>
      </c>
      <c r="S1272" s="29" t="str">
        <v>Denys</v>
      </c>
      <c r="T1272" s="29"/>
      <c r="U1272" s="29" t="str">
        <f>IF(T1272="",S1272,T1272)</f>
        <v>Denys</v>
      </c>
      <c r="V1272" s="29" t="str">
        <f>LEFT(R1272,1)</f>
        <v>T</v>
      </c>
      <c r="W1272" s="29" t="str">
        <f>CONCATENATE(U1272,V1272,D1272)</f>
        <v>DenysTM13-19</v>
      </c>
      <c r="X1272" s="29" t="str">
        <f>CONCATENATE(U1272,V1272)</f>
        <v>DenysT</v>
      </c>
      <c r="AA1272"/>
      <c r="AB1272"/>
      <c r="AC1272"/>
      <c r="AD1272"/>
      <c r="AE1272"/>
      <c r="AF1272"/>
      <c r="AG1272"/>
    </row>
    <row r="1273" spans="1:33" s="30" customFormat="1" ht="18.600000000000001" customHeight="1" x14ac:dyDescent="0.3">
      <c r="A1273" s="16">
        <f t="shared" si="336"/>
        <v>194</v>
      </c>
      <c r="B1273" s="17">
        <f t="shared" si="337"/>
        <v>45</v>
      </c>
      <c r="C1273" s="18" t="s">
        <v>1313</v>
      </c>
      <c r="D1273" s="19" t="s">
        <v>1114</v>
      </c>
      <c r="E1273" s="19" t="str">
        <f t="shared" si="338"/>
        <v>M</v>
      </c>
      <c r="F1273" s="20" t="str">
        <f>IFERROR(VLOOKUP(C1273,'[1]Sofie''s Loppet'!$BM$3:$BP$100,4,FALSE),"")</f>
        <v/>
      </c>
      <c r="G1273" s="21">
        <f>IFERROR(VLOOKUP(C1273,[1]Rocks!$BF$3:$BH$2000,3,FALSE),"")</f>
        <v>809.61052475100348</v>
      </c>
      <c r="H1273" s="22" t="str">
        <f>IFERROR(VLOOKUP(C1273,'[1]Walden Bike'!$CB$3:$CE$1000,4,FALSE),"")</f>
        <v/>
      </c>
      <c r="I1273" s="23" t="str">
        <f>IFERROR(VLOOKUP(C1273,'[1]Paddle Sport'!$BJ$2:$BL$100,3,FALSE),"")</f>
        <v/>
      </c>
      <c r="J1273" s="24" t="str">
        <f>IFERROR(VLOOKUP(C1273,'[1]Island Swim'!$AX$5:$AZ$74,3,FALSE),"")</f>
        <v/>
      </c>
      <c r="K1273" s="25" t="str">
        <f>IFERROR(VLOOKUP(C1273,[1]Beaton!$A$4:$B$150,2,FALSE),"")</f>
        <v/>
      </c>
      <c r="L1273" s="26" t="str">
        <f>IFERROR(VLOOKUP(C1273,'[1]Turkey Gobbler'!$A$2:$B$500,2,FALSE),"")</f>
        <v/>
      </c>
      <c r="M1273" s="27">
        <f t="shared" si="339"/>
        <v>810</v>
      </c>
      <c r="N1273" s="28"/>
      <c r="O1273"/>
      <c r="P1273"/>
      <c r="Q1273"/>
      <c r="R1273" s="29" t="str" cm="1">
        <f t="array" ref="R1273:S1273">_xlfn.TEXTSPLIT(C1273," ")</f>
        <v>Circelli</v>
      </c>
      <c r="S1273" s="29" t="str">
        <v>Carlo</v>
      </c>
      <c r="T1273" s="29"/>
      <c r="U1273" s="29" t="str">
        <f>IF(T1273="",S1273,T1273)</f>
        <v>Carlo</v>
      </c>
      <c r="V1273" s="29" t="str">
        <f>LEFT(R1273,1)</f>
        <v>C</v>
      </c>
      <c r="W1273" s="29" t="str">
        <f>CONCATENATE(U1273,V1273,D1273)</f>
        <v>CarloCM20-29</v>
      </c>
      <c r="X1273" s="29" t="str">
        <f>CONCATENATE(U1273,V1273)</f>
        <v>CarloC</v>
      </c>
      <c r="AA1273"/>
      <c r="AB1273"/>
      <c r="AC1273"/>
      <c r="AD1273"/>
      <c r="AE1273"/>
      <c r="AF1273"/>
      <c r="AG1273"/>
    </row>
    <row r="1274" spans="1:33" s="30" customFormat="1" ht="18.600000000000001" customHeight="1" x14ac:dyDescent="0.3">
      <c r="A1274" s="16">
        <f t="shared" si="336"/>
        <v>194</v>
      </c>
      <c r="B1274" s="17">
        <f t="shared" si="337"/>
        <v>28</v>
      </c>
      <c r="C1274" s="18" t="s">
        <v>1314</v>
      </c>
      <c r="D1274" s="19" t="s">
        <v>1109</v>
      </c>
      <c r="E1274" s="19" t="str">
        <f t="shared" si="338"/>
        <v>M</v>
      </c>
      <c r="F1274" s="20" t="str">
        <f>IFERROR(VLOOKUP(C1274,'[1]Sofie''s Loppet'!$BM$3:$BP$100,4,FALSE),"")</f>
        <v/>
      </c>
      <c r="G1274" s="21">
        <f>IFERROR(VLOOKUP(C1274,[1]Rocks!$BF$3:$BH$2000,3,FALSE),"")</f>
        <v>810.09222073479111</v>
      </c>
      <c r="H1274" s="22" t="str">
        <f>IFERROR(VLOOKUP(C1274,'[1]Walden Bike'!$CB$3:$CE$1000,4,FALSE),"")</f>
        <v/>
      </c>
      <c r="I1274" s="23" t="str">
        <f>IFERROR(VLOOKUP(C1274,'[1]Paddle Sport'!$BJ$2:$BL$100,3,FALSE),"")</f>
        <v/>
      </c>
      <c r="J1274" s="24" t="str">
        <f>IFERROR(VLOOKUP(C1274,'[1]Island Swim'!$AX$5:$AZ$74,3,FALSE),"")</f>
        <v/>
      </c>
      <c r="K1274" s="25" t="str">
        <f>IFERROR(VLOOKUP(C1274,[1]Beaton!$A$4:$B$150,2,FALSE),"")</f>
        <v/>
      </c>
      <c r="L1274" s="26" t="str">
        <f>IFERROR(VLOOKUP(C1274,'[1]Turkey Gobbler'!$A$2:$B$500,2,FALSE),"")</f>
        <v/>
      </c>
      <c r="M1274" s="27">
        <f t="shared" si="339"/>
        <v>810</v>
      </c>
      <c r="N1274" s="28"/>
      <c r="O1274"/>
      <c r="P1274"/>
      <c r="Q1274"/>
      <c r="R1274" s="29" t="str" cm="1">
        <f t="array" ref="R1274:S1274">_xlfn.TEXTSPLIT(C1274," ")</f>
        <v>Coelho</v>
      </c>
      <c r="S1274" s="29" t="str">
        <v>Jose</v>
      </c>
      <c r="T1274" s="29"/>
      <c r="U1274" s="29" t="str">
        <f>IF(T1274="",S1274,T1274)</f>
        <v>Jose</v>
      </c>
      <c r="V1274" s="29" t="str">
        <f>LEFT(R1274,1)</f>
        <v>C</v>
      </c>
      <c r="W1274" s="29" t="str">
        <f>CONCATENATE(U1274,V1274,D1274)</f>
        <v>JoseCM40-49</v>
      </c>
      <c r="X1274" s="29" t="str">
        <f>CONCATENATE(U1274,V1274)</f>
        <v>JoseC</v>
      </c>
      <c r="AA1274"/>
      <c r="AB1274"/>
      <c r="AC1274"/>
      <c r="AD1274"/>
      <c r="AE1274"/>
      <c r="AF1274"/>
      <c r="AG1274"/>
    </row>
    <row r="1275" spans="1:33" s="30" customFormat="1" ht="18.600000000000001" customHeight="1" x14ac:dyDescent="0.3">
      <c r="A1275" s="16">
        <f t="shared" si="336"/>
        <v>194</v>
      </c>
      <c r="B1275" s="17">
        <f t="shared" si="337"/>
        <v>28</v>
      </c>
      <c r="C1275" s="18" t="s">
        <v>1315</v>
      </c>
      <c r="D1275" s="19" t="s">
        <v>1109</v>
      </c>
      <c r="E1275" s="19" t="str">
        <f t="shared" si="338"/>
        <v>M</v>
      </c>
      <c r="F1275" s="20"/>
      <c r="G1275" s="21">
        <f>IFERROR(VLOOKUP(C1275,[1]Rocks!$BF$3:$BH$2000,3,FALSE),"")</f>
        <v>810.09222073479111</v>
      </c>
      <c r="H1275" s="22"/>
      <c r="I1275" s="23" t="str">
        <f>IFERROR(VLOOKUP(C1275,'[1]Paddle Sport'!$BJ$2:$BL$100,3,FALSE),"")</f>
        <v/>
      </c>
      <c r="J1275" s="24" t="str">
        <f>IFERROR(VLOOKUP(C1275,'[1]Island Swim'!$AX$5:$AZ$74,3,FALSE),"")</f>
        <v/>
      </c>
      <c r="K1275" s="25" t="str">
        <f>IFERROR(VLOOKUP(C1275,[1]Beaton!$A$4:$B$150,2,FALSE),"")</f>
        <v/>
      </c>
      <c r="L1275" s="26" t="str">
        <f>IFERROR(VLOOKUP(C1275,'[1]Turkey Gobbler'!$A$2:$B$500,2,FALSE),"")</f>
        <v/>
      </c>
      <c r="M1275" s="27">
        <f t="shared" si="339"/>
        <v>810</v>
      </c>
      <c r="N1275" s="28"/>
      <c r="O1275"/>
      <c r="P1275"/>
      <c r="Q1275"/>
      <c r="R1275" s="29"/>
      <c r="S1275" s="29"/>
      <c r="T1275" s="29"/>
      <c r="U1275" s="29"/>
      <c r="V1275" s="29"/>
      <c r="W1275" s="29"/>
      <c r="X1275" s="29"/>
      <c r="AA1275"/>
      <c r="AB1275"/>
      <c r="AC1275"/>
      <c r="AD1275"/>
      <c r="AE1275"/>
      <c r="AF1275"/>
      <c r="AG1275"/>
    </row>
    <row r="1276" spans="1:33" s="30" customFormat="1" ht="18.600000000000001" customHeight="1" x14ac:dyDescent="0.3">
      <c r="A1276" s="16">
        <f t="shared" si="336"/>
        <v>197</v>
      </c>
      <c r="B1276" s="17">
        <f t="shared" si="337"/>
        <v>30</v>
      </c>
      <c r="C1276" s="18" t="s">
        <v>1316</v>
      </c>
      <c r="D1276" s="19" t="s">
        <v>1109</v>
      </c>
      <c r="E1276" s="19" t="str">
        <f t="shared" si="338"/>
        <v>M</v>
      </c>
      <c r="F1276" s="20" t="str">
        <f>IFERROR(VLOOKUP(C1276,'[1]Sofie''s Loppet'!$BM$3:$BP$100,4,FALSE),"")</f>
        <v/>
      </c>
      <c r="G1276" s="21">
        <f>IFERROR(VLOOKUP(C1276,[1]Rocks!$BF$3:$BH$2000,3,FALSE),"")</f>
        <v>808.88905391356013</v>
      </c>
      <c r="H1276" s="22" t="str">
        <f>IFERROR(VLOOKUP(C1276,'[1]Walden Bike'!$CB$3:$CE$1000,4,FALSE),"")</f>
        <v/>
      </c>
      <c r="I1276" s="23" t="str">
        <f>IFERROR(VLOOKUP(C1276,'[1]Paddle Sport'!$BJ$2:$BL$100,3,FALSE),"")</f>
        <v/>
      </c>
      <c r="J1276" s="24" t="str">
        <f>IFERROR(VLOOKUP(C1276,'[1]Island Swim'!$AX$5:$AZ$74,3,FALSE),"")</f>
        <v/>
      </c>
      <c r="K1276" s="25" t="str">
        <f>IFERROR(VLOOKUP(C1276,[1]Beaton!$A$4:$B$150,2,FALSE),"")</f>
        <v/>
      </c>
      <c r="L1276" s="26" t="str">
        <f>IFERROR(VLOOKUP(C1276,'[1]Turkey Gobbler'!$A$2:$B$500,2,FALSE),"")</f>
        <v/>
      </c>
      <c r="M1276" s="27">
        <f t="shared" si="339"/>
        <v>809</v>
      </c>
      <c r="N1276" s="28"/>
      <c r="O1276"/>
      <c r="P1276"/>
      <c r="Q1276"/>
      <c r="R1276" s="29" t="str" cm="1">
        <f t="array" ref="R1276:S1276">_xlfn.TEXTSPLIT(C1276," ")</f>
        <v>Dick</v>
      </c>
      <c r="S1276" s="29" t="str">
        <v>Jeff</v>
      </c>
      <c r="T1276" s="29"/>
      <c r="U1276" s="29" t="str">
        <f>IF(T1276="",S1276,T1276)</f>
        <v>Jeff</v>
      </c>
      <c r="V1276" s="29" t="str">
        <f>LEFT(R1276,1)</f>
        <v>D</v>
      </c>
      <c r="W1276" s="29" t="str">
        <f>CONCATENATE(U1276,V1276,D1276)</f>
        <v>JeffDM40-49</v>
      </c>
      <c r="X1276" s="29" t="str">
        <f>CONCATENATE(U1276,V1276)</f>
        <v>JeffD</v>
      </c>
      <c r="AA1276"/>
      <c r="AB1276"/>
      <c r="AC1276"/>
      <c r="AD1276"/>
      <c r="AE1276"/>
      <c r="AF1276"/>
      <c r="AG1276"/>
    </row>
    <row r="1277" spans="1:33" s="30" customFormat="1" ht="18.600000000000001" customHeight="1" x14ac:dyDescent="0.3">
      <c r="A1277" s="16">
        <f t="shared" si="336"/>
        <v>197</v>
      </c>
      <c r="B1277" s="17">
        <f t="shared" si="337"/>
        <v>2</v>
      </c>
      <c r="C1277" s="18" t="s">
        <v>1317</v>
      </c>
      <c r="D1277" s="19" t="s">
        <v>1227</v>
      </c>
      <c r="E1277" s="19" t="str">
        <f t="shared" si="338"/>
        <v>M</v>
      </c>
      <c r="F1277" s="20">
        <f>IFERROR(VLOOKUP(C1277,'[1]Sofie''s Loppet'!$BM$3:$BP$100,4,FALSE),"")</f>
        <v>809.22006378660467</v>
      </c>
      <c r="G1277" s="21" t="str">
        <f>IFERROR(VLOOKUP(C1277,[1]Rocks!$BF$3:$BH$2000,3,FALSE),"")</f>
        <v/>
      </c>
      <c r="H1277" s="22" t="str">
        <f>IFERROR(VLOOKUP(C1277,'[1]Walden Bike'!$CB$3:$CE$1000,4,FALSE),"")</f>
        <v/>
      </c>
      <c r="I1277" s="23" t="str">
        <f>IFERROR(VLOOKUP(C1277,'[1]Paddle Sport'!$BJ$2:$BL$100,3,FALSE),"")</f>
        <v/>
      </c>
      <c r="J1277" s="24" t="str">
        <f>IFERROR(VLOOKUP(C1277,'[1]Island Swim'!$AX$5:$AZ$74,3,FALSE),"")</f>
        <v/>
      </c>
      <c r="K1277" s="25" t="str">
        <f>IFERROR(VLOOKUP(C1277,[1]Beaton!$A$4:$B$150,2,FALSE),"")</f>
        <v/>
      </c>
      <c r="L1277" s="26" t="str">
        <f>IFERROR(VLOOKUP(C1277,'[1]Turkey Gobbler'!$A$2:$B$500,2,FALSE),"")</f>
        <v/>
      </c>
      <c r="M1277" s="27">
        <f t="shared" si="339"/>
        <v>809</v>
      </c>
      <c r="N1277" s="28"/>
      <c r="O1277"/>
      <c r="P1277"/>
      <c r="Q1277"/>
      <c r="R1277" s="29"/>
      <c r="S1277" s="29"/>
      <c r="T1277" s="29"/>
      <c r="U1277" s="29"/>
      <c r="V1277" s="29"/>
      <c r="W1277" s="29"/>
      <c r="X1277" s="29"/>
      <c r="AA1277"/>
      <c r="AB1277"/>
      <c r="AC1277"/>
      <c r="AD1277"/>
      <c r="AE1277"/>
      <c r="AF1277"/>
      <c r="AG1277"/>
    </row>
    <row r="1278" spans="1:33" s="30" customFormat="1" ht="18.600000000000001" customHeight="1" x14ac:dyDescent="0.3">
      <c r="A1278" s="16">
        <f t="shared" si="336"/>
        <v>199</v>
      </c>
      <c r="B1278" s="17">
        <f t="shared" si="337"/>
        <v>31</v>
      </c>
      <c r="C1278" s="18" t="s">
        <v>1318</v>
      </c>
      <c r="D1278" s="19" t="s">
        <v>1109</v>
      </c>
      <c r="E1278" s="19" t="str">
        <f t="shared" si="338"/>
        <v>M</v>
      </c>
      <c r="F1278" s="20" t="str">
        <f>IFERROR(VLOOKUP(C1278,'[1]Sofie''s Loppet'!$BM$3:$BP$100,4,FALSE),"")</f>
        <v/>
      </c>
      <c r="G1278" s="21">
        <f>IFERROR(VLOOKUP(C1278,[1]Rocks!$BF$3:$BH$2000,3,FALSE),"")</f>
        <v>808.04896142433233</v>
      </c>
      <c r="H1278" s="22" t="str">
        <f>IFERROR(VLOOKUP(C1278,'[1]Walden Bike'!$CB$3:$CE$1000,4,FALSE),"")</f>
        <v/>
      </c>
      <c r="I1278" s="23" t="str">
        <f>IFERROR(VLOOKUP(C1278,'[1]Paddle Sport'!$BJ$2:$BL$100,3,FALSE),"")</f>
        <v/>
      </c>
      <c r="J1278" s="24" t="str">
        <f>IFERROR(VLOOKUP(C1278,'[1]Island Swim'!$AX$5:$AZ$74,3,FALSE),"")</f>
        <v/>
      </c>
      <c r="K1278" s="25" t="str">
        <f>IFERROR(VLOOKUP(C1278,[1]Beaton!$A$4:$B$150,2,FALSE),"")</f>
        <v/>
      </c>
      <c r="L1278" s="26" t="str">
        <f>IFERROR(VLOOKUP(C1278,'[1]Turkey Gobbler'!$A$2:$B$500,2,FALSE),"")</f>
        <v/>
      </c>
      <c r="M1278" s="27">
        <f t="shared" si="339"/>
        <v>808</v>
      </c>
      <c r="N1278" s="28"/>
      <c r="O1278"/>
      <c r="P1278"/>
      <c r="Q1278"/>
      <c r="R1278" s="29" t="str" cm="1">
        <f t="array" ref="R1278:S1278">_xlfn.TEXTSPLIT(C1278," ")</f>
        <v>Singh</v>
      </c>
      <c r="S1278" s="29" t="str">
        <v>Pulkit</v>
      </c>
      <c r="T1278" s="29"/>
      <c r="U1278" s="29" t="str">
        <f t="shared" ref="U1278:U1283" si="352">IF(T1278="",S1278,T1278)</f>
        <v>Pulkit</v>
      </c>
      <c r="V1278" s="29" t="str">
        <f t="shared" ref="V1278:V1283" si="353">LEFT(R1278,1)</f>
        <v>S</v>
      </c>
      <c r="W1278" s="29" t="str">
        <f t="shared" ref="W1278:W1283" si="354">CONCATENATE(U1278,V1278,D1278)</f>
        <v>PulkitSM40-49</v>
      </c>
      <c r="X1278" s="29" t="str">
        <f t="shared" ref="X1278:X1283" si="355">CONCATENATE(U1278,V1278)</f>
        <v>PulkitS</v>
      </c>
      <c r="AA1278"/>
      <c r="AB1278"/>
      <c r="AC1278"/>
      <c r="AD1278"/>
      <c r="AE1278"/>
      <c r="AF1278"/>
      <c r="AG1278"/>
    </row>
    <row r="1279" spans="1:33" s="30" customFormat="1" ht="18.600000000000001" customHeight="1" x14ac:dyDescent="0.3">
      <c r="A1279" s="16">
        <f t="shared" si="336"/>
        <v>200</v>
      </c>
      <c r="B1279" s="17">
        <f t="shared" si="337"/>
        <v>46</v>
      </c>
      <c r="C1279" s="18" t="s">
        <v>1319</v>
      </c>
      <c r="D1279" s="19" t="s">
        <v>1114</v>
      </c>
      <c r="E1279" s="19" t="str">
        <f t="shared" si="338"/>
        <v>M</v>
      </c>
      <c r="F1279" s="20" t="str">
        <f>IFERROR(VLOOKUP(C1279,'[1]Sofie''s Loppet'!$BM$3:$BP$100,4,FALSE),"")</f>
        <v/>
      </c>
      <c r="G1279" s="21">
        <f>IFERROR(VLOOKUP(C1279,[1]Rocks!$BF$3:$BH$2000,3,FALSE),"")</f>
        <v>806.85185185185185</v>
      </c>
      <c r="H1279" s="22" t="str">
        <f>IFERROR(VLOOKUP(C1279,'[1]Walden Bike'!$CB$3:$CE$1000,4,FALSE),"")</f>
        <v/>
      </c>
      <c r="I1279" s="23" t="str">
        <f>IFERROR(VLOOKUP(C1279,'[1]Paddle Sport'!$BJ$2:$BL$100,3,FALSE),"")</f>
        <v/>
      </c>
      <c r="J1279" s="24" t="str">
        <f>IFERROR(VLOOKUP(C1279,'[1]Island Swim'!$AX$5:$AZ$74,3,FALSE),"")</f>
        <v/>
      </c>
      <c r="K1279" s="25" t="str">
        <f>IFERROR(VLOOKUP(C1279,[1]Beaton!$A$4:$B$150,2,FALSE),"")</f>
        <v/>
      </c>
      <c r="L1279" s="26" t="str">
        <f>IFERROR(VLOOKUP(C1279,'[1]Turkey Gobbler'!$A$2:$B$500,2,FALSE),"")</f>
        <v/>
      </c>
      <c r="M1279" s="27">
        <f t="shared" si="339"/>
        <v>807</v>
      </c>
      <c r="N1279" s="28"/>
      <c r="O1279"/>
      <c r="P1279"/>
      <c r="Q1279"/>
      <c r="R1279" s="29" t="str" cm="1">
        <f t="array" ref="R1279:S1279">_xlfn.TEXTSPLIT(C1279," ")</f>
        <v>Marrone</v>
      </c>
      <c r="S1279" s="29" t="str">
        <v>Massimo</v>
      </c>
      <c r="T1279" s="29"/>
      <c r="U1279" s="29" t="str">
        <f t="shared" si="352"/>
        <v>Massimo</v>
      </c>
      <c r="V1279" s="29" t="str">
        <f t="shared" si="353"/>
        <v>M</v>
      </c>
      <c r="W1279" s="29" t="str">
        <f t="shared" si="354"/>
        <v>MassimoMM20-29</v>
      </c>
      <c r="X1279" s="29" t="str">
        <f t="shared" si="355"/>
        <v>MassimoM</v>
      </c>
      <c r="AA1279"/>
      <c r="AB1279"/>
      <c r="AC1279"/>
      <c r="AD1279"/>
      <c r="AE1279"/>
      <c r="AF1279"/>
      <c r="AG1279"/>
    </row>
    <row r="1280" spans="1:33" s="30" customFormat="1" ht="18.600000000000001" customHeight="1" x14ac:dyDescent="0.3">
      <c r="A1280" s="16">
        <f t="shared" si="336"/>
        <v>200</v>
      </c>
      <c r="B1280" s="17">
        <f t="shared" si="337"/>
        <v>32</v>
      </c>
      <c r="C1280" s="18" t="s">
        <v>1320</v>
      </c>
      <c r="D1280" s="19" t="s">
        <v>1109</v>
      </c>
      <c r="E1280" s="19" t="str">
        <f t="shared" si="338"/>
        <v>M</v>
      </c>
      <c r="F1280" s="20" t="str">
        <f>IFERROR(VLOOKUP(C1280,'[1]Sofie''s Loppet'!$BM$3:$BP$100,4,FALSE),"")</f>
        <v/>
      </c>
      <c r="G1280" s="21">
        <f>IFERROR(VLOOKUP(C1280,[1]Rocks!$BF$3:$BH$2000,3,FALSE),"")</f>
        <v>806.85185185185185</v>
      </c>
      <c r="H1280" s="22" t="str">
        <f>IFERROR(VLOOKUP(C1280,'[1]Walden Bike'!$CB$3:$CE$1000,4,FALSE),"")</f>
        <v/>
      </c>
      <c r="I1280" s="23" t="str">
        <f>IFERROR(VLOOKUP(C1280,'[1]Paddle Sport'!$BJ$2:$BL$100,3,FALSE),"")</f>
        <v/>
      </c>
      <c r="J1280" s="24" t="str">
        <f>IFERROR(VLOOKUP(C1280,'[1]Island Swim'!$AX$5:$AZ$74,3,FALSE),"")</f>
        <v/>
      </c>
      <c r="K1280" s="25" t="str">
        <f>IFERROR(VLOOKUP(C1280,[1]Beaton!$A$4:$B$150,2,FALSE),"")</f>
        <v/>
      </c>
      <c r="L1280" s="26" t="str">
        <f>IFERROR(VLOOKUP(C1280,'[1]Turkey Gobbler'!$A$2:$B$500,2,FALSE),"")</f>
        <v/>
      </c>
      <c r="M1280" s="27">
        <f t="shared" si="339"/>
        <v>807</v>
      </c>
      <c r="N1280" s="28"/>
      <c r="O1280"/>
      <c r="P1280"/>
      <c r="Q1280"/>
      <c r="R1280" s="29" t="str" cm="1">
        <f t="array" ref="R1280:S1280">_xlfn.TEXTSPLIT(C1280," ")</f>
        <v>Iza</v>
      </c>
      <c r="S1280" s="29" t="str">
        <v>Marcos</v>
      </c>
      <c r="T1280" s="29"/>
      <c r="U1280" s="29" t="str">
        <f t="shared" si="352"/>
        <v>Marcos</v>
      </c>
      <c r="V1280" s="29" t="str">
        <f t="shared" si="353"/>
        <v>I</v>
      </c>
      <c r="W1280" s="29" t="str">
        <f t="shared" si="354"/>
        <v>MarcosIM40-49</v>
      </c>
      <c r="X1280" s="29" t="str">
        <f t="shared" si="355"/>
        <v>MarcosI</v>
      </c>
      <c r="AA1280"/>
      <c r="AB1280"/>
      <c r="AC1280"/>
      <c r="AD1280"/>
      <c r="AE1280"/>
      <c r="AF1280"/>
      <c r="AG1280"/>
    </row>
    <row r="1281" spans="1:33" s="30" customFormat="1" ht="18.600000000000001" customHeight="1" x14ac:dyDescent="0.3">
      <c r="A1281" s="16">
        <f t="shared" si="336"/>
        <v>202</v>
      </c>
      <c r="B1281" s="17">
        <f t="shared" si="337"/>
        <v>15</v>
      </c>
      <c r="C1281" s="18" t="s">
        <v>1321</v>
      </c>
      <c r="D1281" s="19" t="s">
        <v>1124</v>
      </c>
      <c r="E1281" s="19" t="str">
        <f t="shared" si="338"/>
        <v>M</v>
      </c>
      <c r="F1281" s="20" t="str">
        <f>IFERROR(VLOOKUP(C1281,'[1]Sofie''s Loppet'!$BM$3:$BP$100,4,FALSE),"")</f>
        <v/>
      </c>
      <c r="G1281" s="21">
        <f>IFERROR(VLOOKUP(C1281,[1]Rocks!$BF$3:$BH$2000,3,FALSE),"")</f>
        <v>805.65828402366867</v>
      </c>
      <c r="H1281" s="22" t="str">
        <f>IFERROR(VLOOKUP(C1281,'[1]Walden Bike'!$CB$3:$CE$1000,4,FALSE),"")</f>
        <v/>
      </c>
      <c r="I1281" s="23" t="str">
        <f>IFERROR(VLOOKUP(C1281,'[1]Paddle Sport'!$BJ$2:$BL$100,3,FALSE),"")</f>
        <v/>
      </c>
      <c r="J1281" s="24" t="str">
        <f>IFERROR(VLOOKUP(C1281,'[1]Island Swim'!$AX$5:$AZ$74,3,FALSE),"")</f>
        <v/>
      </c>
      <c r="K1281" s="25" t="str">
        <f>IFERROR(VLOOKUP(C1281,[1]Beaton!$A$4:$B$150,2,FALSE),"")</f>
        <v/>
      </c>
      <c r="L1281" s="26" t="str">
        <f>IFERROR(VLOOKUP(C1281,'[1]Turkey Gobbler'!$A$2:$B$500,2,FALSE),"")</f>
        <v/>
      </c>
      <c r="M1281" s="27">
        <f t="shared" si="339"/>
        <v>806</v>
      </c>
      <c r="N1281" s="28"/>
      <c r="O1281"/>
      <c r="P1281"/>
      <c r="Q1281"/>
      <c r="R1281" s="29" t="str" cm="1">
        <f t="array" ref="R1281:S1281">_xlfn.TEXTSPLIT(C1281," ")</f>
        <v>Groulx</v>
      </c>
      <c r="S1281" s="29" t="str">
        <v>Rod</v>
      </c>
      <c r="T1281" s="29"/>
      <c r="U1281" s="29" t="str">
        <f t="shared" si="352"/>
        <v>Rod</v>
      </c>
      <c r="V1281" s="29" t="str">
        <f t="shared" si="353"/>
        <v>G</v>
      </c>
      <c r="W1281" s="29" t="str">
        <f t="shared" si="354"/>
        <v>RodGM60-69</v>
      </c>
      <c r="X1281" s="29" t="str">
        <f t="shared" si="355"/>
        <v>RodG</v>
      </c>
      <c r="AA1281"/>
      <c r="AB1281"/>
      <c r="AC1281"/>
      <c r="AD1281"/>
      <c r="AE1281"/>
      <c r="AF1281"/>
      <c r="AG1281"/>
    </row>
    <row r="1282" spans="1:33" s="30" customFormat="1" ht="18.600000000000001" customHeight="1" x14ac:dyDescent="0.3">
      <c r="A1282" s="16">
        <f t="shared" si="336"/>
        <v>203</v>
      </c>
      <c r="B1282" s="17">
        <f t="shared" si="337"/>
        <v>47</v>
      </c>
      <c r="C1282" s="18" t="s">
        <v>1322</v>
      </c>
      <c r="D1282" s="19" t="s">
        <v>1114</v>
      </c>
      <c r="E1282" s="19" t="str">
        <f t="shared" si="338"/>
        <v>M</v>
      </c>
      <c r="F1282" s="20" t="str">
        <f>IFERROR(VLOOKUP(C1282,'[1]Sofie''s Loppet'!$BM$3:$BP$100,4,FALSE),"")</f>
        <v/>
      </c>
      <c r="G1282" s="21">
        <f>IFERROR(VLOOKUP(C1282,[1]Rocks!$BF$3:$BH$2000,3,FALSE),"")</f>
        <v>803.7559031877214</v>
      </c>
      <c r="H1282" s="22" t="str">
        <f>IFERROR(VLOOKUP(C1282,'[1]Walden Bike'!$CB$3:$CE$1000,4,FALSE),"")</f>
        <v/>
      </c>
      <c r="I1282" s="23" t="str">
        <f>IFERROR(VLOOKUP(C1282,'[1]Paddle Sport'!$BJ$2:$BL$100,3,FALSE),"")</f>
        <v/>
      </c>
      <c r="J1282" s="24" t="str">
        <f>IFERROR(VLOOKUP(C1282,'[1]Island Swim'!$AX$5:$AZ$74,3,FALSE),"")</f>
        <v/>
      </c>
      <c r="K1282" s="25" t="str">
        <f>IFERROR(VLOOKUP(C1282,[1]Beaton!$A$4:$B$150,2,FALSE),"")</f>
        <v/>
      </c>
      <c r="L1282" s="26" t="str">
        <f>IFERROR(VLOOKUP(C1282,'[1]Turkey Gobbler'!$A$2:$B$500,2,FALSE),"")</f>
        <v/>
      </c>
      <c r="M1282" s="27">
        <f t="shared" si="339"/>
        <v>804</v>
      </c>
      <c r="N1282" s="28"/>
      <c r="O1282"/>
      <c r="P1282"/>
      <c r="Q1282"/>
      <c r="R1282" s="29" t="str" cm="1">
        <f t="array" ref="R1282:S1282">_xlfn.TEXTSPLIT(C1282," ")</f>
        <v>Annibalini</v>
      </c>
      <c r="S1282" s="29" t="str">
        <v>Marino</v>
      </c>
      <c r="T1282" s="29"/>
      <c r="U1282" s="29" t="str">
        <f t="shared" si="352"/>
        <v>Marino</v>
      </c>
      <c r="V1282" s="29" t="str">
        <f t="shared" si="353"/>
        <v>A</v>
      </c>
      <c r="W1282" s="29" t="str">
        <f t="shared" si="354"/>
        <v>MarinoAM20-29</v>
      </c>
      <c r="X1282" s="29" t="str">
        <f t="shared" si="355"/>
        <v>MarinoA</v>
      </c>
      <c r="AA1282"/>
      <c r="AB1282"/>
      <c r="AC1282"/>
      <c r="AD1282"/>
      <c r="AE1282"/>
      <c r="AF1282"/>
      <c r="AG1282"/>
    </row>
    <row r="1283" spans="1:33" s="30" customFormat="1" ht="18.600000000000001" customHeight="1" x14ac:dyDescent="0.3">
      <c r="A1283" s="16">
        <f t="shared" ref="A1283:A1346" si="356">COUNTIFS($E$2:$E$1843,E1283,$M$2:$M$1843,"&gt;"&amp;M1283)+1</f>
        <v>204</v>
      </c>
      <c r="B1283" s="17">
        <f t="shared" ref="B1283:B1346" si="357">COUNTIFS($D$2:$D$1843,D1283,$M$2:$M$1843,"&gt;"&amp;M1283)+1</f>
        <v>56</v>
      </c>
      <c r="C1283" s="18" t="s">
        <v>1323</v>
      </c>
      <c r="D1283" s="19" t="s">
        <v>1111</v>
      </c>
      <c r="E1283" s="19" t="str">
        <f t="shared" ref="E1283:E1346" si="358">LEFT(D1283,1)</f>
        <v>M</v>
      </c>
      <c r="F1283" s="20" t="str">
        <f>IFERROR(VLOOKUP(C1283,'[1]Sofie''s Loppet'!$BM$3:$BP$100,4,FALSE),"")</f>
        <v/>
      </c>
      <c r="G1283" s="21">
        <f>IFERROR(VLOOKUP(C1283,[1]Rocks!$BF$3:$BH$2000,3,FALSE),"")</f>
        <v>802.4532193900103</v>
      </c>
      <c r="H1283" s="22" t="str">
        <f>IFERROR(VLOOKUP(C1283,'[1]Walden Bike'!$CB$3:$CE$1000,4,FALSE),"")</f>
        <v/>
      </c>
      <c r="I1283" s="23" t="str">
        <f>IFERROR(VLOOKUP(C1283,'[1]Paddle Sport'!$BJ$2:$BL$100,3,FALSE),"")</f>
        <v/>
      </c>
      <c r="J1283" s="24" t="str">
        <f>IFERROR(VLOOKUP(C1283,'[1]Island Swim'!$AX$5:$AZ$74,3,FALSE),"")</f>
        <v/>
      </c>
      <c r="K1283" s="25" t="str">
        <f>IFERROR(VLOOKUP(C1283,[1]Beaton!$A$4:$B$150,2,FALSE),"")</f>
        <v/>
      </c>
      <c r="L1283" s="26" t="str">
        <f>IFERROR(VLOOKUP(C1283,'[1]Turkey Gobbler'!$A$2:$B$500,2,FALSE),"")</f>
        <v/>
      </c>
      <c r="M1283" s="27">
        <f t="shared" ref="M1283:M1346" si="359">ROUND(SUM(F1283:J1283),0)</f>
        <v>802</v>
      </c>
      <c r="N1283" s="28"/>
      <c r="O1283"/>
      <c r="P1283"/>
      <c r="Q1283"/>
      <c r="R1283" s="29" t="str" cm="1">
        <f t="array" ref="R1283:S1283">_xlfn.TEXTSPLIT(C1283," ")</f>
        <v>Poirier</v>
      </c>
      <c r="S1283" s="29" t="str">
        <v>Marc</v>
      </c>
      <c r="T1283" s="29"/>
      <c r="U1283" s="29" t="str">
        <f t="shared" si="352"/>
        <v>Marc</v>
      </c>
      <c r="V1283" s="29" t="str">
        <f t="shared" si="353"/>
        <v>P</v>
      </c>
      <c r="W1283" s="29" t="str">
        <f t="shared" si="354"/>
        <v>MarcPM30-39</v>
      </c>
      <c r="X1283" s="29" t="str">
        <f t="shared" si="355"/>
        <v>MarcP</v>
      </c>
      <c r="AA1283"/>
      <c r="AB1283"/>
      <c r="AC1283"/>
      <c r="AD1283"/>
      <c r="AE1283"/>
      <c r="AF1283"/>
      <c r="AG1283"/>
    </row>
    <row r="1284" spans="1:33" s="30" customFormat="1" ht="18.600000000000001" customHeight="1" x14ac:dyDescent="0.3">
      <c r="A1284" s="16">
        <f t="shared" si="356"/>
        <v>205</v>
      </c>
      <c r="B1284" s="17">
        <f t="shared" si="357"/>
        <v>48</v>
      </c>
      <c r="C1284" s="18" t="s">
        <v>1324</v>
      </c>
      <c r="D1284" s="19" t="s">
        <v>1114</v>
      </c>
      <c r="E1284" s="19" t="str">
        <f t="shared" si="358"/>
        <v>M</v>
      </c>
      <c r="F1284" s="20" t="str">
        <f>IFERROR(VLOOKUP(C1284,'[1]Sofie''s Loppet'!$BM$3:$BP$100,4,FALSE),"")</f>
        <v/>
      </c>
      <c r="G1284" s="21">
        <f>IFERROR(VLOOKUP(C1284,[1]Rocks!$BF$3:$BH$2000,3,FALSE),"")</f>
        <v>801.15475139746979</v>
      </c>
      <c r="H1284" s="22" t="str">
        <f>IFERROR(VLOOKUP(C1284,'[1]Walden Bike'!$CB$3:$CE$1000,4,FALSE),"")</f>
        <v/>
      </c>
      <c r="I1284" s="23" t="str">
        <f>IFERROR(VLOOKUP(C1284,'[1]Paddle Sport'!$BJ$2:$BL$100,3,FALSE),"")</f>
        <v/>
      </c>
      <c r="J1284" s="24" t="str">
        <f>IFERROR(VLOOKUP(C1284,'[1]Island Swim'!$AX$5:$AZ$74,3,FALSE),"")</f>
        <v/>
      </c>
      <c r="K1284" s="25" t="str">
        <f>IFERROR(VLOOKUP(C1284,[1]Beaton!$A$4:$B$150,2,FALSE),"")</f>
        <v/>
      </c>
      <c r="L1284" s="26" t="str">
        <f>IFERROR(VLOOKUP(C1284,'[1]Turkey Gobbler'!$A$2:$B$500,2,FALSE),"")</f>
        <v/>
      </c>
      <c r="M1284" s="27">
        <f t="shared" si="359"/>
        <v>801</v>
      </c>
      <c r="N1284" s="28"/>
      <c r="O1284"/>
      <c r="P1284"/>
      <c r="Q1284"/>
      <c r="R1284" s="29"/>
      <c r="S1284" s="29"/>
      <c r="T1284" s="29"/>
      <c r="U1284" s="29"/>
      <c r="V1284" s="29"/>
      <c r="W1284" s="29"/>
      <c r="X1284" s="29"/>
      <c r="AA1284"/>
      <c r="AB1284"/>
      <c r="AC1284"/>
      <c r="AD1284"/>
      <c r="AE1284"/>
      <c r="AF1284"/>
      <c r="AG1284"/>
    </row>
    <row r="1285" spans="1:33" s="30" customFormat="1" ht="18.600000000000001" customHeight="1" x14ac:dyDescent="0.3">
      <c r="A1285" s="16">
        <f t="shared" si="356"/>
        <v>205</v>
      </c>
      <c r="B1285" s="17">
        <f t="shared" si="357"/>
        <v>48</v>
      </c>
      <c r="C1285" s="18" t="s">
        <v>1325</v>
      </c>
      <c r="D1285" s="19" t="s">
        <v>1114</v>
      </c>
      <c r="E1285" s="19" t="str">
        <f t="shared" si="358"/>
        <v>M</v>
      </c>
      <c r="F1285" s="20" t="str">
        <f>IFERROR(VLOOKUP(C1285,'[1]Sofie''s Loppet'!$BM$3:$BP$100,4,FALSE),"")</f>
        <v/>
      </c>
      <c r="G1285" s="21">
        <f>IFERROR(VLOOKUP(C1285,[1]Rocks!$BF$3:$BH$2000,3,FALSE),"")</f>
        <v>800.56592679700134</v>
      </c>
      <c r="H1285" s="22" t="str">
        <f>IFERROR(VLOOKUP(C1285,'[1]Walden Bike'!$CB$3:$CE$1000,4,FALSE),"")</f>
        <v/>
      </c>
      <c r="I1285" s="23" t="str">
        <f>IFERROR(VLOOKUP(C1285,'[1]Paddle Sport'!$BJ$2:$BL$100,3,FALSE),"")</f>
        <v/>
      </c>
      <c r="J1285" s="24" t="str">
        <f>IFERROR(VLOOKUP(C1285,'[1]Island Swim'!$AX$5:$AZ$74,3,FALSE),"")</f>
        <v/>
      </c>
      <c r="K1285" s="25" t="str">
        <f>IFERROR(VLOOKUP(C1285,[1]Beaton!$A$4:$B$150,2,FALSE),"")</f>
        <v/>
      </c>
      <c r="L1285" s="26" t="str">
        <f>IFERROR(VLOOKUP(C1285,'[1]Turkey Gobbler'!$A$2:$B$500,2,FALSE),"")</f>
        <v/>
      </c>
      <c r="M1285" s="27">
        <f t="shared" si="359"/>
        <v>801</v>
      </c>
      <c r="N1285" s="28"/>
      <c r="O1285"/>
      <c r="P1285"/>
      <c r="Q1285"/>
      <c r="R1285" s="29" t="str" cm="1">
        <f t="array" ref="R1285:S1285">_xlfn.TEXTSPLIT(C1285," ")</f>
        <v>Huot</v>
      </c>
      <c r="S1285" s="29" t="str">
        <v>Joshua</v>
      </c>
      <c r="T1285" s="29"/>
      <c r="U1285" s="29" t="str">
        <f t="shared" ref="U1285:U1290" si="360">IF(T1285="",S1285,T1285)</f>
        <v>Joshua</v>
      </c>
      <c r="V1285" s="29" t="str">
        <f t="shared" ref="V1285:V1290" si="361">LEFT(R1285,1)</f>
        <v>H</v>
      </c>
      <c r="W1285" s="29" t="str">
        <f t="shared" ref="W1285:W1290" si="362">CONCATENATE(U1285,V1285,D1285)</f>
        <v>JoshuaHM20-29</v>
      </c>
      <c r="X1285" s="29" t="str">
        <f t="shared" ref="X1285:X1290" si="363">CONCATENATE(U1285,V1285)</f>
        <v>JoshuaH</v>
      </c>
      <c r="AA1285"/>
      <c r="AB1285"/>
      <c r="AC1285"/>
      <c r="AD1285"/>
      <c r="AE1285"/>
      <c r="AF1285"/>
      <c r="AG1285"/>
    </row>
    <row r="1286" spans="1:33" s="30" customFormat="1" ht="18.600000000000001" customHeight="1" x14ac:dyDescent="0.3">
      <c r="A1286" s="16">
        <f t="shared" si="356"/>
        <v>205</v>
      </c>
      <c r="B1286" s="17">
        <f t="shared" si="357"/>
        <v>48</v>
      </c>
      <c r="C1286" s="18" t="s">
        <v>1326</v>
      </c>
      <c r="D1286" s="19" t="s">
        <v>1114</v>
      </c>
      <c r="E1286" s="19" t="str">
        <f t="shared" si="358"/>
        <v>M</v>
      </c>
      <c r="F1286" s="20" t="str">
        <f>IFERROR(VLOOKUP(C1286,'[1]Sofie''s Loppet'!$BM$3:$BP$100,4,FALSE),"")</f>
        <v/>
      </c>
      <c r="G1286" s="21">
        <f>IFERROR(VLOOKUP(C1286,[1]Rocks!$BF$3:$BH$2000,3,FALSE),"")</f>
        <v>800.80135274224381</v>
      </c>
      <c r="H1286" s="22" t="str">
        <f>IFERROR(VLOOKUP(C1286,'[1]Walden Bike'!$CB$3:$CE$1000,4,FALSE),"")</f>
        <v/>
      </c>
      <c r="I1286" s="23" t="str">
        <f>IFERROR(VLOOKUP(C1286,'[1]Paddle Sport'!$BJ$2:$BL$100,3,FALSE),"")</f>
        <v/>
      </c>
      <c r="J1286" s="24" t="str">
        <f>IFERROR(VLOOKUP(C1286,'[1]Island Swim'!$AX$5:$AZ$74,3,FALSE),"")</f>
        <v/>
      </c>
      <c r="K1286" s="25" t="str">
        <f>IFERROR(VLOOKUP(C1286,[1]Beaton!$A$4:$B$150,2,FALSE),"")</f>
        <v/>
      </c>
      <c r="L1286" s="26" t="str">
        <f>IFERROR(VLOOKUP(C1286,'[1]Turkey Gobbler'!$A$2:$B$500,2,FALSE),"")</f>
        <v/>
      </c>
      <c r="M1286" s="27">
        <f t="shared" si="359"/>
        <v>801</v>
      </c>
      <c r="N1286" s="28"/>
      <c r="O1286"/>
      <c r="P1286"/>
      <c r="Q1286"/>
      <c r="R1286" s="29" t="str" cm="1">
        <f t="array" ref="R1286:S1286">_xlfn.TEXTSPLIT(C1286," ")</f>
        <v>Leblanc</v>
      </c>
      <c r="S1286" s="29" t="str">
        <v>Corey</v>
      </c>
      <c r="T1286" s="29"/>
      <c r="U1286" s="29" t="str">
        <f t="shared" si="360"/>
        <v>Corey</v>
      </c>
      <c r="V1286" s="29" t="str">
        <f t="shared" si="361"/>
        <v>L</v>
      </c>
      <c r="W1286" s="29" t="str">
        <f t="shared" si="362"/>
        <v>CoreyLM20-29</v>
      </c>
      <c r="X1286" s="29" t="str">
        <f t="shared" si="363"/>
        <v>CoreyL</v>
      </c>
      <c r="AA1286"/>
      <c r="AB1286"/>
      <c r="AC1286"/>
      <c r="AD1286"/>
      <c r="AE1286"/>
      <c r="AF1286"/>
      <c r="AG1286"/>
    </row>
    <row r="1287" spans="1:33" s="30" customFormat="1" ht="18.600000000000001" customHeight="1" x14ac:dyDescent="0.3">
      <c r="A1287" s="16">
        <f t="shared" si="356"/>
        <v>205</v>
      </c>
      <c r="B1287" s="17">
        <f t="shared" si="357"/>
        <v>48</v>
      </c>
      <c r="C1287" s="18" t="s">
        <v>1327</v>
      </c>
      <c r="D1287" s="19" t="s">
        <v>1114</v>
      </c>
      <c r="E1287" s="19" t="str">
        <f t="shared" si="358"/>
        <v>M</v>
      </c>
      <c r="F1287" s="20" t="str">
        <f>IFERROR(VLOOKUP(C1287,'[1]Sofie''s Loppet'!$BM$3:$BP$100,4,FALSE),"")</f>
        <v/>
      </c>
      <c r="G1287" s="21">
        <f>IFERROR(VLOOKUP(C1287,[1]Rocks!$BF$3:$BH$2000,3,FALSE),"")</f>
        <v>800.91911764705878</v>
      </c>
      <c r="H1287" s="22" t="str">
        <f>IFERROR(VLOOKUP(C1287,'[1]Walden Bike'!$CB$3:$CE$1000,4,FALSE),"")</f>
        <v/>
      </c>
      <c r="I1287" s="23" t="str">
        <f>IFERROR(VLOOKUP(C1287,'[1]Paddle Sport'!$BJ$2:$BL$100,3,FALSE),"")</f>
        <v/>
      </c>
      <c r="J1287" s="24" t="str">
        <f>IFERROR(VLOOKUP(C1287,'[1]Island Swim'!$AX$5:$AZ$74,3,FALSE),"")</f>
        <v/>
      </c>
      <c r="K1287" s="25">
        <f>IFERROR(VLOOKUP(C1287,[1]Beaton!$A$4:$B$150,2,FALSE),"")</f>
        <v>433.75748502994014</v>
      </c>
      <c r="L1287" s="26" t="str">
        <f>IFERROR(VLOOKUP(C1287,'[1]Turkey Gobbler'!$A$2:$B$500,2,FALSE),"")</f>
        <v/>
      </c>
      <c r="M1287" s="27">
        <f t="shared" si="359"/>
        <v>801</v>
      </c>
      <c r="N1287" s="28"/>
      <c r="O1287"/>
      <c r="P1287"/>
      <c r="Q1287"/>
      <c r="R1287" s="29" t="str" cm="1">
        <f t="array" ref="R1287:S1287">_xlfn.TEXTSPLIT(C1287," ")</f>
        <v>Ovaska</v>
      </c>
      <c r="S1287" s="29" t="str">
        <v>Luukas</v>
      </c>
      <c r="T1287" s="29"/>
      <c r="U1287" s="29" t="str">
        <f t="shared" si="360"/>
        <v>Luukas</v>
      </c>
      <c r="V1287" s="29" t="str">
        <f t="shared" si="361"/>
        <v>O</v>
      </c>
      <c r="W1287" s="29" t="str">
        <f t="shared" si="362"/>
        <v>LuukasOM20-29</v>
      </c>
      <c r="X1287" s="29" t="str">
        <f t="shared" si="363"/>
        <v>LuukasO</v>
      </c>
      <c r="AA1287"/>
      <c r="AB1287"/>
      <c r="AC1287"/>
      <c r="AD1287"/>
      <c r="AE1287"/>
      <c r="AF1287"/>
      <c r="AG1287"/>
    </row>
    <row r="1288" spans="1:33" s="30" customFormat="1" ht="18.600000000000001" customHeight="1" x14ac:dyDescent="0.3">
      <c r="A1288" s="16">
        <f t="shared" si="356"/>
        <v>205</v>
      </c>
      <c r="B1288" s="17">
        <f t="shared" si="357"/>
        <v>57</v>
      </c>
      <c r="C1288" s="18" t="s">
        <v>1328</v>
      </c>
      <c r="D1288" s="19" t="s">
        <v>1111</v>
      </c>
      <c r="E1288" s="19" t="str">
        <f t="shared" si="358"/>
        <v>M</v>
      </c>
      <c r="F1288" s="20" t="str">
        <f>IFERROR(VLOOKUP(C1288,'[1]Sofie''s Loppet'!$BM$3:$BP$100,4,FALSE),"")</f>
        <v/>
      </c>
      <c r="G1288" s="21">
        <f>IFERROR(VLOOKUP(C1288,[1]Rocks!$BF$3:$BH$2000,3,FALSE),"")</f>
        <v>801.15475139746979</v>
      </c>
      <c r="H1288" s="22" t="str">
        <f>IFERROR(VLOOKUP(C1288,'[1]Walden Bike'!$CB$3:$CE$1000,4,FALSE),"")</f>
        <v/>
      </c>
      <c r="I1288" s="23" t="str">
        <f>IFERROR(VLOOKUP(C1288,'[1]Paddle Sport'!$BJ$2:$BL$100,3,FALSE),"")</f>
        <v/>
      </c>
      <c r="J1288" s="24" t="str">
        <f>IFERROR(VLOOKUP(C1288,'[1]Island Swim'!$AX$5:$AZ$74,3,FALSE),"")</f>
        <v/>
      </c>
      <c r="K1288" s="25" t="str">
        <f>IFERROR(VLOOKUP(C1288,[1]Beaton!$A$4:$B$150,2,FALSE),"")</f>
        <v/>
      </c>
      <c r="L1288" s="26" t="str">
        <f>IFERROR(VLOOKUP(C1288,'[1]Turkey Gobbler'!$A$2:$B$500,2,FALSE),"")</f>
        <v/>
      </c>
      <c r="M1288" s="27">
        <f t="shared" si="359"/>
        <v>801</v>
      </c>
      <c r="N1288" s="28"/>
      <c r="O1288"/>
      <c r="P1288"/>
      <c r="Q1288"/>
      <c r="R1288" s="29" t="str" cm="1">
        <f t="array" ref="R1288:S1288">_xlfn.TEXTSPLIT(C1288," ")</f>
        <v>Dovgalev</v>
      </c>
      <c r="S1288" s="29" t="str">
        <v>Matthew</v>
      </c>
      <c r="T1288" s="29"/>
      <c r="U1288" s="29" t="str">
        <f t="shared" si="360"/>
        <v>Matthew</v>
      </c>
      <c r="V1288" s="29" t="str">
        <f t="shared" si="361"/>
        <v>D</v>
      </c>
      <c r="W1288" s="29" t="str">
        <f t="shared" si="362"/>
        <v>MatthewDM30-39</v>
      </c>
      <c r="X1288" s="29" t="str">
        <f t="shared" si="363"/>
        <v>MatthewD</v>
      </c>
      <c r="AA1288"/>
      <c r="AB1288"/>
      <c r="AC1288"/>
      <c r="AD1288"/>
      <c r="AE1288"/>
      <c r="AF1288"/>
      <c r="AG1288"/>
    </row>
    <row r="1289" spans="1:33" s="30" customFormat="1" ht="18.600000000000001" customHeight="1" x14ac:dyDescent="0.3">
      <c r="A1289" s="16">
        <f t="shared" si="356"/>
        <v>210</v>
      </c>
      <c r="B1289" s="17">
        <f t="shared" si="357"/>
        <v>52</v>
      </c>
      <c r="C1289" s="18" t="s">
        <v>1329</v>
      </c>
      <c r="D1289" s="19" t="s">
        <v>1114</v>
      </c>
      <c r="E1289" s="19" t="str">
        <f t="shared" si="358"/>
        <v>M</v>
      </c>
      <c r="F1289" s="20" t="str">
        <f>IFERROR(VLOOKUP(C1289,'[1]Sofie''s Loppet'!$BM$3:$BP$100,4,FALSE),"")</f>
        <v/>
      </c>
      <c r="G1289" s="21">
        <f>IFERROR(VLOOKUP(C1289,[1]Rocks!$BF$3:$BH$2000,3,FALSE),"")</f>
        <v>798.57038123167149</v>
      </c>
      <c r="H1289" s="22" t="str">
        <f>IFERROR(VLOOKUP(C1289,'[1]Walden Bike'!$CB$3:$CE$1000,4,FALSE),"")</f>
        <v/>
      </c>
      <c r="I1289" s="23" t="str">
        <f>IFERROR(VLOOKUP(C1289,'[1]Paddle Sport'!$BJ$2:$BL$100,3,FALSE),"")</f>
        <v/>
      </c>
      <c r="J1289" s="24" t="str">
        <f>IFERROR(VLOOKUP(C1289,'[1]Island Swim'!$AX$5:$AZ$74,3,FALSE),"")</f>
        <v/>
      </c>
      <c r="K1289" s="25" t="str">
        <f>IFERROR(VLOOKUP(C1289,[1]Beaton!$A$4:$B$150,2,FALSE),"")</f>
        <v/>
      </c>
      <c r="L1289" s="26" t="str">
        <f>IFERROR(VLOOKUP(C1289,'[1]Turkey Gobbler'!$A$2:$B$500,2,FALSE),"")</f>
        <v/>
      </c>
      <c r="M1289" s="27">
        <f t="shared" si="359"/>
        <v>799</v>
      </c>
      <c r="N1289" s="28"/>
      <c r="O1289"/>
      <c r="P1289"/>
      <c r="Q1289"/>
      <c r="R1289" s="29" t="str" cm="1">
        <f t="array" ref="R1289:S1289">_xlfn.TEXTSPLIT(C1289," ")</f>
        <v>Poulin-Pitre</v>
      </c>
      <c r="S1289" s="29" t="str">
        <v>Félix</v>
      </c>
      <c r="T1289" s="29"/>
      <c r="U1289" s="29" t="str">
        <f t="shared" si="360"/>
        <v>Félix</v>
      </c>
      <c r="V1289" s="29" t="str">
        <f t="shared" si="361"/>
        <v>P</v>
      </c>
      <c r="W1289" s="29" t="str">
        <f t="shared" si="362"/>
        <v>FélixPM20-29</v>
      </c>
      <c r="X1289" s="29" t="str">
        <f t="shared" si="363"/>
        <v>FélixP</v>
      </c>
      <c r="AA1289"/>
      <c r="AB1289"/>
      <c r="AC1289"/>
      <c r="AD1289"/>
      <c r="AE1289"/>
      <c r="AF1289"/>
      <c r="AG1289"/>
    </row>
    <row r="1290" spans="1:33" s="30" customFormat="1" ht="18.600000000000001" customHeight="1" x14ac:dyDescent="0.3">
      <c r="A1290" s="16">
        <f t="shared" si="356"/>
        <v>210</v>
      </c>
      <c r="B1290" s="17">
        <f t="shared" si="357"/>
        <v>58</v>
      </c>
      <c r="C1290" s="18" t="s">
        <v>1330</v>
      </c>
      <c r="D1290" s="19" t="s">
        <v>1111</v>
      </c>
      <c r="E1290" s="19" t="str">
        <f t="shared" si="358"/>
        <v>M</v>
      </c>
      <c r="F1290" s="20" t="str">
        <f>IFERROR(VLOOKUP(C1290,'[1]Sofie''s Loppet'!$BM$3:$BP$100,4,FALSE),"")</f>
        <v/>
      </c>
      <c r="G1290" s="21">
        <f>IFERROR(VLOOKUP(C1290,[1]Rocks!$BF$3:$BH$2000,3,FALSE),"")</f>
        <v>799.03902582159628</v>
      </c>
      <c r="H1290" s="22" t="str">
        <f>IFERROR(VLOOKUP(C1290,'[1]Walden Bike'!$CB$3:$CE$1000,4,FALSE),"")</f>
        <v/>
      </c>
      <c r="I1290" s="23" t="str">
        <f>IFERROR(VLOOKUP(C1290,'[1]Paddle Sport'!$BJ$2:$BL$100,3,FALSE),"")</f>
        <v/>
      </c>
      <c r="J1290" s="24" t="str">
        <f>IFERROR(VLOOKUP(C1290,'[1]Island Swim'!$AX$5:$AZ$74,3,FALSE),"")</f>
        <v/>
      </c>
      <c r="K1290" s="25" t="str">
        <f>IFERROR(VLOOKUP(C1290,[1]Beaton!$A$4:$B$150,2,FALSE),"")</f>
        <v/>
      </c>
      <c r="L1290" s="26" t="str">
        <f>IFERROR(VLOOKUP(C1290,'[1]Turkey Gobbler'!$A$2:$B$500,2,FALSE),"")</f>
        <v/>
      </c>
      <c r="M1290" s="27">
        <f t="shared" si="359"/>
        <v>799</v>
      </c>
      <c r="N1290" s="28"/>
      <c r="O1290"/>
      <c r="P1290"/>
      <c r="Q1290"/>
      <c r="R1290" s="29" t="str" cm="1">
        <f t="array" ref="R1290:S1290">_xlfn.TEXTSPLIT(C1290," ")</f>
        <v>Cisse</v>
      </c>
      <c r="S1290" s="29" t="str">
        <v>Ahmada</v>
      </c>
      <c r="T1290" s="29"/>
      <c r="U1290" s="29" t="str">
        <f t="shared" si="360"/>
        <v>Ahmada</v>
      </c>
      <c r="V1290" s="29" t="str">
        <f t="shared" si="361"/>
        <v>C</v>
      </c>
      <c r="W1290" s="29" t="str">
        <f t="shared" si="362"/>
        <v>AhmadaCM30-39</v>
      </c>
      <c r="X1290" s="29" t="str">
        <f t="shared" si="363"/>
        <v>AhmadaC</v>
      </c>
      <c r="AA1290"/>
      <c r="AB1290"/>
      <c r="AC1290"/>
      <c r="AD1290"/>
      <c r="AE1290"/>
      <c r="AF1290"/>
      <c r="AG1290"/>
    </row>
    <row r="1291" spans="1:33" s="30" customFormat="1" ht="18.600000000000001" customHeight="1" x14ac:dyDescent="0.3">
      <c r="A1291" s="16">
        <f t="shared" si="356"/>
        <v>212</v>
      </c>
      <c r="B1291" s="17">
        <f t="shared" si="357"/>
        <v>53</v>
      </c>
      <c r="C1291" s="18" t="s">
        <v>1331</v>
      </c>
      <c r="D1291" s="19" t="s">
        <v>1114</v>
      </c>
      <c r="E1291" s="19" t="str">
        <f t="shared" si="358"/>
        <v>M</v>
      </c>
      <c r="F1291" s="20" t="str">
        <f>IFERROR(VLOOKUP(C1291,'[1]Sofie''s Loppet'!$BM$3:$BP$100,4,FALSE),"")</f>
        <v/>
      </c>
      <c r="G1291" s="21">
        <f>IFERROR(VLOOKUP(C1291,[1]Rocks!$BF$3:$BH$2000,3,FALSE),"")</f>
        <v>797.86844418400233</v>
      </c>
      <c r="H1291" s="22" t="str">
        <f>IFERROR(VLOOKUP(C1291,'[1]Walden Bike'!$CB$3:$CE$1000,4,FALSE),"")</f>
        <v/>
      </c>
      <c r="I1291" s="23" t="str">
        <f>IFERROR(VLOOKUP(C1291,'[1]Paddle Sport'!$BJ$2:$BL$100,3,FALSE),"")</f>
        <v/>
      </c>
      <c r="J1291" s="24" t="str">
        <f>IFERROR(VLOOKUP(C1291,'[1]Island Swim'!$AX$5:$AZ$74,3,FALSE),"")</f>
        <v/>
      </c>
      <c r="K1291" s="25" t="str">
        <f>IFERROR(VLOOKUP(C1291,[1]Beaton!$A$4:$B$150,2,FALSE),"")</f>
        <v/>
      </c>
      <c r="L1291" s="26" t="str">
        <f>IFERROR(VLOOKUP(C1291,'[1]Turkey Gobbler'!$A$2:$B$500,2,FALSE),"")</f>
        <v/>
      </c>
      <c r="M1291" s="27">
        <f t="shared" si="359"/>
        <v>798</v>
      </c>
      <c r="N1291" s="28"/>
      <c r="O1291"/>
      <c r="P1291"/>
      <c r="Q1291"/>
      <c r="R1291" s="29"/>
      <c r="S1291" s="29"/>
      <c r="T1291" s="29"/>
      <c r="U1291" s="29"/>
      <c r="V1291" s="29"/>
      <c r="W1291" s="29"/>
      <c r="X1291" s="29"/>
      <c r="AA1291"/>
      <c r="AB1291"/>
      <c r="AC1291"/>
      <c r="AD1291"/>
      <c r="AE1291"/>
      <c r="AF1291"/>
      <c r="AG1291"/>
    </row>
    <row r="1292" spans="1:33" s="30" customFormat="1" ht="18.600000000000001" customHeight="1" x14ac:dyDescent="0.3">
      <c r="A1292" s="16">
        <f t="shared" si="356"/>
        <v>212</v>
      </c>
      <c r="B1292" s="17">
        <f t="shared" si="357"/>
        <v>16</v>
      </c>
      <c r="C1292" s="18" t="s">
        <v>1332</v>
      </c>
      <c r="D1292" s="19" t="s">
        <v>1124</v>
      </c>
      <c r="E1292" s="19" t="str">
        <f t="shared" si="358"/>
        <v>M</v>
      </c>
      <c r="F1292" s="20" t="str">
        <f>IFERROR(VLOOKUP(C1292,'[1]Sofie''s Loppet'!$BM$3:$BP$100,4,FALSE),"")</f>
        <v/>
      </c>
      <c r="G1292" s="21" t="str">
        <f>IFERROR(VLOOKUP(C1292,[1]Rocks!$BF$3:$BH$2000,3,FALSE),"")</f>
        <v/>
      </c>
      <c r="H1292" s="22">
        <f>IFERROR(VLOOKUP(C1292,'[1]Walden Bike'!$CB$3:$CE$1000,4,FALSE),"")</f>
        <v>798.13728366089742</v>
      </c>
      <c r="I1292" s="23" t="str">
        <f>IFERROR(VLOOKUP(C1292,'[1]Paddle Sport'!$BJ$2:$BL$100,3,FALSE),"")</f>
        <v/>
      </c>
      <c r="J1292" s="24" t="str">
        <f>IFERROR(VLOOKUP(C1292,'[1]Island Swim'!$AX$5:$AZ$74,3,FALSE),"")</f>
        <v/>
      </c>
      <c r="K1292" s="25" t="str">
        <f>IFERROR(VLOOKUP(C1292,[1]Beaton!$A$4:$B$150,2,FALSE),"")</f>
        <v/>
      </c>
      <c r="L1292" s="26" t="str">
        <f>IFERROR(VLOOKUP(C1292,'[1]Turkey Gobbler'!$A$2:$B$500,2,FALSE),"")</f>
        <v/>
      </c>
      <c r="M1292" s="27">
        <f t="shared" si="359"/>
        <v>798</v>
      </c>
      <c r="N1292" s="28"/>
      <c r="O1292"/>
      <c r="P1292"/>
      <c r="Q1292"/>
      <c r="R1292" s="29" t="str" cm="1">
        <f t="array" ref="R1292:S1292">_xlfn.TEXTSPLIT(C1292," ")</f>
        <v>McClure</v>
      </c>
      <c r="S1292" s="29" t="str">
        <v>Scott</v>
      </c>
      <c r="T1292" s="29"/>
      <c r="U1292" s="29" t="str">
        <f>IF(T1292="",S1292,T1292)</f>
        <v>Scott</v>
      </c>
      <c r="V1292" s="29" t="str">
        <f>LEFT(R1292,1)</f>
        <v>M</v>
      </c>
      <c r="W1292" s="29" t="str">
        <f>CONCATENATE(U1292,V1292,D1292)</f>
        <v>ScottMM60-69</v>
      </c>
      <c r="X1292" s="29" t="str">
        <f>CONCATENATE(U1292,V1292)</f>
        <v>ScottM</v>
      </c>
      <c r="AA1292"/>
      <c r="AB1292"/>
      <c r="AC1292"/>
      <c r="AD1292"/>
      <c r="AE1292"/>
      <c r="AF1292"/>
      <c r="AG1292"/>
    </row>
    <row r="1293" spans="1:33" s="30" customFormat="1" ht="18.600000000000001" customHeight="1" x14ac:dyDescent="0.3">
      <c r="A1293" s="16">
        <f t="shared" si="356"/>
        <v>214</v>
      </c>
      <c r="B1293" s="17">
        <f t="shared" si="357"/>
        <v>59</v>
      </c>
      <c r="C1293" s="18" t="s">
        <v>1333</v>
      </c>
      <c r="D1293" s="19" t="s">
        <v>1111</v>
      </c>
      <c r="E1293" s="19" t="str">
        <f t="shared" si="358"/>
        <v>M</v>
      </c>
      <c r="F1293" s="20" t="str">
        <f>IFERROR(VLOOKUP(C1293,'[1]Sofie''s Loppet'!$BM$3:$BP$100,4,FALSE),"")</f>
        <v/>
      </c>
      <c r="G1293" s="21">
        <f>IFERROR(VLOOKUP(C1293,[1]Rocks!$BF$3:$BH$2000,3,FALSE),"")</f>
        <v>795.88630717521562</v>
      </c>
      <c r="H1293" s="22" t="str">
        <f>IFERROR(VLOOKUP(C1293,'[1]Walden Bike'!$CB$3:$CE$1000,4,FALSE),"")</f>
        <v/>
      </c>
      <c r="I1293" s="23" t="str">
        <f>IFERROR(VLOOKUP(C1293,'[1]Paddle Sport'!$BJ$2:$BL$100,3,FALSE),"")</f>
        <v/>
      </c>
      <c r="J1293" s="24" t="str">
        <f>IFERROR(VLOOKUP(C1293,'[1]Island Swim'!$AX$5:$AZ$74,3,FALSE),"")</f>
        <v/>
      </c>
      <c r="K1293" s="25" t="str">
        <f>IFERROR(VLOOKUP(C1293,[1]Beaton!$A$4:$B$150,2,FALSE),"")</f>
        <v/>
      </c>
      <c r="L1293" s="26" t="str">
        <f>IFERROR(VLOOKUP(C1293,'[1]Turkey Gobbler'!$A$2:$B$500,2,FALSE),"")</f>
        <v/>
      </c>
      <c r="M1293" s="27">
        <f t="shared" si="359"/>
        <v>796</v>
      </c>
      <c r="N1293" s="28"/>
      <c r="O1293"/>
      <c r="P1293"/>
      <c r="Q1293"/>
      <c r="R1293" s="29" t="str" cm="1">
        <f t="array" ref="R1293:S1293">_xlfn.TEXTSPLIT(C1293," ")</f>
        <v>Davey</v>
      </c>
      <c r="S1293" s="29" t="str">
        <v>Ben</v>
      </c>
      <c r="T1293" s="29"/>
      <c r="U1293" s="29" t="str">
        <f>IF(T1293="",S1293,T1293)</f>
        <v>Ben</v>
      </c>
      <c r="V1293" s="29" t="str">
        <f>LEFT(R1293,1)</f>
        <v>D</v>
      </c>
      <c r="W1293" s="29" t="str">
        <f>CONCATENATE(U1293,V1293,D1293)</f>
        <v>BenDM30-39</v>
      </c>
      <c r="X1293" s="29" t="str">
        <f>CONCATENATE(U1293,V1293)</f>
        <v>BenD</v>
      </c>
      <c r="AA1293"/>
      <c r="AB1293"/>
      <c r="AC1293"/>
      <c r="AD1293"/>
      <c r="AE1293"/>
      <c r="AF1293"/>
      <c r="AG1293"/>
    </row>
    <row r="1294" spans="1:33" s="30" customFormat="1" ht="18.600000000000001" customHeight="1" x14ac:dyDescent="0.3">
      <c r="A1294" s="16">
        <f t="shared" si="356"/>
        <v>215</v>
      </c>
      <c r="B1294" s="17">
        <f t="shared" si="357"/>
        <v>33</v>
      </c>
      <c r="C1294" s="18" t="s">
        <v>1334</v>
      </c>
      <c r="D1294" s="19" t="s">
        <v>1109</v>
      </c>
      <c r="E1294" s="19" t="str">
        <f t="shared" si="358"/>
        <v>M</v>
      </c>
      <c r="F1294" s="20" t="str">
        <f>IFERROR(VLOOKUP(C1294,'[1]Sofie''s Loppet'!$BM$3:$BP$100,4,FALSE),"")</f>
        <v/>
      </c>
      <c r="G1294" s="21">
        <f>IFERROR(VLOOKUP(C1294,[1]Rocks!$BF$3:$BH$2000,3,FALSE),"")</f>
        <v>787.71333526178762</v>
      </c>
      <c r="H1294" s="22" t="str">
        <f>IFERROR(VLOOKUP(C1294,'[1]Walden Bike'!$CB$3:$CE$1000,4,FALSE),"")</f>
        <v/>
      </c>
      <c r="I1294" s="23" t="str">
        <f>IFERROR(VLOOKUP(C1294,'[1]Paddle Sport'!$BJ$2:$BL$100,3,FALSE),"")</f>
        <v/>
      </c>
      <c r="J1294" s="24" t="str">
        <f>IFERROR(VLOOKUP(C1294,'[1]Island Swim'!$AX$5:$AZ$74,3,FALSE),"")</f>
        <v/>
      </c>
      <c r="K1294" s="25" t="str">
        <f>IFERROR(VLOOKUP(C1294,[1]Beaton!$A$4:$B$150,2,FALSE),"")</f>
        <v/>
      </c>
      <c r="L1294" s="26" t="str">
        <f>IFERROR(VLOOKUP(C1294,'[1]Turkey Gobbler'!$A$2:$B$500,2,FALSE),"")</f>
        <v/>
      </c>
      <c r="M1294" s="27">
        <f t="shared" si="359"/>
        <v>788</v>
      </c>
      <c r="N1294" s="28"/>
      <c r="O1294"/>
      <c r="P1294"/>
      <c r="Q1294"/>
      <c r="R1294" s="29" t="str" cm="1">
        <f t="array" ref="R1294:S1294">_xlfn.TEXTSPLIT(C1294," ")</f>
        <v>Clark</v>
      </c>
      <c r="S1294" s="29" t="str">
        <v>Ross</v>
      </c>
      <c r="T1294" s="29"/>
      <c r="U1294" s="29" t="str">
        <f>IF(T1294="",S1294,T1294)</f>
        <v>Ross</v>
      </c>
      <c r="V1294" s="29" t="str">
        <f>LEFT(R1294,1)</f>
        <v>C</v>
      </c>
      <c r="W1294" s="29" t="str">
        <f>CONCATENATE(U1294,V1294,D1294)</f>
        <v>RossCM40-49</v>
      </c>
      <c r="X1294" s="29" t="str">
        <f>CONCATENATE(U1294,V1294)</f>
        <v>RossC</v>
      </c>
      <c r="AA1294"/>
      <c r="AB1294"/>
      <c r="AC1294"/>
      <c r="AD1294"/>
      <c r="AE1294"/>
      <c r="AF1294"/>
      <c r="AG1294"/>
    </row>
    <row r="1295" spans="1:33" s="30" customFormat="1" ht="18.600000000000001" customHeight="1" x14ac:dyDescent="0.3">
      <c r="A1295" s="16">
        <f t="shared" si="356"/>
        <v>216</v>
      </c>
      <c r="B1295" s="17">
        <f t="shared" si="357"/>
        <v>60</v>
      </c>
      <c r="C1295" s="18" t="s">
        <v>1335</v>
      </c>
      <c r="D1295" s="19" t="s">
        <v>1111</v>
      </c>
      <c r="E1295" s="19" t="str">
        <f t="shared" si="358"/>
        <v>M</v>
      </c>
      <c r="F1295" s="20" t="str">
        <f>IFERROR(VLOOKUP(C1295,'[1]Sofie''s Loppet'!$BM$3:$BP$100,4,FALSE),"")</f>
        <v/>
      </c>
      <c r="G1295" s="21">
        <f>IFERROR(VLOOKUP(C1295,[1]Rocks!$BF$3:$BH$2000,3,FALSE),"")</f>
        <v>786.46209386281589</v>
      </c>
      <c r="H1295" s="22" t="str">
        <f>IFERROR(VLOOKUP(C1295,'[1]Walden Bike'!$CB$3:$CE$1000,4,FALSE),"")</f>
        <v/>
      </c>
      <c r="I1295" s="23" t="str">
        <f>IFERROR(VLOOKUP(C1295,'[1]Paddle Sport'!$BJ$2:$BL$100,3,FALSE),"")</f>
        <v/>
      </c>
      <c r="J1295" s="24" t="str">
        <f>IFERROR(VLOOKUP(C1295,'[1]Island Swim'!$AX$5:$AZ$74,3,FALSE),"")</f>
        <v/>
      </c>
      <c r="K1295" s="25" t="str">
        <f>IFERROR(VLOOKUP(C1295,[1]Beaton!$A$4:$B$150,2,FALSE),"")</f>
        <v/>
      </c>
      <c r="L1295" s="26" t="str">
        <f>IFERROR(VLOOKUP(C1295,'[1]Turkey Gobbler'!$A$2:$B$500,2,FALSE),"")</f>
        <v/>
      </c>
      <c r="M1295" s="27">
        <f t="shared" si="359"/>
        <v>786</v>
      </c>
      <c r="N1295" s="28"/>
      <c r="O1295"/>
      <c r="P1295"/>
      <c r="Q1295"/>
      <c r="R1295" s="29" t="str" cm="1">
        <f t="array" ref="R1295:S1295">_xlfn.TEXTSPLIT(C1295," ")</f>
        <v>Huffels</v>
      </c>
      <c r="S1295" s="29" t="str">
        <v>Derek</v>
      </c>
      <c r="T1295" s="29"/>
      <c r="U1295" s="29" t="str">
        <f>IF(T1295="",S1295,T1295)</f>
        <v>Derek</v>
      </c>
      <c r="V1295" s="29" t="str">
        <f>LEFT(R1295,1)</f>
        <v>H</v>
      </c>
      <c r="W1295" s="29" t="str">
        <f>CONCATENATE(U1295,V1295,D1295)</f>
        <v>DerekHM30-39</v>
      </c>
      <c r="X1295" s="29" t="str">
        <f>CONCATENATE(U1295,V1295)</f>
        <v>DerekH</v>
      </c>
      <c r="AA1295"/>
      <c r="AB1295"/>
      <c r="AC1295"/>
      <c r="AD1295"/>
      <c r="AE1295"/>
      <c r="AF1295"/>
      <c r="AG1295"/>
    </row>
    <row r="1296" spans="1:33" s="30" customFormat="1" ht="18.600000000000001" customHeight="1" x14ac:dyDescent="0.3">
      <c r="A1296" s="16">
        <f t="shared" si="356"/>
        <v>217</v>
      </c>
      <c r="B1296" s="17">
        <f t="shared" si="357"/>
        <v>34</v>
      </c>
      <c r="C1296" s="18" t="s">
        <v>1336</v>
      </c>
      <c r="D1296" s="19" t="s">
        <v>1109</v>
      </c>
      <c r="E1296" s="19" t="str">
        <f t="shared" si="358"/>
        <v>M</v>
      </c>
      <c r="F1296" s="20" t="str">
        <f>IFERROR(VLOOKUP(C1296,'[1]Sofie''s Loppet'!$BM$3:$BP$100,4,FALSE),"")</f>
        <v/>
      </c>
      <c r="G1296" s="21">
        <f>IFERROR(VLOOKUP(C1296,[1]Rocks!$BF$3:$BH$2000,3,FALSE),"")</f>
        <v>784.87534226833839</v>
      </c>
      <c r="H1296" s="22" t="str">
        <f>IFERROR(VLOOKUP(C1296,'[1]Walden Bike'!$CB$3:$CE$1000,4,FALSE),"")</f>
        <v/>
      </c>
      <c r="I1296" s="23" t="str">
        <f>IFERROR(VLOOKUP(C1296,'[1]Paddle Sport'!$BJ$2:$BL$100,3,FALSE),"")</f>
        <v/>
      </c>
      <c r="J1296" s="24" t="str">
        <f>IFERROR(VLOOKUP(C1296,'[1]Island Swim'!$AX$5:$AZ$74,3,FALSE),"")</f>
        <v/>
      </c>
      <c r="K1296" s="25" t="str">
        <f>IFERROR(VLOOKUP(C1296,[1]Beaton!$A$4:$B$150,2,FALSE),"")</f>
        <v/>
      </c>
      <c r="L1296" s="26" t="str">
        <f>IFERROR(VLOOKUP(C1296,'[1]Turkey Gobbler'!$A$2:$B$500,2,FALSE),"")</f>
        <v/>
      </c>
      <c r="M1296" s="27">
        <f t="shared" si="359"/>
        <v>785</v>
      </c>
      <c r="N1296" s="28"/>
      <c r="O1296"/>
      <c r="P1296"/>
      <c r="Q1296"/>
      <c r="R1296" s="29"/>
      <c r="S1296" s="29"/>
      <c r="T1296" s="29"/>
      <c r="U1296" s="29"/>
      <c r="V1296" s="29"/>
      <c r="W1296" s="29"/>
      <c r="X1296" s="29"/>
      <c r="AA1296"/>
      <c r="AB1296"/>
      <c r="AC1296"/>
      <c r="AD1296"/>
      <c r="AE1296"/>
      <c r="AF1296"/>
      <c r="AG1296"/>
    </row>
    <row r="1297" spans="1:33" s="30" customFormat="1" ht="18.600000000000001" customHeight="1" x14ac:dyDescent="0.3">
      <c r="A1297" s="16">
        <f t="shared" si="356"/>
        <v>218</v>
      </c>
      <c r="B1297" s="17">
        <f t="shared" si="357"/>
        <v>35</v>
      </c>
      <c r="C1297" s="18" t="s">
        <v>1337</v>
      </c>
      <c r="D1297" s="19" t="s">
        <v>1109</v>
      </c>
      <c r="E1297" s="19" t="str">
        <f t="shared" si="358"/>
        <v>M</v>
      </c>
      <c r="F1297" s="20" t="str">
        <f>IFERROR(VLOOKUP(C1297,'[1]Sofie''s Loppet'!$BM$3:$BP$100,4,FALSE),"")</f>
        <v/>
      </c>
      <c r="G1297" s="21">
        <f>IFERROR(VLOOKUP(C1297,[1]Rocks!$BF$3:$BH$2000,3,FALSE),"")</f>
        <v>783.85866436384572</v>
      </c>
      <c r="H1297" s="22" t="str">
        <f>IFERROR(VLOOKUP(C1297,'[1]Walden Bike'!$CB$3:$CE$1000,4,FALSE),"")</f>
        <v/>
      </c>
      <c r="I1297" s="23" t="str">
        <f>IFERROR(VLOOKUP(C1297,'[1]Paddle Sport'!$BJ$2:$BL$100,3,FALSE),"")</f>
        <v/>
      </c>
      <c r="J1297" s="24" t="str">
        <f>IFERROR(VLOOKUP(C1297,'[1]Island Swim'!$AX$5:$AZ$74,3,FALSE),"")</f>
        <v/>
      </c>
      <c r="K1297" s="25" t="str">
        <f>IFERROR(VLOOKUP(C1297,[1]Beaton!$A$4:$B$150,2,FALSE),"")</f>
        <v/>
      </c>
      <c r="L1297" s="26" t="str">
        <f>IFERROR(VLOOKUP(C1297,'[1]Turkey Gobbler'!$A$2:$B$500,2,FALSE),"")</f>
        <v/>
      </c>
      <c r="M1297" s="27">
        <f t="shared" si="359"/>
        <v>784</v>
      </c>
      <c r="N1297" s="28"/>
      <c r="O1297"/>
      <c r="P1297"/>
      <c r="Q1297"/>
      <c r="R1297" s="29" t="str" cm="1">
        <f t="array" ref="R1297:S1297">_xlfn.TEXTSPLIT(C1297," ")</f>
        <v>Salvati</v>
      </c>
      <c r="S1297" s="29" t="str">
        <v>Louigi</v>
      </c>
      <c r="T1297" s="29"/>
      <c r="U1297" s="29" t="str">
        <f>IF(T1297="",S1297,T1297)</f>
        <v>Louigi</v>
      </c>
      <c r="V1297" s="29" t="str">
        <f>LEFT(R1297,1)</f>
        <v>S</v>
      </c>
      <c r="W1297" s="29" t="str">
        <f>CONCATENATE(U1297,V1297,D1297)</f>
        <v>LouigiSM40-49</v>
      </c>
      <c r="X1297" s="29" t="str">
        <f>CONCATENATE(U1297,V1297)</f>
        <v>LouigiS</v>
      </c>
      <c r="AA1297"/>
      <c r="AB1297"/>
      <c r="AC1297"/>
      <c r="AD1297"/>
      <c r="AE1297"/>
      <c r="AF1297"/>
      <c r="AG1297"/>
    </row>
    <row r="1298" spans="1:33" s="30" customFormat="1" ht="18.600000000000001" customHeight="1" x14ac:dyDescent="0.3">
      <c r="A1298" s="16">
        <f t="shared" si="356"/>
        <v>219</v>
      </c>
      <c r="B1298" s="17">
        <f t="shared" si="357"/>
        <v>61</v>
      </c>
      <c r="C1298" s="18" t="s">
        <v>1338</v>
      </c>
      <c r="D1298" s="19" t="s">
        <v>1111</v>
      </c>
      <c r="E1298" s="19" t="str">
        <f t="shared" si="358"/>
        <v>M</v>
      </c>
      <c r="F1298" s="20" t="str">
        <f>IFERROR(VLOOKUP(C1298,'[1]Sofie''s Loppet'!$BM$3:$BP$100,4,FALSE),"")</f>
        <v/>
      </c>
      <c r="G1298" s="21">
        <f>IFERROR(VLOOKUP(C1298,[1]Rocks!$BF$3:$BH$2000,3,FALSE),"")</f>
        <v>782.73210692727798</v>
      </c>
      <c r="H1298" s="22" t="str">
        <f>IFERROR(VLOOKUP(C1298,'[1]Walden Bike'!$CB$3:$CE$1000,4,FALSE),"")</f>
        <v/>
      </c>
      <c r="I1298" s="23" t="str">
        <f>IFERROR(VLOOKUP(C1298,'[1]Paddle Sport'!$BJ$2:$BL$100,3,FALSE),"")</f>
        <v/>
      </c>
      <c r="J1298" s="24" t="str">
        <f>IFERROR(VLOOKUP(C1298,'[1]Island Swim'!$AX$5:$AZ$74,3,FALSE),"")</f>
        <v/>
      </c>
      <c r="K1298" s="25" t="str">
        <f>IFERROR(VLOOKUP(C1298,[1]Beaton!$A$4:$B$150,2,FALSE),"")</f>
        <v/>
      </c>
      <c r="L1298" s="26" t="str">
        <f>IFERROR(VLOOKUP(C1298,'[1]Turkey Gobbler'!$A$2:$B$500,2,FALSE),"")</f>
        <v/>
      </c>
      <c r="M1298" s="27">
        <f t="shared" si="359"/>
        <v>783</v>
      </c>
      <c r="N1298" s="28"/>
      <c r="O1298"/>
      <c r="P1298"/>
      <c r="Q1298"/>
      <c r="R1298" s="29"/>
      <c r="S1298" s="29"/>
      <c r="T1298" s="29"/>
      <c r="U1298" s="29"/>
      <c r="V1298" s="29"/>
      <c r="W1298" s="29"/>
      <c r="X1298" s="29"/>
      <c r="AA1298"/>
      <c r="AB1298"/>
      <c r="AC1298"/>
      <c r="AD1298"/>
      <c r="AE1298"/>
      <c r="AF1298"/>
      <c r="AG1298"/>
    </row>
    <row r="1299" spans="1:33" s="30" customFormat="1" ht="18.600000000000001" customHeight="1" x14ac:dyDescent="0.3">
      <c r="A1299" s="16">
        <f t="shared" si="356"/>
        <v>220</v>
      </c>
      <c r="B1299" s="17">
        <f t="shared" si="357"/>
        <v>62</v>
      </c>
      <c r="C1299" s="18" t="s">
        <v>1339</v>
      </c>
      <c r="D1299" s="19" t="s">
        <v>1111</v>
      </c>
      <c r="E1299" s="19" t="str">
        <f t="shared" si="358"/>
        <v>M</v>
      </c>
      <c r="F1299" s="20" t="str">
        <f>IFERROR(VLOOKUP(C1299,'[1]Sofie''s Loppet'!$BM$3:$BP$100,4,FALSE),"")</f>
        <v/>
      </c>
      <c r="G1299" s="21">
        <f>IFERROR(VLOOKUP(C1299,[1]Rocks!$BF$3:$BH$2000,3,FALSE),"")</f>
        <v>781.496627923662</v>
      </c>
      <c r="H1299" s="22" t="str">
        <f>IFERROR(VLOOKUP(C1299,'[1]Walden Bike'!$CB$3:$CE$1000,4,FALSE),"")</f>
        <v/>
      </c>
      <c r="I1299" s="23" t="str">
        <f>IFERROR(VLOOKUP(C1299,'[1]Paddle Sport'!$BJ$2:$BL$100,3,FALSE),"")</f>
        <v/>
      </c>
      <c r="J1299" s="24" t="str">
        <f>IFERROR(VLOOKUP(C1299,'[1]Island Swim'!$AX$5:$AZ$74,3,FALSE),"")</f>
        <v/>
      </c>
      <c r="K1299" s="25" t="str">
        <f>IFERROR(VLOOKUP(C1299,[1]Beaton!$A$4:$B$150,2,FALSE),"")</f>
        <v/>
      </c>
      <c r="L1299" s="26">
        <v>800</v>
      </c>
      <c r="M1299" s="27">
        <f t="shared" si="359"/>
        <v>781</v>
      </c>
      <c r="N1299" s="28"/>
      <c r="O1299"/>
      <c r="P1299"/>
      <c r="Q1299"/>
      <c r="R1299" s="29" t="str" cm="1">
        <f t="array" ref="R1299:S1299">_xlfn.TEXTSPLIT(C1299," ")</f>
        <v>Jaramillo</v>
      </c>
      <c r="S1299" s="29" t="str">
        <v>Santiago</v>
      </c>
      <c r="T1299" s="29"/>
      <c r="U1299" s="29" t="str">
        <f>IF(T1299="",S1299,T1299)</f>
        <v>Santiago</v>
      </c>
      <c r="V1299" s="29" t="str">
        <f>LEFT(R1299,1)</f>
        <v>J</v>
      </c>
      <c r="W1299" s="29" t="str">
        <f>CONCATENATE(U1299,V1299,D1299)</f>
        <v>SantiagoJM30-39</v>
      </c>
      <c r="X1299" s="29" t="str">
        <f>CONCATENATE(U1299,V1299)</f>
        <v>SantiagoJ</v>
      </c>
      <c r="AA1299"/>
      <c r="AB1299"/>
      <c r="AC1299"/>
      <c r="AD1299"/>
      <c r="AE1299"/>
      <c r="AF1299"/>
      <c r="AG1299"/>
    </row>
    <row r="1300" spans="1:33" s="30" customFormat="1" ht="18.600000000000001" customHeight="1" x14ac:dyDescent="0.3">
      <c r="A1300" s="16">
        <f t="shared" si="356"/>
        <v>221</v>
      </c>
      <c r="B1300" s="17">
        <f t="shared" si="357"/>
        <v>63</v>
      </c>
      <c r="C1300" s="18" t="s">
        <v>1340</v>
      </c>
      <c r="D1300" s="19" t="s">
        <v>1111</v>
      </c>
      <c r="E1300" s="19" t="str">
        <f t="shared" si="358"/>
        <v>M</v>
      </c>
      <c r="F1300" s="20" t="str">
        <f>IFERROR(VLOOKUP(C1300,'[1]Sofie''s Loppet'!$BM$3:$BP$100,4,FALSE),"")</f>
        <v/>
      </c>
      <c r="G1300" s="21">
        <f>IFERROR(VLOOKUP(C1300,[1]Rocks!$BF$3:$BH$2000,3,FALSE),"")</f>
        <v>779.17852785685238</v>
      </c>
      <c r="H1300" s="22" t="str">
        <f>IFERROR(VLOOKUP(C1300,'[1]Walden Bike'!$CB$3:$CE$1000,4,FALSE),"")</f>
        <v/>
      </c>
      <c r="I1300" s="23" t="str">
        <f>IFERROR(VLOOKUP(C1300,'[1]Paddle Sport'!$BJ$2:$BL$100,3,FALSE),"")</f>
        <v/>
      </c>
      <c r="J1300" s="24" t="str">
        <f>IFERROR(VLOOKUP(C1300,'[1]Island Swim'!$AX$5:$AZ$74,3,FALSE),"")</f>
        <v/>
      </c>
      <c r="K1300" s="25" t="str">
        <f>IFERROR(VLOOKUP(C1300,[1]Beaton!$A$4:$B$150,2,FALSE),"")</f>
        <v/>
      </c>
      <c r="L1300" s="26" t="str">
        <f>IFERROR(VLOOKUP(C1300,'[1]Turkey Gobbler'!$A$2:$B$500,2,FALSE),"")</f>
        <v/>
      </c>
      <c r="M1300" s="27">
        <f t="shared" si="359"/>
        <v>779</v>
      </c>
      <c r="N1300" s="28"/>
      <c r="O1300"/>
      <c r="P1300"/>
      <c r="Q1300"/>
      <c r="R1300" s="29" t="str" cm="1">
        <f t="array" ref="R1300:S1300">_xlfn.TEXTSPLIT(C1300," ")</f>
        <v>Lamothe</v>
      </c>
      <c r="S1300" s="29" t="str">
        <v>Jeremie</v>
      </c>
      <c r="T1300" s="29"/>
      <c r="U1300" s="29" t="str">
        <f>IF(T1300="",S1300,T1300)</f>
        <v>Jeremie</v>
      </c>
      <c r="V1300" s="29" t="str">
        <f>LEFT(R1300,1)</f>
        <v>L</v>
      </c>
      <c r="W1300" s="29" t="str">
        <f>CONCATENATE(U1300,V1300,D1300)</f>
        <v>JeremieLM30-39</v>
      </c>
      <c r="X1300" s="29" t="str">
        <f>CONCATENATE(U1300,V1300)</f>
        <v>JeremieL</v>
      </c>
      <c r="AA1300"/>
      <c r="AB1300"/>
      <c r="AC1300"/>
      <c r="AD1300"/>
      <c r="AE1300"/>
      <c r="AF1300"/>
      <c r="AG1300"/>
    </row>
    <row r="1301" spans="1:33" s="30" customFormat="1" ht="18.600000000000001" customHeight="1" x14ac:dyDescent="0.3">
      <c r="A1301" s="16">
        <f t="shared" si="356"/>
        <v>222</v>
      </c>
      <c r="B1301" s="17">
        <f t="shared" si="357"/>
        <v>64</v>
      </c>
      <c r="C1301" s="18" t="s">
        <v>1341</v>
      </c>
      <c r="D1301" s="19" t="s">
        <v>1111</v>
      </c>
      <c r="E1301" s="19" t="str">
        <f t="shared" si="358"/>
        <v>M</v>
      </c>
      <c r="F1301" s="20" t="str">
        <f>IFERROR(VLOOKUP(C1301,'[1]Sofie''s Loppet'!$BM$3:$BP$100,4,FALSE),"")</f>
        <v/>
      </c>
      <c r="G1301" s="21">
        <f>IFERROR(VLOOKUP(C1301,[1]Rocks!$BF$3:$BH$2000,3,FALSE),"")</f>
        <v>777.14754566210047</v>
      </c>
      <c r="H1301" s="22" t="str">
        <f>IFERROR(VLOOKUP(C1301,'[1]Walden Bike'!$CB$3:$CE$1000,4,FALSE),"")</f>
        <v/>
      </c>
      <c r="I1301" s="23" t="str">
        <f>IFERROR(VLOOKUP(C1301,'[1]Paddle Sport'!$BJ$2:$BL$100,3,FALSE),"")</f>
        <v/>
      </c>
      <c r="J1301" s="24" t="str">
        <f>IFERROR(VLOOKUP(C1301,'[1]Island Swim'!$AX$5:$AZ$74,3,FALSE),"")</f>
        <v/>
      </c>
      <c r="K1301" s="25" t="str">
        <f>IFERROR(VLOOKUP(C1301,[1]Beaton!$A$4:$B$150,2,FALSE),"")</f>
        <v/>
      </c>
      <c r="L1301" s="26" t="str">
        <f>IFERROR(VLOOKUP(C1301,'[1]Turkey Gobbler'!$A$2:$B$500,2,FALSE),"")</f>
        <v/>
      </c>
      <c r="M1301" s="27">
        <f t="shared" si="359"/>
        <v>777</v>
      </c>
      <c r="N1301" s="28"/>
      <c r="O1301"/>
      <c r="P1301"/>
      <c r="Q1301"/>
      <c r="R1301" s="29" t="str" cm="1">
        <f t="array" ref="R1301:S1301">_xlfn.TEXTSPLIT(C1301," ")</f>
        <v>Samano</v>
      </c>
      <c r="S1301" s="29" t="str">
        <v>Mario</v>
      </c>
      <c r="T1301" s="29"/>
      <c r="U1301" s="29" t="str">
        <f>IF(T1301="",S1301,T1301)</f>
        <v>Mario</v>
      </c>
      <c r="V1301" s="29" t="str">
        <f>LEFT(R1301,1)</f>
        <v>S</v>
      </c>
      <c r="W1301" s="29" t="str">
        <f>CONCATENATE(U1301,V1301,D1301)</f>
        <v>MarioSM30-39</v>
      </c>
      <c r="X1301" s="29" t="str">
        <f>CONCATENATE(U1301,V1301)</f>
        <v>MarioS</v>
      </c>
      <c r="AA1301"/>
      <c r="AB1301"/>
      <c r="AC1301"/>
      <c r="AD1301"/>
      <c r="AE1301"/>
      <c r="AF1301"/>
      <c r="AG1301"/>
    </row>
    <row r="1302" spans="1:33" s="30" customFormat="1" ht="18.600000000000001" customHeight="1" x14ac:dyDescent="0.3">
      <c r="A1302" s="16">
        <f t="shared" si="356"/>
        <v>223</v>
      </c>
      <c r="B1302" s="17">
        <f t="shared" si="357"/>
        <v>65</v>
      </c>
      <c r="C1302" s="18" t="s">
        <v>1342</v>
      </c>
      <c r="D1302" s="19" t="s">
        <v>1111</v>
      </c>
      <c r="E1302" s="19" t="str">
        <f t="shared" si="358"/>
        <v>M</v>
      </c>
      <c r="F1302" s="20" t="str">
        <f>IFERROR(VLOOKUP(C1302,'[1]Sofie''s Loppet'!$BM$3:$BP$100,4,FALSE),"")</f>
        <v/>
      </c>
      <c r="G1302" s="21">
        <f>IFERROR(VLOOKUP(C1302,[1]Rocks!$BF$3:$BH$2000,3,FALSE),"")</f>
        <v>775.15656134358096</v>
      </c>
      <c r="H1302" s="22" t="str">
        <f>IFERROR(VLOOKUP(C1302,'[1]Walden Bike'!$CB$3:$CE$1000,4,FALSE),"")</f>
        <v/>
      </c>
      <c r="I1302" s="23" t="str">
        <f>IFERROR(VLOOKUP(C1302,'[1]Paddle Sport'!$BJ$2:$BL$100,3,FALSE),"")</f>
        <v/>
      </c>
      <c r="J1302" s="24" t="str">
        <f>IFERROR(VLOOKUP(C1302,'[1]Island Swim'!$AX$5:$AZ$74,3,FALSE),"")</f>
        <v/>
      </c>
      <c r="K1302" s="25" t="str">
        <f>IFERROR(VLOOKUP(C1302,[1]Beaton!$A$4:$B$150,2,FALSE),"")</f>
        <v/>
      </c>
      <c r="L1302" s="26" t="str">
        <f>IFERROR(VLOOKUP(C1302,'[1]Turkey Gobbler'!$A$2:$B$500,2,FALSE),"")</f>
        <v/>
      </c>
      <c r="M1302" s="27">
        <f t="shared" si="359"/>
        <v>775</v>
      </c>
      <c r="N1302" s="28"/>
      <c r="O1302"/>
      <c r="P1302"/>
      <c r="Q1302"/>
      <c r="R1302" s="29"/>
      <c r="S1302" s="29"/>
      <c r="T1302" s="29"/>
      <c r="U1302" s="29"/>
      <c r="V1302" s="29"/>
      <c r="W1302" s="29"/>
      <c r="X1302" s="29"/>
      <c r="AA1302"/>
      <c r="AB1302"/>
      <c r="AC1302"/>
      <c r="AD1302"/>
      <c r="AE1302"/>
      <c r="AF1302"/>
      <c r="AG1302"/>
    </row>
    <row r="1303" spans="1:33" s="30" customFormat="1" ht="18.600000000000001" customHeight="1" x14ac:dyDescent="0.3">
      <c r="A1303" s="16">
        <f t="shared" si="356"/>
        <v>224</v>
      </c>
      <c r="B1303" s="17">
        <f t="shared" si="357"/>
        <v>36</v>
      </c>
      <c r="C1303" s="18" t="s">
        <v>1343</v>
      </c>
      <c r="D1303" s="19" t="s">
        <v>1109</v>
      </c>
      <c r="E1303" s="19" t="str">
        <f t="shared" si="358"/>
        <v>M</v>
      </c>
      <c r="F1303" s="20" t="str">
        <f>IFERROR(VLOOKUP(C1303,'[1]Sofie''s Loppet'!$BM$3:$BP$100,4,FALSE),"")</f>
        <v/>
      </c>
      <c r="G1303" s="21">
        <f>IFERROR(VLOOKUP(C1303,[1]Rocks!$BF$3:$BH$2000,3,FALSE),"")</f>
        <v>774.16488983653153</v>
      </c>
      <c r="H1303" s="22" t="str">
        <f>IFERROR(VLOOKUP(C1303,'[1]Walden Bike'!$CB$3:$CE$1000,4,FALSE),"")</f>
        <v/>
      </c>
      <c r="I1303" s="23" t="str">
        <f>IFERROR(VLOOKUP(C1303,'[1]Paddle Sport'!$BJ$2:$BL$100,3,FALSE),"")</f>
        <v/>
      </c>
      <c r="J1303" s="24" t="str">
        <f>IFERROR(VLOOKUP(C1303,'[1]Island Swim'!$AX$5:$AZ$74,3,FALSE),"")</f>
        <v/>
      </c>
      <c r="K1303" s="25" t="str">
        <f>IFERROR(VLOOKUP(C1303,[1]Beaton!$A$4:$B$150,2,FALSE),"")</f>
        <v/>
      </c>
      <c r="L1303" s="26" t="str">
        <f>IFERROR(VLOOKUP(C1303,'[1]Turkey Gobbler'!$A$2:$B$500,2,FALSE),"")</f>
        <v/>
      </c>
      <c r="M1303" s="27">
        <f t="shared" si="359"/>
        <v>774</v>
      </c>
      <c r="N1303" s="28"/>
      <c r="O1303"/>
      <c r="P1303"/>
      <c r="Q1303"/>
      <c r="R1303" s="29" t="str" cm="1">
        <f t="array" ref="R1303:S1303">_xlfn.TEXTSPLIT(C1303," ")</f>
        <v>Paquin</v>
      </c>
      <c r="S1303" s="29" t="str">
        <v>Robert</v>
      </c>
      <c r="T1303" s="29"/>
      <c r="U1303" s="29" t="str">
        <f t="shared" ref="U1303:U1311" si="364">IF(T1303="",S1303,T1303)</f>
        <v>Robert</v>
      </c>
      <c r="V1303" s="29" t="str">
        <f t="shared" ref="V1303:V1311" si="365">LEFT(R1303,1)</f>
        <v>P</v>
      </c>
      <c r="W1303" s="29" t="str">
        <f t="shared" ref="W1303:W1311" si="366">CONCATENATE(U1303,V1303,D1303)</f>
        <v>RobertPM40-49</v>
      </c>
      <c r="X1303" s="29" t="str">
        <f t="shared" ref="X1303:X1311" si="367">CONCATENATE(U1303,V1303)</f>
        <v>RobertP</v>
      </c>
      <c r="AA1303"/>
      <c r="AB1303"/>
      <c r="AC1303"/>
      <c r="AD1303"/>
      <c r="AE1303"/>
      <c r="AF1303"/>
      <c r="AG1303"/>
    </row>
    <row r="1304" spans="1:33" s="30" customFormat="1" ht="18.600000000000001" customHeight="1" x14ac:dyDescent="0.3">
      <c r="A1304" s="16">
        <f t="shared" si="356"/>
        <v>224</v>
      </c>
      <c r="B1304" s="17">
        <f t="shared" si="357"/>
        <v>36</v>
      </c>
      <c r="C1304" s="18" t="s">
        <v>1344</v>
      </c>
      <c r="D1304" s="19" t="s">
        <v>1109</v>
      </c>
      <c r="E1304" s="19" t="str">
        <f t="shared" si="358"/>
        <v>M</v>
      </c>
      <c r="F1304" s="20" t="str">
        <f>IFERROR(VLOOKUP(C1304,'[1]Sofie''s Loppet'!$BM$3:$BP$100,4,FALSE),"")</f>
        <v/>
      </c>
      <c r="G1304" s="21">
        <f>IFERROR(VLOOKUP(C1304,[1]Rocks!$BF$3:$BH$2000,3,FALSE),"")</f>
        <v>773.8348962773515</v>
      </c>
      <c r="H1304" s="22" t="str">
        <f>IFERROR(VLOOKUP(C1304,'[1]Walden Bike'!$CB$3:$CE$1000,4,FALSE),"")</f>
        <v/>
      </c>
      <c r="I1304" s="23" t="str">
        <f>IFERROR(VLOOKUP(C1304,'[1]Paddle Sport'!$BJ$2:$BL$100,3,FALSE),"")</f>
        <v/>
      </c>
      <c r="J1304" s="24" t="str">
        <f>IFERROR(VLOOKUP(C1304,'[1]Island Swim'!$AX$5:$AZ$74,3,FALSE),"")</f>
        <v/>
      </c>
      <c r="K1304" s="25" t="str">
        <f>IFERROR(VLOOKUP(C1304,[1]Beaton!$A$4:$B$150,2,FALSE),"")</f>
        <v/>
      </c>
      <c r="L1304" s="26">
        <f>IFERROR(VLOOKUP(C1304,'[1]Turkey Gobbler'!$A$2:$B$500,2,FALSE),"")</f>
        <v>225.11904761904765</v>
      </c>
      <c r="M1304" s="27">
        <f t="shared" si="359"/>
        <v>774</v>
      </c>
      <c r="N1304" s="28"/>
      <c r="O1304"/>
      <c r="P1304"/>
      <c r="Q1304"/>
      <c r="R1304" s="29" t="str" cm="1">
        <f t="array" ref="R1304:S1304">_xlfn.TEXTSPLIT(C1304," ")</f>
        <v>Villeneuve</v>
      </c>
      <c r="S1304" s="29" t="str">
        <v>Justin</v>
      </c>
      <c r="T1304" s="29"/>
      <c r="U1304" s="29" t="str">
        <f t="shared" si="364"/>
        <v>Justin</v>
      </c>
      <c r="V1304" s="29" t="str">
        <f t="shared" si="365"/>
        <v>V</v>
      </c>
      <c r="W1304" s="29" t="str">
        <f t="shared" si="366"/>
        <v>JustinVM40-49</v>
      </c>
      <c r="X1304" s="29" t="str">
        <f t="shared" si="367"/>
        <v>JustinV</v>
      </c>
      <c r="AA1304"/>
      <c r="AB1304"/>
      <c r="AC1304"/>
      <c r="AD1304"/>
      <c r="AE1304"/>
      <c r="AF1304"/>
      <c r="AG1304"/>
    </row>
    <row r="1305" spans="1:33" s="30" customFormat="1" ht="18.600000000000001" customHeight="1" x14ac:dyDescent="0.3">
      <c r="A1305" s="16">
        <f t="shared" si="356"/>
        <v>226</v>
      </c>
      <c r="B1305" s="17">
        <f t="shared" si="357"/>
        <v>17</v>
      </c>
      <c r="C1305" s="18" t="s">
        <v>1345</v>
      </c>
      <c r="D1305" s="19" t="s">
        <v>1124</v>
      </c>
      <c r="E1305" s="19" t="str">
        <f t="shared" si="358"/>
        <v>M</v>
      </c>
      <c r="F1305" s="20" t="str">
        <f>IFERROR(VLOOKUP(C1305,'[1]Sofie''s Loppet'!$BM$3:$BP$100,4,FALSE),"")</f>
        <v/>
      </c>
      <c r="G1305" s="21">
        <f>IFERROR(VLOOKUP(C1305,[1]Rocks!$BF$3:$BH$2000,3,FALSE),"")</f>
        <v>344.81961147086031</v>
      </c>
      <c r="H1305" s="22" t="str">
        <f>IFERROR(VLOOKUP(C1305,'[1]Walden Bike'!$CB$3:$CE$1000,4,FALSE),"")</f>
        <v/>
      </c>
      <c r="I1305" s="23" t="str">
        <f>IFERROR(VLOOKUP(C1305,'[1]Paddle Sport'!$BJ$2:$BL$100,3,FALSE),"")</f>
        <v/>
      </c>
      <c r="J1305" s="24">
        <f>IFERROR(VLOOKUP(C1305,'[1]Island Swim'!$AX$5:$AZ$74,3,FALSE),"")</f>
        <v>427.13479181369087</v>
      </c>
      <c r="K1305" s="25" t="str">
        <f>IFERROR(VLOOKUP(C1305,[1]Beaton!$A$4:$B$150,2,FALSE),"")</f>
        <v/>
      </c>
      <c r="L1305" s="26" t="str">
        <f>IFERROR(VLOOKUP(C1305,'[1]Turkey Gobbler'!$A$2:$B$500,2,FALSE),"")</f>
        <v/>
      </c>
      <c r="M1305" s="27">
        <f t="shared" si="359"/>
        <v>772</v>
      </c>
      <c r="N1305" s="28"/>
      <c r="O1305"/>
      <c r="P1305"/>
      <c r="Q1305"/>
      <c r="R1305" s="29" t="str" cm="1">
        <f t="array" ref="R1305:S1305">_xlfn.TEXTSPLIT(C1305," ")</f>
        <v>Gunn</v>
      </c>
      <c r="S1305" s="29" t="str">
        <v>Donald</v>
      </c>
      <c r="T1305" s="29"/>
      <c r="U1305" s="29" t="str">
        <f t="shared" si="364"/>
        <v>Donald</v>
      </c>
      <c r="V1305" s="29" t="str">
        <f t="shared" si="365"/>
        <v>G</v>
      </c>
      <c r="W1305" s="29" t="str">
        <f t="shared" si="366"/>
        <v>DonaldGM60-69</v>
      </c>
      <c r="X1305" s="29" t="str">
        <f t="shared" si="367"/>
        <v>DonaldG</v>
      </c>
      <c r="AA1305"/>
      <c r="AB1305"/>
      <c r="AC1305"/>
      <c r="AD1305"/>
      <c r="AE1305"/>
      <c r="AF1305"/>
      <c r="AG1305"/>
    </row>
    <row r="1306" spans="1:33" s="30" customFormat="1" ht="18.600000000000001" customHeight="1" x14ac:dyDescent="0.3">
      <c r="A1306" s="16">
        <f t="shared" si="356"/>
        <v>227</v>
      </c>
      <c r="B1306" s="17">
        <f t="shared" si="357"/>
        <v>54</v>
      </c>
      <c r="C1306" s="18" t="s">
        <v>1346</v>
      </c>
      <c r="D1306" s="19" t="s">
        <v>1114</v>
      </c>
      <c r="E1306" s="19" t="str">
        <f t="shared" si="358"/>
        <v>M</v>
      </c>
      <c r="F1306" s="20" t="str">
        <f>IFERROR(VLOOKUP(C1306,'[1]Sofie''s Loppet'!$BM$3:$BP$100,4,FALSE),"")</f>
        <v/>
      </c>
      <c r="G1306" s="21">
        <f>IFERROR(VLOOKUP(C1306,[1]Rocks!$BF$3:$BH$2000,3,FALSE),"")</f>
        <v>768.80999435347258</v>
      </c>
      <c r="H1306" s="22" t="str">
        <f>IFERROR(VLOOKUP(C1306,'[1]Walden Bike'!$CB$3:$CE$1000,4,FALSE),"")</f>
        <v/>
      </c>
      <c r="I1306" s="23" t="str">
        <f>IFERROR(VLOOKUP(C1306,'[1]Paddle Sport'!$BJ$2:$BL$100,3,FALSE),"")</f>
        <v/>
      </c>
      <c r="J1306" s="24" t="str">
        <f>IFERROR(VLOOKUP(C1306,'[1]Island Swim'!$AX$5:$AZ$74,3,FALSE),"")</f>
        <v/>
      </c>
      <c r="K1306" s="25" t="str">
        <f>IFERROR(VLOOKUP(C1306,[1]Beaton!$A$4:$B$150,2,FALSE),"")</f>
        <v/>
      </c>
      <c r="L1306" s="26" t="str">
        <f>IFERROR(VLOOKUP(C1306,'[1]Turkey Gobbler'!$A$2:$B$500,2,FALSE),"")</f>
        <v/>
      </c>
      <c r="M1306" s="27">
        <f t="shared" si="359"/>
        <v>769</v>
      </c>
      <c r="N1306" s="28"/>
      <c r="O1306"/>
      <c r="P1306"/>
      <c r="Q1306"/>
      <c r="R1306" s="29" t="str" cm="1">
        <f t="array" ref="R1306:S1306">_xlfn.TEXTSPLIT(C1306," ")</f>
        <v>Kimothi</v>
      </c>
      <c r="S1306" s="29" t="str">
        <v>Himanshu</v>
      </c>
      <c r="T1306" s="29"/>
      <c r="U1306" s="29" t="str">
        <f t="shared" si="364"/>
        <v>Himanshu</v>
      </c>
      <c r="V1306" s="29" t="str">
        <f t="shared" si="365"/>
        <v>K</v>
      </c>
      <c r="W1306" s="29" t="str">
        <f t="shared" si="366"/>
        <v>HimanshuKM20-29</v>
      </c>
      <c r="X1306" s="29" t="str">
        <f t="shared" si="367"/>
        <v>HimanshuK</v>
      </c>
      <c r="AA1306"/>
      <c r="AB1306"/>
      <c r="AC1306"/>
      <c r="AD1306"/>
      <c r="AE1306"/>
      <c r="AF1306"/>
      <c r="AG1306"/>
    </row>
    <row r="1307" spans="1:33" s="30" customFormat="1" ht="18.600000000000001" customHeight="1" x14ac:dyDescent="0.3">
      <c r="A1307" s="16">
        <f t="shared" si="356"/>
        <v>227</v>
      </c>
      <c r="B1307" s="17">
        <f t="shared" si="357"/>
        <v>66</v>
      </c>
      <c r="C1307" s="18" t="s">
        <v>1347</v>
      </c>
      <c r="D1307" s="19" t="s">
        <v>1111</v>
      </c>
      <c r="E1307" s="19" t="str">
        <f t="shared" si="358"/>
        <v>M</v>
      </c>
      <c r="F1307" s="20" t="str">
        <f>IFERROR(VLOOKUP(C1307,'[1]Sofie''s Loppet'!$BM$3:$BP$100,4,FALSE),"")</f>
        <v/>
      </c>
      <c r="G1307" s="21">
        <f>IFERROR(VLOOKUP(C1307,[1]Rocks!$BF$3:$BH$2000,3,FALSE),"")</f>
        <v>768.70148200423421</v>
      </c>
      <c r="H1307" s="22" t="str">
        <f>IFERROR(VLOOKUP(C1307,'[1]Walden Bike'!$CB$3:$CE$1000,4,FALSE),"")</f>
        <v/>
      </c>
      <c r="I1307" s="23" t="str">
        <f>IFERROR(VLOOKUP(C1307,'[1]Paddle Sport'!$BJ$2:$BL$100,3,FALSE),"")</f>
        <v/>
      </c>
      <c r="J1307" s="24" t="str">
        <f>IFERROR(VLOOKUP(C1307,'[1]Island Swim'!$AX$5:$AZ$74,3,FALSE),"")</f>
        <v/>
      </c>
      <c r="K1307" s="25" t="str">
        <f>IFERROR(VLOOKUP(C1307,[1]Beaton!$A$4:$B$150,2,FALSE),"")</f>
        <v/>
      </c>
      <c r="L1307" s="26" t="str">
        <f>IFERROR(VLOOKUP(C1307,'[1]Turkey Gobbler'!$A$2:$B$500,2,FALSE),"")</f>
        <v/>
      </c>
      <c r="M1307" s="27">
        <f t="shared" si="359"/>
        <v>769</v>
      </c>
      <c r="N1307" s="28"/>
      <c r="O1307"/>
      <c r="P1307"/>
      <c r="Q1307"/>
      <c r="R1307" s="29" t="str" cm="1">
        <f t="array" ref="R1307:S1307">_xlfn.TEXTSPLIT(C1307," ")</f>
        <v>Hewlett</v>
      </c>
      <c r="S1307" s="29" t="str">
        <v>Kurt</v>
      </c>
      <c r="T1307" s="29"/>
      <c r="U1307" s="29" t="str">
        <f t="shared" si="364"/>
        <v>Kurt</v>
      </c>
      <c r="V1307" s="29" t="str">
        <f t="shared" si="365"/>
        <v>H</v>
      </c>
      <c r="W1307" s="29" t="str">
        <f t="shared" si="366"/>
        <v>KurtHM30-39</v>
      </c>
      <c r="X1307" s="29" t="str">
        <f t="shared" si="367"/>
        <v>KurtH</v>
      </c>
      <c r="AA1307"/>
      <c r="AB1307"/>
      <c r="AC1307"/>
      <c r="AD1307"/>
      <c r="AE1307"/>
      <c r="AF1307"/>
      <c r="AG1307"/>
    </row>
    <row r="1308" spans="1:33" s="30" customFormat="1" ht="18.600000000000001" customHeight="1" x14ac:dyDescent="0.3">
      <c r="A1308" s="16">
        <f t="shared" si="356"/>
        <v>227</v>
      </c>
      <c r="B1308" s="17">
        <f t="shared" si="357"/>
        <v>66</v>
      </c>
      <c r="C1308" s="18" t="s">
        <v>1348</v>
      </c>
      <c r="D1308" s="19" t="s">
        <v>1111</v>
      </c>
      <c r="E1308" s="19" t="str">
        <f t="shared" si="358"/>
        <v>M</v>
      </c>
      <c r="F1308" s="20" t="str">
        <f>IFERROR(VLOOKUP(C1308,'[1]Sofie''s Loppet'!$BM$3:$BP$100,4,FALSE),"")</f>
        <v/>
      </c>
      <c r="G1308" s="21">
        <f>IFERROR(VLOOKUP(C1308,[1]Rocks!$BF$3:$BH$2000,3,FALSE),"")</f>
        <v>769.35301596270654</v>
      </c>
      <c r="H1308" s="22" t="str">
        <f>IFERROR(VLOOKUP(C1308,'[1]Walden Bike'!$CB$3:$CE$1000,4,FALSE),"")</f>
        <v/>
      </c>
      <c r="I1308" s="23" t="str">
        <f>IFERROR(VLOOKUP(C1308,'[1]Paddle Sport'!$BJ$2:$BL$100,3,FALSE),"")</f>
        <v/>
      </c>
      <c r="J1308" s="24" t="str">
        <f>IFERROR(VLOOKUP(C1308,'[1]Island Swim'!$AX$5:$AZ$74,3,FALSE),"")</f>
        <v/>
      </c>
      <c r="K1308" s="25" t="str">
        <f>IFERROR(VLOOKUP(C1308,[1]Beaton!$A$4:$B$150,2,FALSE),"")</f>
        <v/>
      </c>
      <c r="L1308" s="26" t="str">
        <f>IFERROR(VLOOKUP(C1308,'[1]Turkey Gobbler'!$A$2:$B$500,2,FALSE),"")</f>
        <v/>
      </c>
      <c r="M1308" s="27">
        <f t="shared" si="359"/>
        <v>769</v>
      </c>
      <c r="N1308" s="28"/>
      <c r="O1308"/>
      <c r="P1308"/>
      <c r="Q1308"/>
      <c r="R1308" s="29" t="str" cm="1">
        <f t="array" ref="R1308:S1308">_xlfn.TEXTSPLIT(C1308," ")</f>
        <v>Pierce</v>
      </c>
      <c r="S1308" s="29" t="str">
        <v>Ian</v>
      </c>
      <c r="T1308" s="29"/>
      <c r="U1308" s="29" t="str">
        <f t="shared" si="364"/>
        <v>Ian</v>
      </c>
      <c r="V1308" s="29" t="str">
        <f t="shared" si="365"/>
        <v>P</v>
      </c>
      <c r="W1308" s="29" t="str">
        <f t="shared" si="366"/>
        <v>IanPM30-39</v>
      </c>
      <c r="X1308" s="29" t="str">
        <f t="shared" si="367"/>
        <v>IanP</v>
      </c>
      <c r="AA1308"/>
      <c r="AB1308"/>
      <c r="AC1308"/>
      <c r="AD1308"/>
      <c r="AE1308"/>
      <c r="AF1308"/>
      <c r="AG1308"/>
    </row>
    <row r="1309" spans="1:33" s="30" customFormat="1" ht="18.600000000000001" customHeight="1" x14ac:dyDescent="0.3">
      <c r="A1309" s="16">
        <f t="shared" si="356"/>
        <v>230</v>
      </c>
      <c r="B1309" s="17">
        <f t="shared" si="357"/>
        <v>26</v>
      </c>
      <c r="C1309" s="18" t="s">
        <v>1349</v>
      </c>
      <c r="D1309" s="19" t="s">
        <v>1118</v>
      </c>
      <c r="E1309" s="19" t="str">
        <f t="shared" si="358"/>
        <v>M</v>
      </c>
      <c r="F1309" s="20" t="str">
        <f>IFERROR(VLOOKUP(C1309,'[1]Sofie''s Loppet'!$BM$3:$BP$100,4,FALSE),"")</f>
        <v/>
      </c>
      <c r="G1309" s="21">
        <f>IFERROR(VLOOKUP(C1309,[1]Rocks!$BF$3:$BH$2000,3,FALSE),"")</f>
        <v>766.53764954257565</v>
      </c>
      <c r="H1309" s="22" t="str">
        <f>IFERROR(VLOOKUP(C1309,'[1]Walden Bike'!$CB$3:$CE$1000,4,FALSE),"")</f>
        <v/>
      </c>
      <c r="I1309" s="23" t="str">
        <f>IFERROR(VLOOKUP(C1309,'[1]Paddle Sport'!$BJ$2:$BL$100,3,FALSE),"")</f>
        <v/>
      </c>
      <c r="J1309" s="24" t="str">
        <f>IFERROR(VLOOKUP(C1309,'[1]Island Swim'!$AX$5:$AZ$74,3,FALSE),"")</f>
        <v/>
      </c>
      <c r="K1309" s="25" t="str">
        <f>IFERROR(VLOOKUP(C1309,[1]Beaton!$A$4:$B$150,2,FALSE),"")</f>
        <v/>
      </c>
      <c r="L1309" s="26" t="str">
        <f>IFERROR(VLOOKUP(C1309,'[1]Turkey Gobbler'!$A$2:$B$500,2,FALSE),"")</f>
        <v/>
      </c>
      <c r="M1309" s="27">
        <f t="shared" si="359"/>
        <v>767</v>
      </c>
      <c r="N1309" s="28"/>
      <c r="O1309"/>
      <c r="P1309"/>
      <c r="Q1309"/>
      <c r="R1309" s="29" t="str" cm="1">
        <f t="array" ref="R1309:S1309">_xlfn.TEXTSPLIT(C1309," ")</f>
        <v>Page</v>
      </c>
      <c r="S1309" s="29" t="str">
        <v>Jack</v>
      </c>
      <c r="T1309" s="29"/>
      <c r="U1309" s="29" t="str">
        <f t="shared" si="364"/>
        <v>Jack</v>
      </c>
      <c r="V1309" s="29" t="str">
        <f t="shared" si="365"/>
        <v>P</v>
      </c>
      <c r="W1309" s="29" t="str">
        <f t="shared" si="366"/>
        <v>JackPM13-19</v>
      </c>
      <c r="X1309" s="29" t="str">
        <f t="shared" si="367"/>
        <v>JackP</v>
      </c>
      <c r="AA1309"/>
      <c r="AB1309"/>
      <c r="AC1309"/>
      <c r="AD1309"/>
      <c r="AE1309"/>
      <c r="AF1309"/>
      <c r="AG1309"/>
    </row>
    <row r="1310" spans="1:33" s="30" customFormat="1" ht="18.600000000000001" customHeight="1" x14ac:dyDescent="0.3">
      <c r="A1310" s="16">
        <f t="shared" si="356"/>
        <v>230</v>
      </c>
      <c r="B1310" s="17">
        <f t="shared" si="357"/>
        <v>38</v>
      </c>
      <c r="C1310" s="18" t="s">
        <v>1350</v>
      </c>
      <c r="D1310" s="19" t="s">
        <v>1109</v>
      </c>
      <c r="E1310" s="19" t="str">
        <f t="shared" si="358"/>
        <v>M</v>
      </c>
      <c r="F1310" s="20" t="str">
        <f>IFERROR(VLOOKUP(C1310,'[1]Sofie''s Loppet'!$BM$3:$BP$100,4,FALSE),"")</f>
        <v/>
      </c>
      <c r="G1310" s="21">
        <f>IFERROR(VLOOKUP(C1310,[1]Rocks!$BF$3:$BH$2000,3,FALSE),"")</f>
        <v>767.4017190362124</v>
      </c>
      <c r="H1310" s="22" t="str">
        <f>IFERROR(VLOOKUP(C1310,'[1]Walden Bike'!$CB$3:$CE$1000,4,FALSE),"")</f>
        <v/>
      </c>
      <c r="I1310" s="23" t="str">
        <f>IFERROR(VLOOKUP(C1310,'[1]Paddle Sport'!$BJ$2:$BL$100,3,FALSE),"")</f>
        <v/>
      </c>
      <c r="J1310" s="24" t="str">
        <f>IFERROR(VLOOKUP(C1310,'[1]Island Swim'!$AX$5:$AZ$74,3,FALSE),"")</f>
        <v/>
      </c>
      <c r="K1310" s="25" t="str">
        <f>IFERROR(VLOOKUP(C1310,[1]Beaton!$A$4:$B$150,2,FALSE),"")</f>
        <v/>
      </c>
      <c r="L1310" s="26" t="str">
        <f>IFERROR(VLOOKUP(C1310,'[1]Turkey Gobbler'!$A$2:$B$500,2,FALSE),"")</f>
        <v/>
      </c>
      <c r="M1310" s="27">
        <f t="shared" si="359"/>
        <v>767</v>
      </c>
      <c r="N1310" s="28"/>
      <c r="O1310"/>
      <c r="P1310"/>
      <c r="Q1310"/>
      <c r="R1310" s="29" t="str" cm="1">
        <f t="array" ref="R1310:S1310">_xlfn.TEXTSPLIT(C1310," ")</f>
        <v>Seaton</v>
      </c>
      <c r="S1310" s="29" t="str">
        <v>Travis</v>
      </c>
      <c r="T1310" s="29"/>
      <c r="U1310" s="29" t="str">
        <f t="shared" si="364"/>
        <v>Travis</v>
      </c>
      <c r="V1310" s="29" t="str">
        <f t="shared" si="365"/>
        <v>S</v>
      </c>
      <c r="W1310" s="29" t="str">
        <f t="shared" si="366"/>
        <v>TravisSM40-49</v>
      </c>
      <c r="X1310" s="29" t="str">
        <f t="shared" si="367"/>
        <v>TravisS</v>
      </c>
      <c r="AA1310"/>
      <c r="AB1310"/>
      <c r="AC1310"/>
      <c r="AD1310"/>
      <c r="AE1310"/>
      <c r="AF1310"/>
      <c r="AG1310"/>
    </row>
    <row r="1311" spans="1:33" s="30" customFormat="1" ht="18.600000000000001" customHeight="1" x14ac:dyDescent="0.3">
      <c r="A1311" s="16">
        <f t="shared" si="356"/>
        <v>230</v>
      </c>
      <c r="B1311" s="17">
        <f t="shared" si="357"/>
        <v>17</v>
      </c>
      <c r="C1311" s="18" t="s">
        <v>1351</v>
      </c>
      <c r="D1311" s="19" t="s">
        <v>1107</v>
      </c>
      <c r="E1311" s="19" t="str">
        <f t="shared" si="358"/>
        <v>M</v>
      </c>
      <c r="F1311" s="20" t="str">
        <f>IFERROR(VLOOKUP(C1311,'[1]Sofie''s Loppet'!$BM$3:$BP$100,4,FALSE),"")</f>
        <v/>
      </c>
      <c r="G1311" s="21">
        <f>IFERROR(VLOOKUP(C1311,[1]Rocks!$BF$3:$BH$2000,3,FALSE),"")</f>
        <v>767.14241390009306</v>
      </c>
      <c r="H1311" s="22" t="str">
        <f>IFERROR(VLOOKUP(C1311,'[1]Walden Bike'!$CB$3:$CE$1000,4,FALSE),"")</f>
        <v/>
      </c>
      <c r="I1311" s="23" t="str">
        <f>IFERROR(VLOOKUP(C1311,'[1]Paddle Sport'!$BJ$2:$BL$100,3,FALSE),"")</f>
        <v/>
      </c>
      <c r="J1311" s="24" t="str">
        <f>IFERROR(VLOOKUP(C1311,'[1]Island Swim'!$AX$5:$AZ$74,3,FALSE),"")</f>
        <v/>
      </c>
      <c r="K1311" s="25" t="str">
        <f>IFERROR(VLOOKUP(C1311,[1]Beaton!$A$4:$B$150,2,FALSE),"")</f>
        <v/>
      </c>
      <c r="L1311" s="26" t="str">
        <f>IFERROR(VLOOKUP(C1311,'[1]Turkey Gobbler'!$A$2:$B$500,2,FALSE),"")</f>
        <v/>
      </c>
      <c r="M1311" s="27">
        <f t="shared" si="359"/>
        <v>767</v>
      </c>
      <c r="N1311" s="28"/>
      <c r="O1311"/>
      <c r="P1311"/>
      <c r="Q1311"/>
      <c r="R1311" s="29" t="str" cm="1">
        <f t="array" ref="R1311:S1311">_xlfn.TEXTSPLIT(C1311," ")</f>
        <v>Yoo</v>
      </c>
      <c r="S1311" s="29" t="str">
        <v>Pedro</v>
      </c>
      <c r="T1311" s="29"/>
      <c r="U1311" s="29" t="str">
        <f t="shared" si="364"/>
        <v>Pedro</v>
      </c>
      <c r="V1311" s="29" t="str">
        <f t="shared" si="365"/>
        <v>Y</v>
      </c>
      <c r="W1311" s="29" t="str">
        <f t="shared" si="366"/>
        <v>PedroYM50-59</v>
      </c>
      <c r="X1311" s="29" t="str">
        <f t="shared" si="367"/>
        <v>PedroY</v>
      </c>
      <c r="AA1311"/>
      <c r="AB1311"/>
      <c r="AC1311"/>
      <c r="AD1311"/>
      <c r="AE1311"/>
      <c r="AF1311"/>
      <c r="AG1311"/>
    </row>
    <row r="1312" spans="1:33" s="30" customFormat="1" ht="18.600000000000001" customHeight="1" x14ac:dyDescent="0.3">
      <c r="A1312" s="16">
        <f t="shared" si="356"/>
        <v>233</v>
      </c>
      <c r="B1312" s="17">
        <f t="shared" si="357"/>
        <v>68</v>
      </c>
      <c r="C1312" s="18" t="s">
        <v>1352</v>
      </c>
      <c r="D1312" s="19" t="s">
        <v>1111</v>
      </c>
      <c r="E1312" s="19" t="str">
        <f t="shared" si="358"/>
        <v>M</v>
      </c>
      <c r="F1312" s="20" t="str">
        <f>IFERROR(VLOOKUP(C1312,'[1]Sofie''s Loppet'!$BM$3:$BP$100,4,FALSE),"")</f>
        <v/>
      </c>
      <c r="G1312" s="21">
        <f>IFERROR(VLOOKUP(C1312,[1]Rocks!$BF$3:$BH$2000,3,FALSE),"")</f>
        <v>764.27869772663485</v>
      </c>
      <c r="H1312" s="22" t="str">
        <f>IFERROR(VLOOKUP(C1312,'[1]Walden Bike'!$CB$3:$CE$1000,4,FALSE),"")</f>
        <v/>
      </c>
      <c r="I1312" s="23" t="str">
        <f>IFERROR(VLOOKUP(C1312,'[1]Paddle Sport'!$BJ$2:$BL$100,3,FALSE),"")</f>
        <v/>
      </c>
      <c r="J1312" s="24" t="str">
        <f>IFERROR(VLOOKUP(C1312,'[1]Island Swim'!$AX$5:$AZ$74,3,FALSE),"")</f>
        <v/>
      </c>
      <c r="K1312" s="25" t="str">
        <f>IFERROR(VLOOKUP(C1312,[1]Beaton!$A$4:$B$150,2,FALSE),"")</f>
        <v/>
      </c>
      <c r="L1312" s="26" t="str">
        <f>IFERROR(VLOOKUP(C1312,'[1]Turkey Gobbler'!$A$2:$B$500,2,FALSE),"")</f>
        <v/>
      </c>
      <c r="M1312" s="27">
        <f t="shared" si="359"/>
        <v>764</v>
      </c>
      <c r="N1312" s="28"/>
      <c r="O1312"/>
      <c r="P1312"/>
      <c r="Q1312"/>
      <c r="R1312" s="29"/>
      <c r="S1312" s="29"/>
      <c r="T1312" s="29"/>
      <c r="U1312" s="29"/>
      <c r="V1312" s="29"/>
      <c r="W1312" s="29"/>
      <c r="X1312" s="29"/>
      <c r="AA1312"/>
      <c r="AB1312"/>
      <c r="AC1312"/>
      <c r="AD1312"/>
      <c r="AE1312"/>
      <c r="AF1312"/>
      <c r="AG1312"/>
    </row>
    <row r="1313" spans="1:33" s="30" customFormat="1" ht="18.600000000000001" customHeight="1" x14ac:dyDescent="0.3">
      <c r="A1313" s="16">
        <f t="shared" si="356"/>
        <v>234</v>
      </c>
      <c r="B1313" s="17">
        <f t="shared" si="357"/>
        <v>69</v>
      </c>
      <c r="C1313" s="18" t="s">
        <v>1353</v>
      </c>
      <c r="D1313" s="19" t="s">
        <v>1111</v>
      </c>
      <c r="E1313" s="19" t="str">
        <f t="shared" si="358"/>
        <v>M</v>
      </c>
      <c r="F1313" s="20" t="str">
        <f>IFERROR(VLOOKUP(C1313,'[1]Sofie''s Loppet'!$BM$3:$BP$100,4,FALSE),"")</f>
        <v/>
      </c>
      <c r="G1313" s="21">
        <f>IFERROR(VLOOKUP(C1313,[1]Rocks!$BF$3:$BH$2000,3,FALSE),"")</f>
        <v>763.47074262775982</v>
      </c>
      <c r="H1313" s="22" t="str">
        <f>IFERROR(VLOOKUP(C1313,'[1]Walden Bike'!$CB$3:$CE$1000,4,FALSE),"")</f>
        <v/>
      </c>
      <c r="I1313" s="23" t="str">
        <f>IFERROR(VLOOKUP(C1313,'[1]Paddle Sport'!$BJ$2:$BL$100,3,FALSE),"")</f>
        <v/>
      </c>
      <c r="J1313" s="24" t="str">
        <f>IFERROR(VLOOKUP(C1313,'[1]Island Swim'!$AX$5:$AZ$74,3,FALSE),"")</f>
        <v/>
      </c>
      <c r="K1313" s="25" t="str">
        <f>IFERROR(VLOOKUP(C1313,[1]Beaton!$A$4:$B$150,2,FALSE),"")</f>
        <v/>
      </c>
      <c r="L1313" s="26" t="str">
        <f>IFERROR(VLOOKUP(C1313,'[1]Turkey Gobbler'!$A$2:$B$500,2,FALSE),"")</f>
        <v/>
      </c>
      <c r="M1313" s="27">
        <f t="shared" si="359"/>
        <v>763</v>
      </c>
      <c r="N1313" s="28"/>
      <c r="O1313"/>
      <c r="P1313"/>
      <c r="Q1313"/>
      <c r="R1313" s="29" t="str" cm="1">
        <f t="array" ref="R1313:S1313">_xlfn.TEXTSPLIT(C1313," ")</f>
        <v>Lambert-Ste-Marie</v>
      </c>
      <c r="S1313" s="29" t="str">
        <v>Jean-Philippe</v>
      </c>
      <c r="T1313" s="29"/>
      <c r="U1313" s="29" t="str">
        <f t="shared" ref="U1313:U1318" si="368">IF(T1313="",S1313,T1313)</f>
        <v>Jean-Philippe</v>
      </c>
      <c r="V1313" s="29" t="str">
        <f t="shared" ref="V1313:V1318" si="369">LEFT(R1313,1)</f>
        <v>L</v>
      </c>
      <c r="W1313" s="29" t="str">
        <f t="shared" ref="W1313:W1318" si="370">CONCATENATE(U1313,V1313,D1313)</f>
        <v>Jean-PhilippeLM30-39</v>
      </c>
      <c r="X1313" s="29" t="str">
        <f t="shared" ref="X1313:X1318" si="371">CONCATENATE(U1313,V1313)</f>
        <v>Jean-PhilippeL</v>
      </c>
      <c r="AA1313"/>
      <c r="AB1313"/>
      <c r="AC1313"/>
      <c r="AD1313"/>
      <c r="AE1313"/>
      <c r="AF1313"/>
      <c r="AG1313"/>
    </row>
    <row r="1314" spans="1:33" s="30" customFormat="1" ht="18.600000000000001" customHeight="1" x14ac:dyDescent="0.3">
      <c r="A1314" s="16">
        <f t="shared" si="356"/>
        <v>235</v>
      </c>
      <c r="B1314" s="17">
        <f t="shared" si="357"/>
        <v>70</v>
      </c>
      <c r="C1314" s="18" t="s">
        <v>1354</v>
      </c>
      <c r="D1314" s="19" t="s">
        <v>1111</v>
      </c>
      <c r="E1314" s="19" t="str">
        <f t="shared" si="358"/>
        <v>M</v>
      </c>
      <c r="F1314" s="20" t="str">
        <f>IFERROR(VLOOKUP(C1314,'[1]Sofie''s Loppet'!$BM$3:$BP$100,4,FALSE),"")</f>
        <v/>
      </c>
      <c r="G1314" s="21">
        <f>IFERROR(VLOOKUP(C1314,[1]Rocks!$BF$3:$BH$2000,3,FALSE),"")</f>
        <v>760.86197261804978</v>
      </c>
      <c r="H1314" s="22" t="str">
        <f>IFERROR(VLOOKUP(C1314,'[1]Walden Bike'!$CB$3:$CE$1000,4,FALSE),"")</f>
        <v/>
      </c>
      <c r="I1314" s="23" t="str">
        <f>IFERROR(VLOOKUP(C1314,'[1]Paddle Sport'!$BJ$2:$BL$100,3,FALSE),"")</f>
        <v/>
      </c>
      <c r="J1314" s="24" t="str">
        <f>IFERROR(VLOOKUP(C1314,'[1]Island Swim'!$AX$5:$AZ$74,3,FALSE),"")</f>
        <v/>
      </c>
      <c r="K1314" s="25" t="str">
        <f>IFERROR(VLOOKUP(C1314,[1]Beaton!$A$4:$B$150,2,FALSE),"")</f>
        <v/>
      </c>
      <c r="L1314" s="26" t="str">
        <f>IFERROR(VLOOKUP(C1314,'[1]Turkey Gobbler'!$A$2:$B$500,2,FALSE),"")</f>
        <v/>
      </c>
      <c r="M1314" s="27">
        <f t="shared" si="359"/>
        <v>761</v>
      </c>
      <c r="N1314" s="28"/>
      <c r="O1314"/>
      <c r="P1314"/>
      <c r="Q1314"/>
      <c r="R1314" s="29" t="str" cm="1">
        <f t="array" ref="R1314:S1314">_xlfn.TEXTSPLIT(C1314," ")</f>
        <v>Bissett</v>
      </c>
      <c r="S1314" s="29" t="str">
        <v>Donald</v>
      </c>
      <c r="T1314" s="29"/>
      <c r="U1314" s="29" t="str">
        <f t="shared" si="368"/>
        <v>Donald</v>
      </c>
      <c r="V1314" s="29" t="str">
        <f t="shared" si="369"/>
        <v>B</v>
      </c>
      <c r="W1314" s="29" t="str">
        <f t="shared" si="370"/>
        <v>DonaldBM30-39</v>
      </c>
      <c r="X1314" s="29" t="str">
        <f t="shared" si="371"/>
        <v>DonaldB</v>
      </c>
      <c r="AA1314"/>
      <c r="AB1314"/>
      <c r="AC1314"/>
      <c r="AD1314"/>
      <c r="AE1314"/>
      <c r="AF1314"/>
      <c r="AG1314"/>
    </row>
    <row r="1315" spans="1:33" s="30" customFormat="1" ht="18.600000000000001" customHeight="1" x14ac:dyDescent="0.3">
      <c r="A1315" s="16">
        <f t="shared" si="356"/>
        <v>236</v>
      </c>
      <c r="B1315" s="17">
        <f t="shared" si="357"/>
        <v>55</v>
      </c>
      <c r="C1315" s="18" t="s">
        <v>1355</v>
      </c>
      <c r="D1315" s="19" t="s">
        <v>1114</v>
      </c>
      <c r="E1315" s="19" t="str">
        <f t="shared" si="358"/>
        <v>M</v>
      </c>
      <c r="F1315" s="20" t="str">
        <f>IFERROR(VLOOKUP(C1315,'[1]Sofie''s Loppet'!$BM$3:$BP$100,4,FALSE),"")</f>
        <v/>
      </c>
      <c r="G1315" s="21">
        <f>IFERROR(VLOOKUP(C1315,[1]Rocks!$BF$3:$BH$2000,3,FALSE),"")</f>
        <v>758.00278357689626</v>
      </c>
      <c r="H1315" s="22" t="str">
        <f>IFERROR(VLOOKUP(C1315,'[1]Walden Bike'!$CB$3:$CE$1000,4,FALSE),"")</f>
        <v/>
      </c>
      <c r="I1315" s="23" t="str">
        <f>IFERROR(VLOOKUP(C1315,'[1]Paddle Sport'!$BJ$2:$BL$100,3,FALSE),"")</f>
        <v/>
      </c>
      <c r="J1315" s="24" t="str">
        <f>IFERROR(VLOOKUP(C1315,'[1]Island Swim'!$AX$5:$AZ$74,3,FALSE),"")</f>
        <v/>
      </c>
      <c r="K1315" s="25" t="str">
        <f>IFERROR(VLOOKUP(C1315,[1]Beaton!$A$4:$B$150,2,FALSE),"")</f>
        <v/>
      </c>
      <c r="L1315" s="26" t="str">
        <f>IFERROR(VLOOKUP(C1315,'[1]Turkey Gobbler'!$A$2:$B$500,2,FALSE),"")</f>
        <v/>
      </c>
      <c r="M1315" s="27">
        <f t="shared" si="359"/>
        <v>758</v>
      </c>
      <c r="N1315" s="28"/>
      <c r="O1315"/>
      <c r="P1315"/>
      <c r="Q1315"/>
      <c r="R1315" s="29" t="str" cm="1">
        <f t="array" ref="R1315:S1315">_xlfn.TEXTSPLIT(C1315," ")</f>
        <v>Donnelly</v>
      </c>
      <c r="S1315" s="29" t="str">
        <v>Miller</v>
      </c>
      <c r="T1315" s="29"/>
      <c r="U1315" s="29" t="str">
        <f t="shared" si="368"/>
        <v>Miller</v>
      </c>
      <c r="V1315" s="29" t="str">
        <f t="shared" si="369"/>
        <v>D</v>
      </c>
      <c r="W1315" s="29" t="str">
        <f t="shared" si="370"/>
        <v>MillerDM20-29</v>
      </c>
      <c r="X1315" s="29" t="str">
        <f t="shared" si="371"/>
        <v>MillerD</v>
      </c>
      <c r="AA1315"/>
      <c r="AB1315"/>
      <c r="AC1315"/>
      <c r="AD1315"/>
      <c r="AE1315"/>
      <c r="AF1315"/>
      <c r="AG1315"/>
    </row>
    <row r="1316" spans="1:33" s="30" customFormat="1" ht="18.600000000000001" customHeight="1" x14ac:dyDescent="0.3">
      <c r="A1316" s="16">
        <f t="shared" si="356"/>
        <v>236</v>
      </c>
      <c r="B1316" s="17">
        <f t="shared" si="357"/>
        <v>55</v>
      </c>
      <c r="C1316" s="18" t="s">
        <v>1356</v>
      </c>
      <c r="D1316" s="19" t="s">
        <v>1114</v>
      </c>
      <c r="E1316" s="19" t="str">
        <f t="shared" si="358"/>
        <v>M</v>
      </c>
      <c r="F1316" s="20" t="str">
        <f>IFERROR(VLOOKUP(C1316,'[1]Sofie''s Loppet'!$BM$3:$BP$100,4,FALSE),"")</f>
        <v/>
      </c>
      <c r="G1316" s="21">
        <f>IFERROR(VLOOKUP(C1316,[1]Rocks!$BF$3:$BH$2000,3,FALSE),"")</f>
        <v>758.21131776810455</v>
      </c>
      <c r="H1316" s="22" t="str">
        <f>IFERROR(VLOOKUP(C1316,'[1]Walden Bike'!$CB$3:$CE$1000,4,FALSE),"")</f>
        <v/>
      </c>
      <c r="I1316" s="23" t="str">
        <f>IFERROR(VLOOKUP(C1316,'[1]Paddle Sport'!$BJ$2:$BL$100,3,FALSE),"")</f>
        <v/>
      </c>
      <c r="J1316" s="24" t="str">
        <f>IFERROR(VLOOKUP(C1316,'[1]Island Swim'!$AX$5:$AZ$74,3,FALSE),"")</f>
        <v/>
      </c>
      <c r="K1316" s="25" t="str">
        <f>IFERROR(VLOOKUP(C1316,[1]Beaton!$A$4:$B$150,2,FALSE),"")</f>
        <v/>
      </c>
      <c r="L1316" s="26" t="str">
        <f>IFERROR(VLOOKUP(C1316,'[1]Turkey Gobbler'!$A$2:$B$500,2,FALSE),"")</f>
        <v/>
      </c>
      <c r="M1316" s="27">
        <f t="shared" si="359"/>
        <v>758</v>
      </c>
      <c r="N1316" s="28"/>
      <c r="O1316"/>
      <c r="P1316"/>
      <c r="Q1316"/>
      <c r="R1316" s="29" t="str" cm="1">
        <f t="array" ref="R1316:S1316">_xlfn.TEXTSPLIT(C1316," ")</f>
        <v>Smith</v>
      </c>
      <c r="S1316" s="29" t="str">
        <v>Nicholas</v>
      </c>
      <c r="T1316" s="29"/>
      <c r="U1316" s="29" t="str">
        <f t="shared" si="368"/>
        <v>Nicholas</v>
      </c>
      <c r="V1316" s="29" t="str">
        <f t="shared" si="369"/>
        <v>S</v>
      </c>
      <c r="W1316" s="29" t="str">
        <f t="shared" si="370"/>
        <v>NicholasSM20-29</v>
      </c>
      <c r="X1316" s="29" t="str">
        <f t="shared" si="371"/>
        <v>NicholasS</v>
      </c>
      <c r="AA1316"/>
      <c r="AB1316"/>
      <c r="AC1316"/>
      <c r="AD1316"/>
      <c r="AE1316"/>
      <c r="AF1316"/>
      <c r="AG1316"/>
    </row>
    <row r="1317" spans="1:33" s="30" customFormat="1" ht="18.600000000000001" customHeight="1" x14ac:dyDescent="0.3">
      <c r="A1317" s="16">
        <f t="shared" si="356"/>
        <v>238</v>
      </c>
      <c r="B1317" s="17">
        <f t="shared" si="357"/>
        <v>57</v>
      </c>
      <c r="C1317" s="18" t="s">
        <v>1357</v>
      </c>
      <c r="D1317" s="19" t="s">
        <v>1114</v>
      </c>
      <c r="E1317" s="19" t="str">
        <f t="shared" si="358"/>
        <v>M</v>
      </c>
      <c r="F1317" s="20" t="str">
        <f>IFERROR(VLOOKUP(C1317,'[1]Sofie''s Loppet'!$BM$3:$BP$100,4,FALSE),"")</f>
        <v/>
      </c>
      <c r="G1317" s="21">
        <f>IFERROR(VLOOKUP(C1317,[1]Rocks!$BF$3:$BH$2000,3,FALSE),"")</f>
        <v>756.7389189940252</v>
      </c>
      <c r="H1317" s="22" t="str">
        <f>IFERROR(VLOOKUP(C1317,'[1]Walden Bike'!$CB$3:$CE$1000,4,FALSE),"")</f>
        <v/>
      </c>
      <c r="I1317" s="23" t="str">
        <f>IFERROR(VLOOKUP(C1317,'[1]Paddle Sport'!$BJ$2:$BL$100,3,FALSE),"")</f>
        <v/>
      </c>
      <c r="J1317" s="24" t="str">
        <f>IFERROR(VLOOKUP(C1317,'[1]Island Swim'!$AX$5:$AZ$74,3,FALSE),"")</f>
        <v/>
      </c>
      <c r="K1317" s="25" t="str">
        <f>IFERROR(VLOOKUP(C1317,[1]Beaton!$A$4:$B$150,2,FALSE),"")</f>
        <v/>
      </c>
      <c r="L1317" s="26" t="str">
        <f>IFERROR(VLOOKUP(C1317,'[1]Turkey Gobbler'!$A$2:$B$500,2,FALSE),"")</f>
        <v/>
      </c>
      <c r="M1317" s="27">
        <f t="shared" si="359"/>
        <v>757</v>
      </c>
      <c r="N1317" s="28"/>
      <c r="O1317"/>
      <c r="P1317"/>
      <c r="Q1317"/>
      <c r="R1317" s="29" t="str" cm="1">
        <f t="array" ref="R1317:S1317">_xlfn.TEXTSPLIT(C1317," ")</f>
        <v>Antoine</v>
      </c>
      <c r="S1317" s="29" t="str">
        <v>Alexandre</v>
      </c>
      <c r="T1317" s="29"/>
      <c r="U1317" s="29" t="str">
        <f t="shared" si="368"/>
        <v>Alexandre</v>
      </c>
      <c r="V1317" s="29" t="str">
        <f t="shared" si="369"/>
        <v>A</v>
      </c>
      <c r="W1317" s="29" t="str">
        <f t="shared" si="370"/>
        <v>AlexandreAM20-29</v>
      </c>
      <c r="X1317" s="29" t="str">
        <f t="shared" si="371"/>
        <v>AlexandreA</v>
      </c>
      <c r="AA1317"/>
      <c r="AB1317"/>
      <c r="AC1317"/>
      <c r="AD1317"/>
      <c r="AE1317"/>
      <c r="AF1317"/>
      <c r="AG1317"/>
    </row>
    <row r="1318" spans="1:33" s="30" customFormat="1" ht="18.600000000000001" customHeight="1" x14ac:dyDescent="0.3">
      <c r="A1318" s="16">
        <f t="shared" si="356"/>
        <v>238</v>
      </c>
      <c r="B1318" s="17">
        <f t="shared" si="357"/>
        <v>57</v>
      </c>
      <c r="C1318" s="18" t="s">
        <v>1358</v>
      </c>
      <c r="D1318" s="19" t="s">
        <v>1114</v>
      </c>
      <c r="E1318" s="19" t="str">
        <f t="shared" si="358"/>
        <v>M</v>
      </c>
      <c r="F1318" s="20" t="str">
        <f>IFERROR(VLOOKUP(C1318,'[1]Sofie''s Loppet'!$BM$3:$BP$100,4,FALSE),"")</f>
        <v/>
      </c>
      <c r="G1318" s="21">
        <f>IFERROR(VLOOKUP(C1318,[1]Rocks!$BF$3:$BH$2000,3,FALSE),"")</f>
        <v>757.15973863478382</v>
      </c>
      <c r="H1318" s="22" t="str">
        <f>IFERROR(VLOOKUP(C1318,'[1]Walden Bike'!$CB$3:$CE$1000,4,FALSE),"")</f>
        <v/>
      </c>
      <c r="I1318" s="23" t="str">
        <f>IFERROR(VLOOKUP(C1318,'[1]Paddle Sport'!$BJ$2:$BL$100,3,FALSE),"")</f>
        <v/>
      </c>
      <c r="J1318" s="24" t="str">
        <f>IFERROR(VLOOKUP(C1318,'[1]Island Swim'!$AX$5:$AZ$74,3,FALSE),"")</f>
        <v/>
      </c>
      <c r="K1318" s="25" t="str">
        <f>IFERROR(VLOOKUP(C1318,[1]Beaton!$A$4:$B$150,2,FALSE),"")</f>
        <v/>
      </c>
      <c r="L1318" s="26" t="str">
        <f>IFERROR(VLOOKUP(C1318,'[1]Turkey Gobbler'!$A$2:$B$500,2,FALSE),"")</f>
        <v/>
      </c>
      <c r="M1318" s="27">
        <f t="shared" si="359"/>
        <v>757</v>
      </c>
      <c r="N1318" s="28"/>
      <c r="O1318"/>
      <c r="P1318"/>
      <c r="Q1318"/>
      <c r="R1318" s="29" t="str" cm="1">
        <f t="array" ref="R1318:S1318">_xlfn.TEXTSPLIT(C1318," ")</f>
        <v>LeBlanc</v>
      </c>
      <c r="S1318" s="29" t="str">
        <v>Zacharie</v>
      </c>
      <c r="T1318" s="29"/>
      <c r="U1318" s="29" t="str">
        <f t="shared" si="368"/>
        <v>Zacharie</v>
      </c>
      <c r="V1318" s="29" t="str">
        <f t="shared" si="369"/>
        <v>L</v>
      </c>
      <c r="W1318" s="29" t="str">
        <f t="shared" si="370"/>
        <v>ZacharieLM20-29</v>
      </c>
      <c r="X1318" s="29" t="str">
        <f t="shared" si="371"/>
        <v>ZacharieL</v>
      </c>
      <c r="AA1318"/>
      <c r="AB1318"/>
      <c r="AC1318"/>
      <c r="AD1318"/>
      <c r="AE1318"/>
      <c r="AF1318"/>
      <c r="AG1318"/>
    </row>
    <row r="1319" spans="1:33" s="30" customFormat="1" ht="18.600000000000001" customHeight="1" x14ac:dyDescent="0.3">
      <c r="A1319" s="16">
        <f t="shared" si="356"/>
        <v>238</v>
      </c>
      <c r="B1319" s="17">
        <f t="shared" si="357"/>
        <v>18</v>
      </c>
      <c r="C1319" s="18" t="s">
        <v>1359</v>
      </c>
      <c r="D1319" s="19" t="s">
        <v>1124</v>
      </c>
      <c r="E1319" s="19" t="str">
        <f t="shared" si="358"/>
        <v>M</v>
      </c>
      <c r="F1319" s="20" t="str">
        <f>IFERROR(VLOOKUP(C1319,'[1]Sofie''s Loppet'!$BM$3:$BP$100,4,FALSE),"")</f>
        <v/>
      </c>
      <c r="G1319" s="21">
        <f>IFERROR(VLOOKUP(C1319,[1]Rocks!$BF$3:$BH$2000,3,FALSE),"")</f>
        <v>756.63378716310092</v>
      </c>
      <c r="H1319" s="22" t="str">
        <f>IFERROR(VLOOKUP(C1319,'[1]Walden Bike'!$CB$3:$CE$1000,4,FALSE),"")</f>
        <v/>
      </c>
      <c r="I1319" s="23" t="str">
        <f>IFERROR(VLOOKUP(C1319,'[1]Paddle Sport'!$BJ$2:$BL$100,3,FALSE),"")</f>
        <v/>
      </c>
      <c r="J1319" s="24" t="str">
        <f>IFERROR(VLOOKUP(C1319,'[1]Island Swim'!$AX$5:$AZ$74,3,FALSE),"")</f>
        <v/>
      </c>
      <c r="K1319" s="25" t="str">
        <f>IFERROR(VLOOKUP(C1319,[1]Beaton!$A$4:$B$150,2,FALSE),"")</f>
        <v/>
      </c>
      <c r="L1319" s="26" t="str">
        <f>IFERROR(VLOOKUP(C1319,'[1]Turkey Gobbler'!$A$2:$B$500,2,FALSE),"")</f>
        <v/>
      </c>
      <c r="M1319" s="27">
        <f t="shared" si="359"/>
        <v>757</v>
      </c>
      <c r="N1319" s="28"/>
      <c r="O1319"/>
      <c r="P1319"/>
      <c r="Q1319"/>
      <c r="R1319" s="29"/>
      <c r="S1319" s="29"/>
      <c r="T1319" s="29"/>
      <c r="U1319" s="29"/>
      <c r="V1319" s="29"/>
      <c r="W1319" s="29"/>
      <c r="X1319" s="29"/>
      <c r="AA1319"/>
      <c r="AB1319"/>
      <c r="AC1319"/>
      <c r="AD1319"/>
      <c r="AE1319"/>
      <c r="AF1319"/>
      <c r="AG1319"/>
    </row>
    <row r="1320" spans="1:33" s="30" customFormat="1" ht="18.600000000000001" customHeight="1" x14ac:dyDescent="0.3">
      <c r="A1320" s="16">
        <f t="shared" si="356"/>
        <v>241</v>
      </c>
      <c r="B1320" s="17">
        <f t="shared" si="357"/>
        <v>27</v>
      </c>
      <c r="C1320" s="18" t="s">
        <v>1360</v>
      </c>
      <c r="D1320" s="19" t="s">
        <v>1118</v>
      </c>
      <c r="E1320" s="19" t="str">
        <f t="shared" si="358"/>
        <v>M</v>
      </c>
      <c r="F1320" s="20" t="str">
        <f>IFERROR(VLOOKUP(C1320,'[1]Sofie''s Loppet'!$BM$3:$BP$100,4,FALSE),"")</f>
        <v/>
      </c>
      <c r="G1320" s="21">
        <f>IFERROR(VLOOKUP(C1320,[1]Rocks!$BF$3:$BH$2000,3,FALSE),"")</f>
        <v>756.31856686571302</v>
      </c>
      <c r="H1320" s="22" t="str">
        <f>IFERROR(VLOOKUP(C1320,'[1]Walden Bike'!$CB$3:$CE$1000,4,FALSE),"")</f>
        <v/>
      </c>
      <c r="I1320" s="23" t="str">
        <f>IFERROR(VLOOKUP(C1320,'[1]Paddle Sport'!$BJ$2:$BL$100,3,FALSE),"")</f>
        <v/>
      </c>
      <c r="J1320" s="24" t="str">
        <f>IFERROR(VLOOKUP(C1320,'[1]Island Swim'!$AX$5:$AZ$74,3,FALSE),"")</f>
        <v/>
      </c>
      <c r="K1320" s="25" t="str">
        <f>IFERROR(VLOOKUP(C1320,[1]Beaton!$A$4:$B$150,2,FALSE),"")</f>
        <v/>
      </c>
      <c r="L1320" s="26" t="str">
        <f>IFERROR(VLOOKUP(C1320,'[1]Turkey Gobbler'!$A$2:$B$500,2,FALSE),"")</f>
        <v/>
      </c>
      <c r="M1320" s="27">
        <f t="shared" si="359"/>
        <v>756</v>
      </c>
      <c r="N1320" s="28"/>
      <c r="O1320"/>
      <c r="P1320"/>
      <c r="Q1320"/>
      <c r="R1320" s="29" t="str" cm="1">
        <f t="array" ref="R1320:S1320">_xlfn.TEXTSPLIT(C1320," ")</f>
        <v>Robert</v>
      </c>
      <c r="S1320" s="29" t="str">
        <v>Hayden</v>
      </c>
      <c r="T1320" s="29"/>
      <c r="U1320" s="29" t="str">
        <f>IF(T1320="",S1320,T1320)</f>
        <v>Hayden</v>
      </c>
      <c r="V1320" s="29" t="str">
        <f>LEFT(R1320,1)</f>
        <v>R</v>
      </c>
      <c r="W1320" s="29" t="str">
        <f>CONCATENATE(U1320,V1320,D1320)</f>
        <v>HaydenRM13-19</v>
      </c>
      <c r="X1320" s="29" t="str">
        <f>CONCATENATE(U1320,V1320)</f>
        <v>HaydenR</v>
      </c>
      <c r="AA1320"/>
      <c r="AB1320"/>
      <c r="AC1320"/>
      <c r="AD1320"/>
      <c r="AE1320"/>
      <c r="AF1320"/>
      <c r="AG1320"/>
    </row>
    <row r="1321" spans="1:33" s="30" customFormat="1" ht="18.600000000000001" customHeight="1" x14ac:dyDescent="0.3">
      <c r="A1321" s="16">
        <f t="shared" si="356"/>
        <v>241</v>
      </c>
      <c r="B1321" s="17">
        <f t="shared" si="357"/>
        <v>71</v>
      </c>
      <c r="C1321" s="18" t="s">
        <v>1361</v>
      </c>
      <c r="D1321" s="19" t="s">
        <v>1111</v>
      </c>
      <c r="E1321" s="19" t="str">
        <f t="shared" si="358"/>
        <v>M</v>
      </c>
      <c r="F1321" s="20" t="str">
        <f>IFERROR(VLOOKUP(C1321,'[1]Sofie''s Loppet'!$BM$3:$BP$100,4,FALSE),"")</f>
        <v/>
      </c>
      <c r="G1321" s="21">
        <f>IFERROR(VLOOKUP(C1321,[1]Rocks!$BF$3:$BH$2000,3,FALSE),"")</f>
        <v>756.21355179116915</v>
      </c>
      <c r="H1321" s="22" t="str">
        <f>IFERROR(VLOOKUP(C1321,'[1]Walden Bike'!$CB$3:$CE$1000,4,FALSE),"")</f>
        <v/>
      </c>
      <c r="I1321" s="23" t="str">
        <f>IFERROR(VLOOKUP(C1321,'[1]Paddle Sport'!$BJ$2:$BL$100,3,FALSE),"")</f>
        <v/>
      </c>
      <c r="J1321" s="24" t="str">
        <f>IFERROR(VLOOKUP(C1321,'[1]Island Swim'!$AX$5:$AZ$74,3,FALSE),"")</f>
        <v/>
      </c>
      <c r="K1321" s="25" t="str">
        <f>IFERROR(VLOOKUP(C1321,[1]Beaton!$A$4:$B$150,2,FALSE),"")</f>
        <v/>
      </c>
      <c r="L1321" s="26" t="str">
        <f>IFERROR(VLOOKUP(C1321,'[1]Turkey Gobbler'!$A$2:$B$500,2,FALSE),"")</f>
        <v/>
      </c>
      <c r="M1321" s="27">
        <f t="shared" si="359"/>
        <v>756</v>
      </c>
      <c r="N1321" s="28"/>
      <c r="O1321"/>
      <c r="P1321"/>
      <c r="Q1321"/>
      <c r="R1321" s="29"/>
      <c r="S1321" s="29"/>
      <c r="T1321" s="29"/>
      <c r="U1321" s="29"/>
      <c r="V1321" s="29"/>
      <c r="W1321" s="29"/>
      <c r="X1321" s="29"/>
      <c r="AA1321"/>
      <c r="AB1321"/>
      <c r="AC1321"/>
      <c r="AD1321"/>
      <c r="AE1321"/>
      <c r="AF1321"/>
      <c r="AG1321"/>
    </row>
    <row r="1322" spans="1:33" s="30" customFormat="1" ht="18.600000000000001" customHeight="1" x14ac:dyDescent="0.3">
      <c r="A1322" s="16">
        <f t="shared" si="356"/>
        <v>243</v>
      </c>
      <c r="B1322" s="17">
        <f t="shared" si="357"/>
        <v>72</v>
      </c>
      <c r="C1322" s="18" t="s">
        <v>1362</v>
      </c>
      <c r="D1322" s="19" t="s">
        <v>1111</v>
      </c>
      <c r="E1322" s="19" t="str">
        <f t="shared" si="358"/>
        <v>M</v>
      </c>
      <c r="F1322" s="20" t="str">
        <f>IFERROR(VLOOKUP(C1322,'[1]Sofie''s Loppet'!$BM$3:$BP$100,4,FALSE),"")</f>
        <v/>
      </c>
      <c r="G1322" s="21">
        <f>IFERROR(VLOOKUP(C1322,[1]Rocks!$BF$3:$BH$2000,3,FALSE),"")</f>
        <v>754.22379171859848</v>
      </c>
      <c r="H1322" s="22" t="str">
        <f>IFERROR(VLOOKUP(C1322,'[1]Walden Bike'!$CB$3:$CE$1000,4,FALSE),"")</f>
        <v/>
      </c>
      <c r="I1322" s="23" t="str">
        <f>IFERROR(VLOOKUP(C1322,'[1]Paddle Sport'!$BJ$2:$BL$100,3,FALSE),"")</f>
        <v/>
      </c>
      <c r="J1322" s="24" t="str">
        <f>IFERROR(VLOOKUP(C1322,'[1]Island Swim'!$AX$5:$AZ$74,3,FALSE),"")</f>
        <v/>
      </c>
      <c r="K1322" s="25" t="str">
        <f>IFERROR(VLOOKUP(C1322,[1]Beaton!$A$4:$B$150,2,FALSE),"")</f>
        <v/>
      </c>
      <c r="L1322" s="26" t="str">
        <f>IFERROR(VLOOKUP(C1322,'[1]Turkey Gobbler'!$A$2:$B$500,2,FALSE),"")</f>
        <v/>
      </c>
      <c r="M1322" s="27">
        <f t="shared" si="359"/>
        <v>754</v>
      </c>
      <c r="N1322" s="28"/>
      <c r="O1322"/>
      <c r="P1322"/>
      <c r="Q1322"/>
      <c r="R1322" s="29" t="str" cm="1">
        <f t="array" ref="R1322:S1322">_xlfn.TEXTSPLIT(C1322," ")</f>
        <v>Cousins</v>
      </c>
      <c r="S1322" s="29" t="str">
        <v>Thomas</v>
      </c>
      <c r="T1322" s="29"/>
      <c r="U1322" s="29" t="str">
        <f>IF(T1322="",S1322,T1322)</f>
        <v>Thomas</v>
      </c>
      <c r="V1322" s="29" t="str">
        <f>LEFT(R1322,1)</f>
        <v>C</v>
      </c>
      <c r="W1322" s="29" t="str">
        <f>CONCATENATE(U1322,V1322,D1322)</f>
        <v>ThomasCM30-39</v>
      </c>
      <c r="X1322" s="29" t="str">
        <f>CONCATENATE(U1322,V1322)</f>
        <v>ThomasC</v>
      </c>
      <c r="AA1322"/>
      <c r="AB1322"/>
      <c r="AC1322"/>
      <c r="AD1322"/>
      <c r="AE1322"/>
      <c r="AF1322"/>
      <c r="AG1322"/>
    </row>
    <row r="1323" spans="1:33" s="30" customFormat="1" ht="18.600000000000001" customHeight="1" x14ac:dyDescent="0.3">
      <c r="A1323" s="16">
        <f t="shared" si="356"/>
        <v>244</v>
      </c>
      <c r="B1323" s="17">
        <f t="shared" si="357"/>
        <v>73</v>
      </c>
      <c r="C1323" s="18" t="s">
        <v>1363</v>
      </c>
      <c r="D1323" s="19" t="s">
        <v>1111</v>
      </c>
      <c r="E1323" s="19" t="str">
        <f t="shared" si="358"/>
        <v>M</v>
      </c>
      <c r="F1323" s="20" t="str">
        <f>IFERROR(VLOOKUP(C1323,'[1]Sofie''s Loppet'!$BM$3:$BP$100,4,FALSE),"")</f>
        <v/>
      </c>
      <c r="G1323" s="21">
        <f>IFERROR(VLOOKUP(C1323,[1]Rocks!$BF$3:$BH$2000,3,FALSE),"")</f>
        <v>753.44081793157682</v>
      </c>
      <c r="H1323" s="22" t="str">
        <f>IFERROR(VLOOKUP(C1323,'[1]Walden Bike'!$CB$3:$CE$1000,4,FALSE),"")</f>
        <v/>
      </c>
      <c r="I1323" s="23" t="str">
        <f>IFERROR(VLOOKUP(C1323,'[1]Paddle Sport'!$BJ$2:$BL$100,3,FALSE),"")</f>
        <v/>
      </c>
      <c r="J1323" s="24" t="str">
        <f>IFERROR(VLOOKUP(C1323,'[1]Island Swim'!$AX$5:$AZ$74,3,FALSE),"")</f>
        <v/>
      </c>
      <c r="K1323" s="25" t="str">
        <f>IFERROR(VLOOKUP(C1323,[1]Beaton!$A$4:$B$150,2,FALSE),"")</f>
        <v/>
      </c>
      <c r="L1323" s="26" t="str">
        <f>IFERROR(VLOOKUP(C1323,'[1]Turkey Gobbler'!$A$2:$B$500,2,FALSE),"")</f>
        <v/>
      </c>
      <c r="M1323" s="27">
        <f t="shared" si="359"/>
        <v>753</v>
      </c>
      <c r="N1323" s="28"/>
      <c r="O1323"/>
      <c r="P1323"/>
      <c r="Q1323"/>
      <c r="R1323" s="29" t="str" cm="1">
        <f t="array" ref="R1323:S1323">_xlfn.TEXTSPLIT(C1323," ")</f>
        <v>Esposto</v>
      </c>
      <c r="S1323" s="29" t="str">
        <v>Nick</v>
      </c>
      <c r="T1323" s="29"/>
      <c r="U1323" s="29" t="str">
        <f>IF(T1323="",S1323,T1323)</f>
        <v>Nick</v>
      </c>
      <c r="V1323" s="29" t="str">
        <f>LEFT(R1323,1)</f>
        <v>E</v>
      </c>
      <c r="W1323" s="29" t="str">
        <f>CONCATENATE(U1323,V1323,D1323)</f>
        <v>NickEM30-39</v>
      </c>
      <c r="X1323" s="29" t="str">
        <f>CONCATENATE(U1323,V1323)</f>
        <v>NickE</v>
      </c>
      <c r="AA1323"/>
      <c r="AB1323"/>
      <c r="AC1323"/>
      <c r="AD1323"/>
      <c r="AE1323"/>
      <c r="AF1323"/>
      <c r="AG1323"/>
    </row>
    <row r="1324" spans="1:33" s="30" customFormat="1" ht="18.600000000000001" customHeight="1" x14ac:dyDescent="0.3">
      <c r="A1324" s="16">
        <f t="shared" si="356"/>
        <v>245</v>
      </c>
      <c r="B1324" s="17">
        <f t="shared" si="357"/>
        <v>59</v>
      </c>
      <c r="C1324" s="18" t="s">
        <v>1364</v>
      </c>
      <c r="D1324" s="19" t="s">
        <v>1114</v>
      </c>
      <c r="E1324" s="19" t="str">
        <f t="shared" si="358"/>
        <v>M</v>
      </c>
      <c r="F1324" s="20" t="str">
        <f>IFERROR(VLOOKUP(C1324,'[1]Sofie''s Loppet'!$BM$3:$BP$100,4,FALSE),"")</f>
        <v/>
      </c>
      <c r="G1324" s="21">
        <f>IFERROR(VLOOKUP(C1324,[1]Rocks!$BF$3:$BH$2000,3,FALSE),"")</f>
        <v>751.41418322295806</v>
      </c>
      <c r="H1324" s="22" t="str">
        <f>IFERROR(VLOOKUP(C1324,'[1]Walden Bike'!$CB$3:$CE$1000,4,FALSE),"")</f>
        <v/>
      </c>
      <c r="I1324" s="23" t="str">
        <f>IFERROR(VLOOKUP(C1324,'[1]Paddle Sport'!$BJ$2:$BL$100,3,FALSE),"")</f>
        <v/>
      </c>
      <c r="J1324" s="24" t="str">
        <f>IFERROR(VLOOKUP(C1324,'[1]Island Swim'!$AX$5:$AZ$74,3,FALSE),"")</f>
        <v/>
      </c>
      <c r="K1324" s="25" t="str">
        <f>IFERROR(VLOOKUP(C1324,[1]Beaton!$A$4:$B$150,2,FALSE),"")</f>
        <v/>
      </c>
      <c r="L1324" s="26" t="str">
        <f>IFERROR(VLOOKUP(C1324,'[1]Turkey Gobbler'!$A$2:$B$500,2,FALSE),"")</f>
        <v/>
      </c>
      <c r="M1324" s="27">
        <f t="shared" si="359"/>
        <v>751</v>
      </c>
      <c r="N1324" s="28"/>
      <c r="O1324"/>
      <c r="P1324"/>
      <c r="Q1324"/>
      <c r="R1324" s="29" t="str" cm="1">
        <f t="array" ref="R1324:S1324">_xlfn.TEXTSPLIT(C1324," ")</f>
        <v>Switzer</v>
      </c>
      <c r="S1324" s="29" t="str">
        <v>Sam</v>
      </c>
      <c r="T1324" s="29"/>
      <c r="U1324" s="29" t="str">
        <f>IF(T1324="",S1324,T1324)</f>
        <v>Sam</v>
      </c>
      <c r="V1324" s="29" t="str">
        <f>LEFT(R1324,1)</f>
        <v>S</v>
      </c>
      <c r="W1324" s="29" t="str">
        <f>CONCATENATE(U1324,V1324,D1324)</f>
        <v>SamSM20-29</v>
      </c>
      <c r="X1324" s="29" t="str">
        <f>CONCATENATE(U1324,V1324)</f>
        <v>SamS</v>
      </c>
      <c r="AA1324"/>
      <c r="AB1324"/>
      <c r="AC1324"/>
      <c r="AD1324"/>
      <c r="AE1324"/>
      <c r="AF1324"/>
      <c r="AG1324"/>
    </row>
    <row r="1325" spans="1:33" s="30" customFormat="1" ht="18.600000000000001" customHeight="1" x14ac:dyDescent="0.3">
      <c r="A1325" s="16">
        <f t="shared" si="356"/>
        <v>246</v>
      </c>
      <c r="B1325" s="17">
        <f t="shared" si="357"/>
        <v>5</v>
      </c>
      <c r="C1325" s="18" t="s">
        <v>1365</v>
      </c>
      <c r="D1325" s="19" t="s">
        <v>1116</v>
      </c>
      <c r="E1325" s="19" t="str">
        <f t="shared" si="358"/>
        <v>M</v>
      </c>
      <c r="F1325" s="20">
        <f>IFERROR(VLOOKUP(C1325,'[1]Sofie''s Loppet'!$BM$3:$BP$100,4,FALSE),"")</f>
        <v>750</v>
      </c>
      <c r="G1325" s="21" t="str">
        <f>IFERROR(VLOOKUP(C1325,[1]Rocks!$BF$3:$BH$2000,3,FALSE),"")</f>
        <v/>
      </c>
      <c r="H1325" s="22" t="str">
        <f>IFERROR(VLOOKUP(C1325,'[1]Walden Bike'!$CB$3:$CE$1000,4,FALSE),"")</f>
        <v/>
      </c>
      <c r="I1325" s="23" t="str">
        <f>IFERROR(VLOOKUP(C1325,'[1]Paddle Sport'!$BJ$2:$BL$100,3,FALSE),"")</f>
        <v/>
      </c>
      <c r="J1325" s="24" t="str">
        <f>IFERROR(VLOOKUP(C1325,'[1]Island Swim'!$AX$5:$AZ$74,3,FALSE),"")</f>
        <v/>
      </c>
      <c r="K1325" s="25" t="str">
        <f>IFERROR(VLOOKUP(C1325,[1]Beaton!$A$4:$B$150,2,FALSE),"")</f>
        <v/>
      </c>
      <c r="L1325" s="26" t="str">
        <f>IFERROR(VLOOKUP(C1325,'[1]Turkey Gobbler'!$A$2:$B$500,2,FALSE),"")</f>
        <v/>
      </c>
      <c r="M1325" s="27">
        <f t="shared" si="359"/>
        <v>750</v>
      </c>
      <c r="N1325" s="28"/>
      <c r="O1325"/>
      <c r="P1325"/>
      <c r="Q1325"/>
      <c r="R1325" s="29" t="str" cm="1">
        <f t="array" ref="R1325:S1325">_xlfn.TEXTSPLIT(C1325," ")</f>
        <v>Amardeil-Conde</v>
      </c>
      <c r="S1325" s="29" t="str">
        <v>Elliot</v>
      </c>
      <c r="T1325" s="29"/>
      <c r="U1325" s="29" t="str">
        <f>IF(T1325="",S1325,T1325)</f>
        <v>Elliot</v>
      </c>
      <c r="V1325" s="29" t="str">
        <f>LEFT(R1325,1)</f>
        <v>A</v>
      </c>
      <c r="W1325" s="29" t="str">
        <f>CONCATENATE(U1325,V1325,D1325)</f>
        <v>ElliotAM12 Under</v>
      </c>
      <c r="X1325" s="29" t="str">
        <f>CONCATENATE(U1325,V1325)</f>
        <v>ElliotA</v>
      </c>
      <c r="AA1325"/>
      <c r="AB1325"/>
      <c r="AC1325"/>
      <c r="AD1325"/>
      <c r="AE1325"/>
      <c r="AF1325"/>
      <c r="AG1325"/>
    </row>
    <row r="1326" spans="1:33" s="30" customFormat="1" ht="18.600000000000001" customHeight="1" x14ac:dyDescent="0.3">
      <c r="A1326" s="16">
        <f t="shared" si="356"/>
        <v>246</v>
      </c>
      <c r="B1326" s="17">
        <f t="shared" si="357"/>
        <v>2</v>
      </c>
      <c r="C1326" s="18" t="s">
        <v>1366</v>
      </c>
      <c r="D1326" s="19" t="s">
        <v>1143</v>
      </c>
      <c r="E1326" s="19" t="str">
        <f t="shared" si="358"/>
        <v>M</v>
      </c>
      <c r="F1326" s="20" t="str">
        <f>IFERROR(VLOOKUP(C1326,'[1]Sofie''s Loppet'!$BM$3:$BP$100,4,FALSE),"")</f>
        <v/>
      </c>
      <c r="G1326" s="21" t="str">
        <f>IFERROR(VLOOKUP(C1326,[1]Rocks!$BF$3:$BH$2000,3,FALSE),"")</f>
        <v/>
      </c>
      <c r="H1326" s="22" t="str">
        <f>IFERROR(VLOOKUP(C1326,'[1]Walden Bike'!$CB$3:$CE$1000,4,FALSE),"")</f>
        <v/>
      </c>
      <c r="I1326" s="23" t="str">
        <f>IFERROR(VLOOKUP(C1326,'[1]Paddle Sport'!$BJ$2:$BL$100,3,FALSE),"")</f>
        <v/>
      </c>
      <c r="J1326" s="24">
        <f>IFERROR(VLOOKUP(C1326,'[1]Island Swim'!$AX$5:$AZ$74,3,FALSE),"")</f>
        <v>750</v>
      </c>
      <c r="K1326" s="25">
        <f>IFERROR(VLOOKUP(C1326,[1]Beaton!$A$4:$B$150,2,FALSE),"")</f>
        <v>1379.9271512121345</v>
      </c>
      <c r="L1326" s="26" t="str">
        <f>IFERROR(VLOOKUP(C1326,'[1]Turkey Gobbler'!$A$2:$B$500,2,FALSE),"")</f>
        <v/>
      </c>
      <c r="M1326" s="27">
        <f t="shared" si="359"/>
        <v>750</v>
      </c>
      <c r="N1326" s="28"/>
      <c r="O1326"/>
      <c r="P1326"/>
      <c r="Q1326"/>
      <c r="R1326" s="29"/>
      <c r="S1326" s="29"/>
      <c r="T1326" s="29"/>
      <c r="U1326" s="29"/>
      <c r="V1326" s="29"/>
      <c r="W1326" s="29"/>
      <c r="X1326" s="29"/>
      <c r="AA1326"/>
      <c r="AB1326"/>
      <c r="AC1326"/>
      <c r="AD1326"/>
      <c r="AE1326"/>
      <c r="AF1326"/>
      <c r="AG1326"/>
    </row>
    <row r="1327" spans="1:33" s="30" customFormat="1" ht="18.600000000000001" customHeight="1" x14ac:dyDescent="0.3">
      <c r="A1327" s="16">
        <f t="shared" si="356"/>
        <v>246</v>
      </c>
      <c r="B1327" s="17">
        <f t="shared" si="357"/>
        <v>60</v>
      </c>
      <c r="C1327" s="18" t="s">
        <v>1367</v>
      </c>
      <c r="D1327" s="19" t="s">
        <v>1114</v>
      </c>
      <c r="E1327" s="19" t="str">
        <f t="shared" si="358"/>
        <v>M</v>
      </c>
      <c r="F1327" s="20" t="str">
        <f>IFERROR(VLOOKUP(C1327,'[1]Sofie''s Loppet'!$BM$3:$BP$100,4,FALSE),"")</f>
        <v/>
      </c>
      <c r="G1327" s="21">
        <f>IFERROR(VLOOKUP(C1327,[1]Rocks!$BF$3:$BH$2000,3,FALSE),"")</f>
        <v>750</v>
      </c>
      <c r="H1327" s="22" t="str">
        <f>IFERROR(VLOOKUP(C1327,'[1]Walden Bike'!$CB$3:$CE$1000,4,FALSE),"")</f>
        <v/>
      </c>
      <c r="I1327" s="23" t="str">
        <f>IFERROR(VLOOKUP(C1327,'[1]Paddle Sport'!$BJ$2:$BL$100,3,FALSE),"")</f>
        <v/>
      </c>
      <c r="J1327" s="24" t="str">
        <f>IFERROR(VLOOKUP(C1327,'[1]Island Swim'!$AX$5:$AZ$74,3,FALSE),"")</f>
        <v/>
      </c>
      <c r="K1327" s="25" t="str">
        <f>IFERROR(VLOOKUP(C1327,[1]Beaton!$A$4:$B$150,2,FALSE),"")</f>
        <v/>
      </c>
      <c r="L1327" s="26" t="str">
        <f>IFERROR(VLOOKUP(C1327,'[1]Turkey Gobbler'!$A$2:$B$500,2,FALSE),"")</f>
        <v/>
      </c>
      <c r="M1327" s="27">
        <f t="shared" si="359"/>
        <v>750</v>
      </c>
      <c r="N1327" s="28"/>
      <c r="O1327"/>
      <c r="P1327"/>
      <c r="Q1327"/>
      <c r="R1327" s="29" t="str" cm="1">
        <f t="array" ref="R1327:S1327">_xlfn.TEXTSPLIT(C1327," ")</f>
        <v>Date</v>
      </c>
      <c r="S1327" s="29" t="str">
        <v>Cameron</v>
      </c>
      <c r="T1327" s="29"/>
      <c r="U1327" s="29" t="str">
        <f>IF(T1327="",S1327,T1327)</f>
        <v>Cameron</v>
      </c>
      <c r="V1327" s="29" t="str">
        <f>LEFT(R1327,1)</f>
        <v>D</v>
      </c>
      <c r="W1327" s="29" t="str">
        <f>CONCATENATE(U1327,V1327,D1327)</f>
        <v>CameronDM20-29</v>
      </c>
      <c r="X1327" s="29" t="str">
        <f>CONCATENATE(U1327,V1327)</f>
        <v>CameronD</v>
      </c>
      <c r="AA1327"/>
      <c r="AB1327"/>
      <c r="AC1327"/>
      <c r="AD1327"/>
      <c r="AE1327"/>
      <c r="AF1327"/>
      <c r="AG1327"/>
    </row>
    <row r="1328" spans="1:33" s="30" customFormat="1" ht="18.600000000000001" customHeight="1" x14ac:dyDescent="0.3">
      <c r="A1328" s="16">
        <f t="shared" si="356"/>
        <v>246</v>
      </c>
      <c r="B1328" s="17">
        <f t="shared" si="357"/>
        <v>60</v>
      </c>
      <c r="C1328" s="18" t="s">
        <v>1368</v>
      </c>
      <c r="D1328" s="19" t="s">
        <v>1114</v>
      </c>
      <c r="E1328" s="19" t="str">
        <f t="shared" si="358"/>
        <v>M</v>
      </c>
      <c r="F1328" s="20" t="str">
        <f>IFERROR(VLOOKUP(C1328,'[1]Sofie''s Loppet'!$BM$3:$BP$100,4,FALSE),"")</f>
        <v/>
      </c>
      <c r="G1328" s="21" t="str">
        <f>IFERROR(VLOOKUP(C1328,[1]Rocks!$BF$3:$BH$2000,3,FALSE),"")</f>
        <v/>
      </c>
      <c r="H1328" s="22">
        <f>IFERROR(VLOOKUP(C1328,'[1]Walden Bike'!$CB$3:$CE$1000,4,FALSE),"")</f>
        <v>750</v>
      </c>
      <c r="I1328" s="23" t="str">
        <f>IFERROR(VLOOKUP(C1328,'[1]Paddle Sport'!$BJ$2:$BL$100,3,FALSE),"")</f>
        <v/>
      </c>
      <c r="J1328" s="24" t="str">
        <f>IFERROR(VLOOKUP(C1328,'[1]Island Swim'!$AX$5:$AZ$74,3,FALSE),"")</f>
        <v/>
      </c>
      <c r="K1328" s="25" t="str">
        <f>IFERROR(VLOOKUP(C1328,[1]Beaton!$A$4:$B$150,2,FALSE),"")</f>
        <v/>
      </c>
      <c r="L1328" s="26" t="str">
        <f>IFERROR(VLOOKUP(C1328,'[1]Turkey Gobbler'!$A$2:$B$500,2,FALSE),"")</f>
        <v/>
      </c>
      <c r="M1328" s="27">
        <f t="shared" si="359"/>
        <v>750</v>
      </c>
      <c r="N1328" s="28"/>
      <c r="O1328"/>
      <c r="P1328"/>
      <c r="Q1328"/>
      <c r="R1328" s="29" t="str" cm="1">
        <f t="array" ref="R1328:S1328">_xlfn.TEXTSPLIT(C1328," ")</f>
        <v>Lepay</v>
      </c>
      <c r="S1328" s="29" t="str">
        <v>Jo</v>
      </c>
      <c r="T1328" s="29"/>
      <c r="U1328" s="29" t="str">
        <f>IF(T1328="",S1328,T1328)</f>
        <v>Jo</v>
      </c>
      <c r="V1328" s="29" t="str">
        <f>LEFT(R1328,1)</f>
        <v>L</v>
      </c>
      <c r="W1328" s="29" t="str">
        <f>CONCATENATE(U1328,V1328,D1328)</f>
        <v>JoLM20-29</v>
      </c>
      <c r="X1328" s="29" t="str">
        <f>CONCATENATE(U1328,V1328)</f>
        <v>JoL</v>
      </c>
      <c r="AA1328"/>
      <c r="AB1328"/>
      <c r="AC1328"/>
      <c r="AD1328"/>
      <c r="AE1328"/>
      <c r="AF1328"/>
      <c r="AG1328"/>
    </row>
    <row r="1329" spans="1:33" s="30" customFormat="1" ht="18.600000000000001" customHeight="1" x14ac:dyDescent="0.3">
      <c r="A1329" s="16">
        <f t="shared" si="356"/>
        <v>246</v>
      </c>
      <c r="B1329" s="17">
        <f t="shared" si="357"/>
        <v>18</v>
      </c>
      <c r="C1329" s="18" t="s">
        <v>1369</v>
      </c>
      <c r="D1329" s="19" t="s">
        <v>1107</v>
      </c>
      <c r="E1329" s="19" t="str">
        <f t="shared" si="358"/>
        <v>M</v>
      </c>
      <c r="F1329" s="20" t="str">
        <f>IFERROR(VLOOKUP(C1329,'[1]Sofie''s Loppet'!$BM$3:$BP$100,4,FALSE),"")</f>
        <v/>
      </c>
      <c r="G1329" s="21">
        <f>IFERROR(VLOOKUP(C1329,[1]Rocks!$BF$3:$BH$2000,3,FALSE),"")</f>
        <v>749.55271125791364</v>
      </c>
      <c r="H1329" s="22" t="str">
        <f>IFERROR(VLOOKUP(C1329,'[1]Walden Bike'!$CB$3:$CE$1000,4,FALSE),"")</f>
        <v/>
      </c>
      <c r="I1329" s="23" t="str">
        <f>IFERROR(VLOOKUP(C1329,'[1]Paddle Sport'!$BJ$2:$BL$100,3,FALSE),"")</f>
        <v/>
      </c>
      <c r="J1329" s="24" t="str">
        <f>IFERROR(VLOOKUP(C1329,'[1]Island Swim'!$AX$5:$AZ$74,3,FALSE),"")</f>
        <v/>
      </c>
      <c r="K1329" s="25" t="str">
        <f>IFERROR(VLOOKUP(C1329,[1]Beaton!$A$4:$B$150,2,FALSE),"")</f>
        <v/>
      </c>
      <c r="L1329" s="26" t="str">
        <f>IFERROR(VLOOKUP(C1329,'[1]Turkey Gobbler'!$A$2:$B$500,2,FALSE),"")</f>
        <v/>
      </c>
      <c r="M1329" s="27">
        <f t="shared" si="359"/>
        <v>750</v>
      </c>
      <c r="N1329" s="28"/>
      <c r="O1329"/>
      <c r="P1329"/>
      <c r="Q1329"/>
      <c r="R1329" s="29"/>
      <c r="S1329" s="29"/>
      <c r="T1329" s="29"/>
      <c r="U1329" s="29"/>
      <c r="V1329" s="29"/>
      <c r="W1329" s="29"/>
      <c r="X1329" s="29"/>
      <c r="AA1329"/>
      <c r="AB1329"/>
      <c r="AC1329"/>
      <c r="AD1329"/>
      <c r="AE1329"/>
      <c r="AF1329"/>
      <c r="AG1329"/>
    </row>
    <row r="1330" spans="1:33" s="30" customFormat="1" ht="18.600000000000001" customHeight="1" x14ac:dyDescent="0.3">
      <c r="A1330" s="16">
        <f t="shared" si="356"/>
        <v>246</v>
      </c>
      <c r="B1330" s="17">
        <f t="shared" si="357"/>
        <v>3</v>
      </c>
      <c r="C1330" s="18" t="s">
        <v>1370</v>
      </c>
      <c r="D1330" s="19" t="s">
        <v>1227</v>
      </c>
      <c r="E1330" s="19" t="str">
        <f t="shared" si="358"/>
        <v>M</v>
      </c>
      <c r="F1330" s="20"/>
      <c r="G1330" s="21"/>
      <c r="H1330" s="22"/>
      <c r="I1330" s="23">
        <f>IFERROR(VLOOKUP(C1330,'[1]Paddle Sport'!$BJ$2:$BL$100,3,FALSE),"")</f>
        <v>750</v>
      </c>
      <c r="J1330" s="24" t="str">
        <f>IFERROR(VLOOKUP(C1330,'[1]Island Swim'!$AX$5:$AZ$74,3,FALSE),"")</f>
        <v/>
      </c>
      <c r="K1330" s="25"/>
      <c r="L1330" s="26"/>
      <c r="M1330" s="27">
        <f t="shared" si="359"/>
        <v>750</v>
      </c>
      <c r="N1330" s="28"/>
      <c r="O1330"/>
      <c r="P1330"/>
      <c r="Q1330"/>
      <c r="R1330" s="29"/>
      <c r="S1330" s="29"/>
      <c r="T1330" s="29"/>
      <c r="U1330" s="29"/>
      <c r="V1330" s="29"/>
      <c r="W1330" s="29"/>
      <c r="X1330" s="29"/>
      <c r="AA1330"/>
      <c r="AB1330"/>
      <c r="AC1330"/>
      <c r="AD1330"/>
      <c r="AE1330"/>
      <c r="AF1330"/>
      <c r="AG1330"/>
    </row>
    <row r="1331" spans="1:33" s="30" customFormat="1" ht="18.600000000000001" customHeight="1" x14ac:dyDescent="0.3">
      <c r="A1331" s="16">
        <f t="shared" si="356"/>
        <v>252</v>
      </c>
      <c r="B1331" s="17">
        <f t="shared" si="357"/>
        <v>28</v>
      </c>
      <c r="C1331" s="18" t="s">
        <v>1371</v>
      </c>
      <c r="D1331" s="19" t="s">
        <v>1118</v>
      </c>
      <c r="E1331" s="19" t="str">
        <f t="shared" si="358"/>
        <v>M</v>
      </c>
      <c r="F1331" s="20"/>
      <c r="G1331" s="21"/>
      <c r="H1331" s="22"/>
      <c r="I1331" s="23">
        <f>IFERROR(VLOOKUP(C1331,'[1]Paddle Sport'!$BJ$2:$BL$100,3,FALSE),"")</f>
        <v>747.91144527986637</v>
      </c>
      <c r="J1331" s="24" t="str">
        <f>IFERROR(VLOOKUP(C1331,'[1]Island Swim'!$AX$5:$AZ$74,3,FALSE),"")</f>
        <v/>
      </c>
      <c r="K1331" s="25"/>
      <c r="L1331" s="26"/>
      <c r="M1331" s="27">
        <f t="shared" si="359"/>
        <v>748</v>
      </c>
      <c r="N1331" s="28"/>
      <c r="O1331"/>
      <c r="P1331"/>
      <c r="Q1331"/>
      <c r="R1331" s="29"/>
      <c r="S1331" s="29"/>
      <c r="T1331" s="29"/>
      <c r="U1331" s="29"/>
      <c r="V1331" s="29"/>
      <c r="W1331" s="29"/>
      <c r="X1331" s="29"/>
      <c r="AA1331"/>
      <c r="AB1331"/>
      <c r="AC1331"/>
      <c r="AD1331"/>
      <c r="AE1331"/>
      <c r="AF1331"/>
      <c r="AG1331"/>
    </row>
    <row r="1332" spans="1:33" s="30" customFormat="1" ht="18.600000000000001" customHeight="1" x14ac:dyDescent="0.3">
      <c r="A1332" s="16">
        <f t="shared" si="356"/>
        <v>253</v>
      </c>
      <c r="B1332" s="17">
        <f t="shared" si="357"/>
        <v>62</v>
      </c>
      <c r="C1332" s="18" t="s">
        <v>1372</v>
      </c>
      <c r="D1332" s="19" t="s">
        <v>1114</v>
      </c>
      <c r="E1332" s="19" t="str">
        <f t="shared" si="358"/>
        <v>M</v>
      </c>
      <c r="F1332" s="20" t="str">
        <f>IFERROR(VLOOKUP(C1332,'[1]Sofie''s Loppet'!$BM$3:$BP$100,4,FALSE),"")</f>
        <v/>
      </c>
      <c r="G1332" s="21">
        <f>IFERROR(VLOOKUP(C1332,[1]Rocks!$BF$3:$BH$2000,3,FALSE),"")</f>
        <v>746.99398797595188</v>
      </c>
      <c r="H1332" s="22" t="str">
        <f>IFERROR(VLOOKUP(C1332,'[1]Walden Bike'!$CB$3:$CE$1000,4,FALSE),"")</f>
        <v/>
      </c>
      <c r="I1332" s="23" t="str">
        <f>IFERROR(VLOOKUP(C1332,'[1]Paddle Sport'!$BJ$2:$BL$100,3,FALSE),"")</f>
        <v/>
      </c>
      <c r="J1332" s="24" t="str">
        <f>IFERROR(VLOOKUP(C1332,'[1]Island Swim'!$AX$5:$AZ$74,3,FALSE),"")</f>
        <v/>
      </c>
      <c r="K1332" s="25" t="str">
        <f>IFERROR(VLOOKUP(C1332,[1]Beaton!$A$4:$B$150,2,FALSE),"")</f>
        <v/>
      </c>
      <c r="L1332" s="26" t="str">
        <f>IFERROR(VLOOKUP(C1332,'[1]Turkey Gobbler'!$A$2:$B$500,2,FALSE),"")</f>
        <v/>
      </c>
      <c r="M1332" s="27">
        <f t="shared" si="359"/>
        <v>747</v>
      </c>
      <c r="N1332" s="28"/>
      <c r="O1332"/>
      <c r="P1332"/>
      <c r="Q1332"/>
      <c r="R1332" s="29" t="str" cm="1">
        <f t="array" ref="R1332:S1332">_xlfn.TEXTSPLIT(C1332," ")</f>
        <v>Annett</v>
      </c>
      <c r="S1332" s="29" t="str">
        <v>Travis</v>
      </c>
      <c r="T1332" s="29"/>
      <c r="U1332" s="29" t="str">
        <f t="shared" ref="U1332:U1342" si="372">IF(T1332="",S1332,T1332)</f>
        <v>Travis</v>
      </c>
      <c r="V1332" s="29" t="str">
        <f t="shared" ref="V1332:V1342" si="373">LEFT(R1332,1)</f>
        <v>A</v>
      </c>
      <c r="W1332" s="29" t="str">
        <f t="shared" ref="W1332:W1342" si="374">CONCATENATE(U1332,V1332,D1332)</f>
        <v>TravisAM20-29</v>
      </c>
      <c r="X1332" s="29" t="str">
        <f t="shared" ref="X1332:X1342" si="375">CONCATENATE(U1332,V1332)</f>
        <v>TravisA</v>
      </c>
      <c r="AA1332"/>
      <c r="AB1332"/>
      <c r="AC1332"/>
      <c r="AD1332"/>
      <c r="AE1332"/>
      <c r="AF1332"/>
      <c r="AG1332"/>
    </row>
    <row r="1333" spans="1:33" s="30" customFormat="1" ht="18.600000000000001" customHeight="1" x14ac:dyDescent="0.3">
      <c r="A1333" s="16">
        <f t="shared" si="356"/>
        <v>253</v>
      </c>
      <c r="B1333" s="17">
        <f t="shared" si="357"/>
        <v>19</v>
      </c>
      <c r="C1333" s="18" t="s">
        <v>1373</v>
      </c>
      <c r="D1333" s="19" t="s">
        <v>1124</v>
      </c>
      <c r="E1333" s="19" t="str">
        <f t="shared" si="358"/>
        <v>M</v>
      </c>
      <c r="F1333" s="20" t="str">
        <f>IFERROR(VLOOKUP(C1333,'[1]Sofie''s Loppet'!$BM$3:$BP$100,4,FALSE),"")</f>
        <v/>
      </c>
      <c r="G1333" s="21">
        <f>IFERROR(VLOOKUP(C1333,[1]Rocks!$BF$3:$BH$2000,3,FALSE),"")</f>
        <v>746.68745128604837</v>
      </c>
      <c r="H1333" s="22" t="str">
        <f>IFERROR(VLOOKUP(C1333,'[1]Walden Bike'!$CB$3:$CE$1000,4,FALSE),"")</f>
        <v/>
      </c>
      <c r="I1333" s="23" t="str">
        <f>IFERROR(VLOOKUP(C1333,'[1]Paddle Sport'!$BJ$2:$BL$100,3,FALSE),"")</f>
        <v/>
      </c>
      <c r="J1333" s="24" t="str">
        <f>IFERROR(VLOOKUP(C1333,'[1]Island Swim'!$AX$5:$AZ$74,3,FALSE),"")</f>
        <v/>
      </c>
      <c r="K1333" s="25" t="str">
        <f>IFERROR(VLOOKUP(C1333,[1]Beaton!$A$4:$B$150,2,FALSE),"")</f>
        <v/>
      </c>
      <c r="L1333" s="26" t="str">
        <f>IFERROR(VLOOKUP(C1333,'[1]Turkey Gobbler'!$A$2:$B$500,2,FALSE),"")</f>
        <v/>
      </c>
      <c r="M1333" s="27">
        <f t="shared" si="359"/>
        <v>747</v>
      </c>
      <c r="N1333" s="28"/>
      <c r="O1333"/>
      <c r="P1333"/>
      <c r="Q1333"/>
      <c r="R1333" s="29" t="str" cm="1">
        <f t="array" ref="R1333:S1333">_xlfn.TEXTSPLIT(C1333," ")</f>
        <v>Burrows</v>
      </c>
      <c r="S1333" s="29" t="str">
        <v>David</v>
      </c>
      <c r="T1333" s="29"/>
      <c r="U1333" s="29" t="str">
        <f t="shared" si="372"/>
        <v>David</v>
      </c>
      <c r="V1333" s="29" t="str">
        <f t="shared" si="373"/>
        <v>B</v>
      </c>
      <c r="W1333" s="29" t="str">
        <f t="shared" si="374"/>
        <v>DavidBM60-69</v>
      </c>
      <c r="X1333" s="29" t="str">
        <f t="shared" si="375"/>
        <v>DavidB</v>
      </c>
      <c r="AA1333"/>
      <c r="AB1333"/>
      <c r="AC1333"/>
      <c r="AD1333"/>
      <c r="AE1333"/>
      <c r="AF1333"/>
      <c r="AG1333"/>
    </row>
    <row r="1334" spans="1:33" s="30" customFormat="1" ht="18.600000000000001" customHeight="1" x14ac:dyDescent="0.3">
      <c r="A1334" s="16">
        <f t="shared" si="356"/>
        <v>255</v>
      </c>
      <c r="B1334" s="17">
        <f t="shared" si="357"/>
        <v>39</v>
      </c>
      <c r="C1334" s="18" t="s">
        <v>1374</v>
      </c>
      <c r="D1334" s="19" t="s">
        <v>1109</v>
      </c>
      <c r="E1334" s="19" t="str">
        <f t="shared" si="358"/>
        <v>M</v>
      </c>
      <c r="F1334" s="20" t="str">
        <f>IFERROR(VLOOKUP(C1334,'[1]Sofie''s Loppet'!$BM$3:$BP$100,4,FALSE),"")</f>
        <v/>
      </c>
      <c r="G1334" s="21">
        <f>IFERROR(VLOOKUP(C1334,[1]Rocks!$BF$3:$BH$2000,3,FALSE),"")</f>
        <v>745.55099247091027</v>
      </c>
      <c r="H1334" s="22" t="str">
        <f>IFERROR(VLOOKUP(C1334,'[1]Walden Bike'!$CB$3:$CE$1000,4,FALSE),"")</f>
        <v/>
      </c>
      <c r="I1334" s="23" t="str">
        <f>IFERROR(VLOOKUP(C1334,'[1]Paddle Sport'!$BJ$2:$BL$100,3,FALSE),"")</f>
        <v/>
      </c>
      <c r="J1334" s="24" t="str">
        <f>IFERROR(VLOOKUP(C1334,'[1]Island Swim'!$AX$5:$AZ$74,3,FALSE),"")</f>
        <v/>
      </c>
      <c r="K1334" s="25" t="str">
        <f>IFERROR(VLOOKUP(C1334,[1]Beaton!$A$4:$B$150,2,FALSE),"")</f>
        <v/>
      </c>
      <c r="L1334" s="26" t="str">
        <f>IFERROR(VLOOKUP(C1334,'[1]Turkey Gobbler'!$A$2:$B$500,2,FALSE),"")</f>
        <v/>
      </c>
      <c r="M1334" s="27">
        <f t="shared" si="359"/>
        <v>746</v>
      </c>
      <c r="N1334" s="28"/>
      <c r="O1334"/>
      <c r="P1334"/>
      <c r="Q1334"/>
      <c r="R1334" s="29" t="str" cm="1">
        <f t="array" ref="R1334:S1334">_xlfn.TEXTSPLIT(C1334," ")</f>
        <v>Burden</v>
      </c>
      <c r="S1334" s="29" t="str">
        <v>Warren</v>
      </c>
      <c r="T1334" s="29"/>
      <c r="U1334" s="29" t="str">
        <f t="shared" si="372"/>
        <v>Warren</v>
      </c>
      <c r="V1334" s="29" t="str">
        <f t="shared" si="373"/>
        <v>B</v>
      </c>
      <c r="W1334" s="29" t="str">
        <f t="shared" si="374"/>
        <v>WarrenBM40-49</v>
      </c>
      <c r="X1334" s="29" t="str">
        <f t="shared" si="375"/>
        <v>WarrenB</v>
      </c>
      <c r="AA1334"/>
      <c r="AB1334"/>
      <c r="AC1334"/>
      <c r="AD1334"/>
      <c r="AE1334"/>
      <c r="AF1334"/>
      <c r="AG1334"/>
    </row>
    <row r="1335" spans="1:33" s="30" customFormat="1" ht="18.600000000000001" customHeight="1" x14ac:dyDescent="0.3">
      <c r="A1335" s="16">
        <f t="shared" si="356"/>
        <v>256</v>
      </c>
      <c r="B1335" s="17">
        <f t="shared" si="357"/>
        <v>29</v>
      </c>
      <c r="C1335" s="18" t="s">
        <v>1375</v>
      </c>
      <c r="D1335" s="19" t="s">
        <v>1118</v>
      </c>
      <c r="E1335" s="19" t="str">
        <f t="shared" si="358"/>
        <v>M</v>
      </c>
      <c r="F1335" s="20" t="str">
        <f>IFERROR(VLOOKUP(C1335,'[1]Sofie''s Loppet'!$BM$3:$BP$100,4,FALSE),"")</f>
        <v/>
      </c>
      <c r="G1335" s="21">
        <f>IFERROR(VLOOKUP(C1335,[1]Rocks!$BF$3:$BH$2000,3,FALSE),"")</f>
        <v>743.68357730098251</v>
      </c>
      <c r="H1335" s="22" t="str">
        <f>IFERROR(VLOOKUP(C1335,'[1]Walden Bike'!$CB$3:$CE$1000,4,FALSE),"")</f>
        <v/>
      </c>
      <c r="I1335" s="23" t="str">
        <f>IFERROR(VLOOKUP(C1335,'[1]Paddle Sport'!$BJ$2:$BL$100,3,FALSE),"")</f>
        <v/>
      </c>
      <c r="J1335" s="24" t="str">
        <f>IFERROR(VLOOKUP(C1335,'[1]Island Swim'!$AX$5:$AZ$74,3,FALSE),"")</f>
        <v/>
      </c>
      <c r="K1335" s="25" t="str">
        <f>IFERROR(VLOOKUP(C1335,[1]Beaton!$A$4:$B$150,2,FALSE),"")</f>
        <v/>
      </c>
      <c r="L1335" s="26" t="str">
        <f>IFERROR(VLOOKUP(C1335,'[1]Turkey Gobbler'!$A$2:$B$500,2,FALSE),"")</f>
        <v/>
      </c>
      <c r="M1335" s="27">
        <f t="shared" si="359"/>
        <v>744</v>
      </c>
      <c r="N1335" s="28"/>
      <c r="O1335"/>
      <c r="P1335"/>
      <c r="Q1335"/>
      <c r="R1335" s="29" t="str" cm="1">
        <f t="array" ref="R1335:S1335">_xlfn.TEXTSPLIT(C1335," ")</f>
        <v>Leblanc</v>
      </c>
      <c r="S1335" s="29" t="str">
        <v>Cooper</v>
      </c>
      <c r="T1335" s="29"/>
      <c r="U1335" s="29" t="str">
        <f t="shared" si="372"/>
        <v>Cooper</v>
      </c>
      <c r="V1335" s="29" t="str">
        <f t="shared" si="373"/>
        <v>L</v>
      </c>
      <c r="W1335" s="29" t="str">
        <f t="shared" si="374"/>
        <v>CooperLM13-19</v>
      </c>
      <c r="X1335" s="29" t="str">
        <f t="shared" si="375"/>
        <v>CooperL</v>
      </c>
      <c r="AA1335"/>
      <c r="AB1335"/>
      <c r="AC1335"/>
      <c r="AD1335"/>
      <c r="AE1335"/>
      <c r="AF1335"/>
      <c r="AG1335"/>
    </row>
    <row r="1336" spans="1:33" s="30" customFormat="1" ht="18.600000000000001" customHeight="1" x14ac:dyDescent="0.3">
      <c r="A1336" s="16">
        <f t="shared" si="356"/>
        <v>257</v>
      </c>
      <c r="B1336" s="17">
        <f t="shared" si="357"/>
        <v>74</v>
      </c>
      <c r="C1336" s="18" t="s">
        <v>1376</v>
      </c>
      <c r="D1336" s="19" t="s">
        <v>1111</v>
      </c>
      <c r="E1336" s="19" t="str">
        <f t="shared" si="358"/>
        <v>M</v>
      </c>
      <c r="F1336" s="20" t="str">
        <f>IFERROR(VLOOKUP(C1336,'[1]Sofie''s Loppet'!$BM$3:$BP$100,4,FALSE),"")</f>
        <v/>
      </c>
      <c r="G1336" s="21">
        <f>IFERROR(VLOOKUP(C1336,[1]Rocks!$BF$3:$BH$2000,3,FALSE),"")</f>
        <v>741.19922630560927</v>
      </c>
      <c r="H1336" s="22" t="str">
        <f>IFERROR(VLOOKUP(C1336,'[1]Walden Bike'!$CB$3:$CE$1000,4,FALSE),"")</f>
        <v/>
      </c>
      <c r="I1336" s="23" t="str">
        <f>IFERROR(VLOOKUP(C1336,'[1]Paddle Sport'!$BJ$2:$BL$100,3,FALSE),"")</f>
        <v/>
      </c>
      <c r="J1336" s="24" t="str">
        <f>IFERROR(VLOOKUP(C1336,'[1]Island Swim'!$AX$5:$AZ$74,3,FALSE),"")</f>
        <v/>
      </c>
      <c r="K1336" s="25" t="str">
        <f>IFERROR(VLOOKUP(C1336,[1]Beaton!$A$4:$B$150,2,FALSE),"")</f>
        <v/>
      </c>
      <c r="L1336" s="26" t="str">
        <f>IFERROR(VLOOKUP(C1336,'[1]Turkey Gobbler'!$A$2:$B$500,2,FALSE),"")</f>
        <v/>
      </c>
      <c r="M1336" s="27">
        <f t="shared" si="359"/>
        <v>741</v>
      </c>
      <c r="N1336" s="28"/>
      <c r="O1336"/>
      <c r="P1336"/>
      <c r="Q1336"/>
      <c r="R1336" s="29" t="str" cm="1">
        <f t="array" ref="R1336:S1336">_xlfn.TEXTSPLIT(C1336," ")</f>
        <v>Gilbert</v>
      </c>
      <c r="S1336" s="29" t="str">
        <v>Dilyn</v>
      </c>
      <c r="T1336" s="29"/>
      <c r="U1336" s="29" t="str">
        <f t="shared" si="372"/>
        <v>Dilyn</v>
      </c>
      <c r="V1336" s="29" t="str">
        <f t="shared" si="373"/>
        <v>G</v>
      </c>
      <c r="W1336" s="29" t="str">
        <f t="shared" si="374"/>
        <v>DilynGM30-39</v>
      </c>
      <c r="X1336" s="29" t="str">
        <f t="shared" si="375"/>
        <v>DilynG</v>
      </c>
      <c r="AA1336"/>
      <c r="AB1336"/>
      <c r="AC1336"/>
      <c r="AD1336"/>
      <c r="AE1336"/>
      <c r="AF1336"/>
      <c r="AG1336"/>
    </row>
    <row r="1337" spans="1:33" s="30" customFormat="1" ht="18.600000000000001" customHeight="1" x14ac:dyDescent="0.3">
      <c r="A1337" s="16">
        <f t="shared" si="356"/>
        <v>258</v>
      </c>
      <c r="B1337" s="17">
        <f t="shared" si="357"/>
        <v>63</v>
      </c>
      <c r="C1337" s="18" t="s">
        <v>1377</v>
      </c>
      <c r="D1337" s="19" t="s">
        <v>1114</v>
      </c>
      <c r="E1337" s="19" t="str">
        <f t="shared" si="358"/>
        <v>M</v>
      </c>
      <c r="F1337" s="20" t="str">
        <f>IFERROR(VLOOKUP(C1337,'[1]Sofie''s Loppet'!$BM$3:$BP$100,4,FALSE),"")</f>
        <v/>
      </c>
      <c r="G1337" s="21">
        <f>IFERROR(VLOOKUP(C1337,[1]Rocks!$BF$3:$BH$2000,3,FALSE),"")</f>
        <v>740.34003091190107</v>
      </c>
      <c r="H1337" s="22" t="str">
        <f>IFERROR(VLOOKUP(C1337,'[1]Walden Bike'!$CB$3:$CE$1000,4,FALSE),"")</f>
        <v/>
      </c>
      <c r="I1337" s="23" t="str">
        <f>IFERROR(VLOOKUP(C1337,'[1]Paddle Sport'!$BJ$2:$BL$100,3,FALSE),"")</f>
        <v/>
      </c>
      <c r="J1337" s="24" t="str">
        <f>IFERROR(VLOOKUP(C1337,'[1]Island Swim'!$AX$5:$AZ$74,3,FALSE),"")</f>
        <v/>
      </c>
      <c r="K1337" s="25" t="str">
        <f>IFERROR(VLOOKUP(C1337,[1]Beaton!$A$4:$B$150,2,FALSE),"")</f>
        <v/>
      </c>
      <c r="L1337" s="26" t="str">
        <f>IFERROR(VLOOKUP(C1337,'[1]Turkey Gobbler'!$A$2:$B$500,2,FALSE),"")</f>
        <v/>
      </c>
      <c r="M1337" s="27">
        <f t="shared" si="359"/>
        <v>740</v>
      </c>
      <c r="N1337" s="28"/>
      <c r="O1337"/>
      <c r="P1337"/>
      <c r="Q1337"/>
      <c r="R1337" s="29" t="str" cm="1">
        <f t="array" ref="R1337:S1337">_xlfn.TEXTSPLIT(C1337," ")</f>
        <v>Carpio</v>
      </c>
      <c r="S1337" s="29" t="str">
        <v>Natanael</v>
      </c>
      <c r="T1337" s="29"/>
      <c r="U1337" s="29" t="str">
        <f t="shared" si="372"/>
        <v>Natanael</v>
      </c>
      <c r="V1337" s="29" t="str">
        <f t="shared" si="373"/>
        <v>C</v>
      </c>
      <c r="W1337" s="29" t="str">
        <f t="shared" si="374"/>
        <v>NatanaelCM20-29</v>
      </c>
      <c r="X1337" s="29" t="str">
        <f t="shared" si="375"/>
        <v>NatanaelC</v>
      </c>
      <c r="AA1337"/>
      <c r="AB1337"/>
      <c r="AC1337"/>
      <c r="AD1337"/>
      <c r="AE1337"/>
      <c r="AF1337"/>
      <c r="AG1337"/>
    </row>
    <row r="1338" spans="1:33" s="30" customFormat="1" ht="18.600000000000001" customHeight="1" x14ac:dyDescent="0.3">
      <c r="A1338" s="16">
        <f t="shared" si="356"/>
        <v>258</v>
      </c>
      <c r="B1338" s="17">
        <f t="shared" si="357"/>
        <v>40</v>
      </c>
      <c r="C1338" s="18" t="s">
        <v>1378</v>
      </c>
      <c r="D1338" s="19" t="s">
        <v>1109</v>
      </c>
      <c r="E1338" s="19" t="str">
        <f t="shared" si="358"/>
        <v>M</v>
      </c>
      <c r="F1338" s="20" t="str">
        <f>IFERROR(VLOOKUP(C1338,'[1]Sofie''s Loppet'!$BM$3:$BP$100,4,FALSE),"")</f>
        <v/>
      </c>
      <c r="G1338" s="21">
        <f>IFERROR(VLOOKUP(C1338,[1]Rocks!$BF$3:$BH$2000,3,FALSE),"")</f>
        <v>739.67812033138659</v>
      </c>
      <c r="H1338" s="22" t="str">
        <f>IFERROR(VLOOKUP(C1338,'[1]Walden Bike'!$CB$3:$CE$1000,4,FALSE),"")</f>
        <v/>
      </c>
      <c r="I1338" s="23" t="str">
        <f>IFERROR(VLOOKUP(C1338,'[1]Paddle Sport'!$BJ$2:$BL$100,3,FALSE),"")</f>
        <v/>
      </c>
      <c r="J1338" s="24" t="str">
        <f>IFERROR(VLOOKUP(C1338,'[1]Island Swim'!$AX$5:$AZ$74,3,FALSE),"")</f>
        <v/>
      </c>
      <c r="K1338" s="25" t="str">
        <f>IFERROR(VLOOKUP(C1338,[1]Beaton!$A$4:$B$150,2,FALSE),"")</f>
        <v/>
      </c>
      <c r="L1338" s="26" t="str">
        <f>IFERROR(VLOOKUP(C1338,'[1]Turkey Gobbler'!$A$2:$B$500,2,FALSE),"")</f>
        <v/>
      </c>
      <c r="M1338" s="27">
        <f t="shared" si="359"/>
        <v>740</v>
      </c>
      <c r="N1338" s="28"/>
      <c r="O1338"/>
      <c r="P1338"/>
      <c r="Q1338"/>
      <c r="R1338" s="29" t="str" cm="1">
        <f t="array" ref="R1338:S1338">_xlfn.TEXTSPLIT(C1338," ")</f>
        <v>Carlson</v>
      </c>
      <c r="S1338" s="29" t="str">
        <v>Ryan</v>
      </c>
      <c r="T1338" s="29"/>
      <c r="U1338" s="29" t="str">
        <f t="shared" si="372"/>
        <v>Ryan</v>
      </c>
      <c r="V1338" s="29" t="str">
        <f t="shared" si="373"/>
        <v>C</v>
      </c>
      <c r="W1338" s="29" t="str">
        <f t="shared" si="374"/>
        <v>RyanCM40-49</v>
      </c>
      <c r="X1338" s="29" t="str">
        <f t="shared" si="375"/>
        <v>RyanC</v>
      </c>
      <c r="AA1338"/>
      <c r="AB1338"/>
      <c r="AC1338"/>
      <c r="AD1338"/>
      <c r="AE1338"/>
      <c r="AF1338"/>
      <c r="AG1338"/>
    </row>
    <row r="1339" spans="1:33" s="30" customFormat="1" ht="18.600000000000001" customHeight="1" x14ac:dyDescent="0.3">
      <c r="A1339" s="16">
        <f t="shared" si="356"/>
        <v>260</v>
      </c>
      <c r="B1339" s="17">
        <f t="shared" si="357"/>
        <v>64</v>
      </c>
      <c r="C1339" s="18" t="s">
        <v>1379</v>
      </c>
      <c r="D1339" s="19" t="s">
        <v>1114</v>
      </c>
      <c r="E1339" s="19" t="str">
        <f t="shared" si="358"/>
        <v>M</v>
      </c>
      <c r="F1339" s="20" t="str">
        <f>IFERROR(VLOOKUP(C1339,'[1]Sofie''s Loppet'!$BM$3:$BP$100,4,FALSE),"")</f>
        <v/>
      </c>
      <c r="G1339" s="21">
        <f>IFERROR(VLOOKUP(C1339,[1]Rocks!$BF$3:$BH$2000,3,FALSE),"")</f>
        <v>739.37686668476783</v>
      </c>
      <c r="H1339" s="22" t="str">
        <f>IFERROR(VLOOKUP(C1339,'[1]Walden Bike'!$CB$3:$CE$1000,4,FALSE),"")</f>
        <v/>
      </c>
      <c r="I1339" s="23" t="str">
        <f>IFERROR(VLOOKUP(C1339,'[1]Paddle Sport'!$BJ$2:$BL$100,3,FALSE),"")</f>
        <v/>
      </c>
      <c r="J1339" s="24" t="str">
        <f>IFERROR(VLOOKUP(C1339,'[1]Island Swim'!$AX$5:$AZ$74,3,FALSE),"")</f>
        <v/>
      </c>
      <c r="K1339" s="25" t="str">
        <f>IFERROR(VLOOKUP(C1339,[1]Beaton!$A$4:$B$150,2,FALSE),"")</f>
        <v/>
      </c>
      <c r="L1339" s="26" t="str">
        <f>IFERROR(VLOOKUP(C1339,'[1]Turkey Gobbler'!$A$2:$B$500,2,FALSE),"")</f>
        <v/>
      </c>
      <c r="M1339" s="27">
        <f t="shared" si="359"/>
        <v>739</v>
      </c>
      <c r="N1339" s="28"/>
      <c r="O1339"/>
      <c r="P1339"/>
      <c r="Q1339"/>
      <c r="R1339" s="29" t="str" cm="1">
        <f t="array" ref="R1339:S1339">_xlfn.TEXTSPLIT(C1339," ")</f>
        <v>Emley</v>
      </c>
      <c r="S1339" s="29" t="str">
        <v>Quentin</v>
      </c>
      <c r="T1339" s="29"/>
      <c r="U1339" s="29" t="str">
        <f t="shared" si="372"/>
        <v>Quentin</v>
      </c>
      <c r="V1339" s="29" t="str">
        <f t="shared" si="373"/>
        <v>E</v>
      </c>
      <c r="W1339" s="29" t="str">
        <f t="shared" si="374"/>
        <v>QuentinEM20-29</v>
      </c>
      <c r="X1339" s="29" t="str">
        <f t="shared" si="375"/>
        <v>QuentinE</v>
      </c>
      <c r="AA1339"/>
      <c r="AB1339"/>
      <c r="AC1339"/>
      <c r="AD1339"/>
      <c r="AE1339"/>
      <c r="AF1339"/>
      <c r="AG1339"/>
    </row>
    <row r="1340" spans="1:33" s="30" customFormat="1" ht="18.600000000000001" customHeight="1" x14ac:dyDescent="0.3">
      <c r="A1340" s="16">
        <f t="shared" si="356"/>
        <v>260</v>
      </c>
      <c r="B1340" s="17">
        <f t="shared" si="357"/>
        <v>75</v>
      </c>
      <c r="C1340" s="18" t="s">
        <v>1380</v>
      </c>
      <c r="D1340" s="19" t="s">
        <v>1111</v>
      </c>
      <c r="E1340" s="19" t="str">
        <f t="shared" si="358"/>
        <v>M</v>
      </c>
      <c r="F1340" s="20" t="str">
        <f>IFERROR(VLOOKUP(C1340,'[1]Sofie''s Loppet'!$BM$3:$BP$100,4,FALSE),"")</f>
        <v/>
      </c>
      <c r="G1340" s="21">
        <f>IFERROR(VLOOKUP(C1340,[1]Rocks!$BF$3:$BH$2000,3,FALSE),"")</f>
        <v>739.17616720955482</v>
      </c>
      <c r="H1340" s="22" t="str">
        <f>IFERROR(VLOOKUP(C1340,'[1]Walden Bike'!$CB$3:$CE$1000,4,FALSE),"")</f>
        <v/>
      </c>
      <c r="I1340" s="23" t="str">
        <f>IFERROR(VLOOKUP(C1340,'[1]Paddle Sport'!$BJ$2:$BL$100,3,FALSE),"")</f>
        <v/>
      </c>
      <c r="J1340" s="24" t="str">
        <f>IFERROR(VLOOKUP(C1340,'[1]Island Swim'!$AX$5:$AZ$74,3,FALSE),"")</f>
        <v/>
      </c>
      <c r="K1340" s="25" t="str">
        <f>IFERROR(VLOOKUP(C1340,[1]Beaton!$A$4:$B$150,2,FALSE),"")</f>
        <v/>
      </c>
      <c r="L1340" s="26" t="str">
        <f>IFERROR(VLOOKUP(C1340,'[1]Turkey Gobbler'!$A$2:$B$500,2,FALSE),"")</f>
        <v/>
      </c>
      <c r="M1340" s="27">
        <f t="shared" si="359"/>
        <v>739</v>
      </c>
      <c r="N1340" s="28"/>
      <c r="O1340"/>
      <c r="P1340"/>
      <c r="Q1340"/>
      <c r="R1340" s="29" t="str" cm="1">
        <f t="array" ref="R1340:S1340">_xlfn.TEXTSPLIT(C1340," ")</f>
        <v>Richardson</v>
      </c>
      <c r="S1340" s="29" t="str">
        <v>Peter</v>
      </c>
      <c r="T1340" s="29"/>
      <c r="U1340" s="29" t="str">
        <f t="shared" si="372"/>
        <v>Peter</v>
      </c>
      <c r="V1340" s="29" t="str">
        <f t="shared" si="373"/>
        <v>R</v>
      </c>
      <c r="W1340" s="29" t="str">
        <f t="shared" si="374"/>
        <v>PeterRM30-39</v>
      </c>
      <c r="X1340" s="29" t="str">
        <f t="shared" si="375"/>
        <v>PeterR</v>
      </c>
      <c r="AA1340"/>
      <c r="AB1340"/>
      <c r="AC1340"/>
      <c r="AD1340"/>
      <c r="AE1340"/>
      <c r="AF1340"/>
      <c r="AG1340"/>
    </row>
    <row r="1341" spans="1:33" s="30" customFormat="1" ht="18.600000000000001" customHeight="1" x14ac:dyDescent="0.3">
      <c r="A1341" s="16">
        <f t="shared" si="356"/>
        <v>260</v>
      </c>
      <c r="B1341" s="17">
        <f t="shared" si="357"/>
        <v>4</v>
      </c>
      <c r="C1341" s="18" t="s">
        <v>1381</v>
      </c>
      <c r="D1341" s="19" t="s">
        <v>1227</v>
      </c>
      <c r="E1341" s="19" t="str">
        <f t="shared" si="358"/>
        <v>M</v>
      </c>
      <c r="F1341" s="20" t="str">
        <f>IFERROR(VLOOKUP(C1341,'[1]Sofie''s Loppet'!$BM$3:$BP$100,4,FALSE),"")</f>
        <v/>
      </c>
      <c r="G1341" s="21">
        <f>IFERROR(VLOOKUP(C1341,[1]Rocks!$BF$3:$BH$2000,3,FALSE),"")</f>
        <v>739.07585832541724</v>
      </c>
      <c r="H1341" s="22" t="str">
        <f>IFERROR(VLOOKUP(C1341,'[1]Walden Bike'!$CB$3:$CE$1000,4,FALSE),"")</f>
        <v/>
      </c>
      <c r="I1341" s="23" t="str">
        <f>IFERROR(VLOOKUP(C1341,'[1]Paddle Sport'!$BJ$2:$BL$100,3,FALSE),"")</f>
        <v/>
      </c>
      <c r="J1341" s="24" t="str">
        <f>IFERROR(VLOOKUP(C1341,'[1]Island Swim'!$AX$5:$AZ$74,3,FALSE),"")</f>
        <v/>
      </c>
      <c r="K1341" s="25" t="str">
        <f>IFERROR(VLOOKUP(C1341,[1]Beaton!$A$4:$B$150,2,FALSE),"")</f>
        <v/>
      </c>
      <c r="L1341" s="26" t="str">
        <f>IFERROR(VLOOKUP(C1341,'[1]Turkey Gobbler'!$A$2:$B$500,2,FALSE),"")</f>
        <v/>
      </c>
      <c r="M1341" s="27">
        <f t="shared" si="359"/>
        <v>739</v>
      </c>
      <c r="N1341" s="28"/>
      <c r="O1341"/>
      <c r="P1341"/>
      <c r="Q1341"/>
      <c r="R1341" s="29" t="str" cm="1">
        <f t="array" ref="R1341:S1341">_xlfn.TEXTSPLIT(C1341," ")</f>
        <v>Smith</v>
      </c>
      <c r="S1341" s="29" t="str">
        <v>Bernard</v>
      </c>
      <c r="T1341" s="29"/>
      <c r="U1341" s="29" t="str">
        <f t="shared" si="372"/>
        <v>Bernard</v>
      </c>
      <c r="V1341" s="29" t="str">
        <f t="shared" si="373"/>
        <v>S</v>
      </c>
      <c r="W1341" s="29" t="str">
        <f t="shared" si="374"/>
        <v>BernardSM70+</v>
      </c>
      <c r="X1341" s="29" t="str">
        <f t="shared" si="375"/>
        <v>BernardS</v>
      </c>
      <c r="AA1341"/>
      <c r="AB1341"/>
      <c r="AC1341"/>
      <c r="AD1341"/>
      <c r="AE1341"/>
      <c r="AF1341"/>
      <c r="AG1341"/>
    </row>
    <row r="1342" spans="1:33" s="30" customFormat="1" ht="18.600000000000001" customHeight="1" x14ac:dyDescent="0.3">
      <c r="A1342" s="16">
        <f t="shared" si="356"/>
        <v>263</v>
      </c>
      <c r="B1342" s="17">
        <f t="shared" si="357"/>
        <v>65</v>
      </c>
      <c r="C1342" s="18" t="s">
        <v>1382</v>
      </c>
      <c r="D1342" s="19" t="s">
        <v>1114</v>
      </c>
      <c r="E1342" s="19" t="str">
        <f t="shared" si="358"/>
        <v>M</v>
      </c>
      <c r="F1342" s="20" t="str">
        <f>IFERROR(VLOOKUP(C1342,'[1]Sofie''s Loppet'!$BM$3:$BP$100,4,FALSE),"")</f>
        <v/>
      </c>
      <c r="G1342" s="21">
        <f>IFERROR(VLOOKUP(C1342,[1]Rocks!$BF$3:$BH$2000,3,FALSE),"")</f>
        <v>737.17514889009203</v>
      </c>
      <c r="H1342" s="22" t="str">
        <f>IFERROR(VLOOKUP(C1342,'[1]Walden Bike'!$CB$3:$CE$1000,4,FALSE),"")</f>
        <v/>
      </c>
      <c r="I1342" s="23" t="str">
        <f>IFERROR(VLOOKUP(C1342,'[1]Paddle Sport'!$BJ$2:$BL$100,3,FALSE),"")</f>
        <v/>
      </c>
      <c r="J1342" s="24" t="str">
        <f>IFERROR(VLOOKUP(C1342,'[1]Island Swim'!$AX$5:$AZ$74,3,FALSE),"")</f>
        <v/>
      </c>
      <c r="K1342" s="25" t="str">
        <f>IFERROR(VLOOKUP(C1342,[1]Beaton!$A$4:$B$150,2,FALSE),"")</f>
        <v/>
      </c>
      <c r="L1342" s="26" t="str">
        <f>IFERROR(VLOOKUP(C1342,'[1]Turkey Gobbler'!$A$2:$B$500,2,FALSE),"")</f>
        <v/>
      </c>
      <c r="M1342" s="27">
        <f t="shared" si="359"/>
        <v>737</v>
      </c>
      <c r="N1342" s="28"/>
      <c r="O1342"/>
      <c r="P1342"/>
      <c r="Q1342"/>
      <c r="R1342" s="29" t="str" cm="1">
        <f t="array" ref="R1342:S1342">_xlfn.TEXTSPLIT(C1342," ")</f>
        <v>Reich</v>
      </c>
      <c r="S1342" s="29" t="str">
        <v>Michael</v>
      </c>
      <c r="T1342" s="29"/>
      <c r="U1342" s="29" t="str">
        <f t="shared" si="372"/>
        <v>Michael</v>
      </c>
      <c r="V1342" s="29" t="str">
        <f t="shared" si="373"/>
        <v>R</v>
      </c>
      <c r="W1342" s="29" t="str">
        <f t="shared" si="374"/>
        <v>MichaelRM20-29</v>
      </c>
      <c r="X1342" s="29" t="str">
        <f t="shared" si="375"/>
        <v>MichaelR</v>
      </c>
      <c r="AA1342"/>
      <c r="AB1342"/>
      <c r="AC1342"/>
      <c r="AD1342"/>
      <c r="AE1342"/>
      <c r="AF1342"/>
      <c r="AG1342"/>
    </row>
    <row r="1343" spans="1:33" s="30" customFormat="1" ht="18.600000000000001" customHeight="1" x14ac:dyDescent="0.3">
      <c r="A1343" s="16">
        <f t="shared" si="356"/>
        <v>263</v>
      </c>
      <c r="B1343" s="17">
        <f t="shared" si="357"/>
        <v>65</v>
      </c>
      <c r="C1343" s="18" t="s">
        <v>1383</v>
      </c>
      <c r="D1343" s="19" t="s">
        <v>1114</v>
      </c>
      <c r="E1343" s="19" t="str">
        <f t="shared" si="358"/>
        <v>M</v>
      </c>
      <c r="F1343" s="20" t="str">
        <f>IFERROR(VLOOKUP(C1343,'[1]Sofie''s Loppet'!$BM$3:$BP$100,4,FALSE),"")</f>
        <v/>
      </c>
      <c r="G1343" s="21">
        <f>IFERROR(VLOOKUP(C1343,[1]Rocks!$BF$3:$BH$2000,3,FALSE),"")</f>
        <v>737.07538232507784</v>
      </c>
      <c r="H1343" s="22" t="str">
        <f>IFERROR(VLOOKUP(C1343,'[1]Walden Bike'!$CB$3:$CE$1000,4,FALSE),"")</f>
        <v/>
      </c>
      <c r="I1343" s="23" t="str">
        <f>IFERROR(VLOOKUP(C1343,'[1]Paddle Sport'!$BJ$2:$BL$100,3,FALSE),"")</f>
        <v/>
      </c>
      <c r="J1343" s="24" t="str">
        <f>IFERROR(VLOOKUP(C1343,'[1]Island Swim'!$AX$5:$AZ$74,3,FALSE),"")</f>
        <v/>
      </c>
      <c r="K1343" s="25" t="str">
        <f>IFERROR(VLOOKUP(C1343,[1]Beaton!$A$4:$B$150,2,FALSE),"")</f>
        <v/>
      </c>
      <c r="L1343" s="26">
        <f>IFERROR(VLOOKUP(C1343,'[1]Turkey Gobbler'!$A$2:$B$500,2,FALSE),"")</f>
        <v>616.96574225122356</v>
      </c>
      <c r="M1343" s="27">
        <f t="shared" si="359"/>
        <v>737</v>
      </c>
      <c r="N1343" s="28"/>
      <c r="O1343"/>
      <c r="P1343"/>
      <c r="Q1343"/>
      <c r="R1343" s="29"/>
      <c r="S1343" s="29"/>
      <c r="T1343" s="29"/>
      <c r="U1343" s="29"/>
      <c r="V1343" s="29"/>
      <c r="W1343" s="29"/>
      <c r="X1343" s="29"/>
      <c r="AA1343"/>
      <c r="AB1343"/>
      <c r="AC1343"/>
      <c r="AD1343"/>
      <c r="AE1343"/>
      <c r="AF1343"/>
      <c r="AG1343"/>
    </row>
    <row r="1344" spans="1:33" s="30" customFormat="1" ht="18.600000000000001" customHeight="1" x14ac:dyDescent="0.3">
      <c r="A1344" s="16">
        <f t="shared" si="356"/>
        <v>265</v>
      </c>
      <c r="B1344" s="17">
        <f t="shared" si="357"/>
        <v>67</v>
      </c>
      <c r="C1344" s="18" t="s">
        <v>1384</v>
      </c>
      <c r="D1344" s="19" t="s">
        <v>1114</v>
      </c>
      <c r="E1344" s="19" t="str">
        <f t="shared" si="358"/>
        <v>M</v>
      </c>
      <c r="F1344" s="20" t="str">
        <f>IFERROR(VLOOKUP(C1344,'[1]Sofie''s Loppet'!$BM$3:$BP$100,4,FALSE),"")</f>
        <v/>
      </c>
      <c r="G1344" s="21">
        <f>IFERROR(VLOOKUP(C1344,[1]Rocks!$BF$3:$BH$2000,3,FALSE),"")</f>
        <v>735.38347285984344</v>
      </c>
      <c r="H1344" s="22" t="str">
        <f>IFERROR(VLOOKUP(C1344,'[1]Walden Bike'!$CB$3:$CE$1000,4,FALSE),"")</f>
        <v/>
      </c>
      <c r="I1344" s="23" t="str">
        <f>IFERROR(VLOOKUP(C1344,'[1]Paddle Sport'!$BJ$2:$BL$100,3,FALSE),"")</f>
        <v/>
      </c>
      <c r="J1344" s="24" t="str">
        <f>IFERROR(VLOOKUP(C1344,'[1]Island Swim'!$AX$5:$AZ$74,3,FALSE),"")</f>
        <v/>
      </c>
      <c r="K1344" s="25" t="str">
        <f>IFERROR(VLOOKUP(C1344,[1]Beaton!$A$4:$B$150,2,FALSE),"")</f>
        <v/>
      </c>
      <c r="L1344" s="26" t="str">
        <f>IFERROR(VLOOKUP(C1344,'[1]Turkey Gobbler'!$A$2:$B$500,2,FALSE),"")</f>
        <v/>
      </c>
      <c r="M1344" s="27">
        <f t="shared" si="359"/>
        <v>735</v>
      </c>
      <c r="N1344" s="28"/>
      <c r="O1344"/>
      <c r="P1344"/>
      <c r="Q1344"/>
      <c r="R1344" s="29" t="str" cm="1">
        <f t="array" ref="R1344:S1344">_xlfn.TEXTSPLIT(C1344," ")</f>
        <v>Hancock</v>
      </c>
      <c r="S1344" s="29" t="str">
        <v>Curtis</v>
      </c>
      <c r="T1344" s="29"/>
      <c r="U1344" s="29" t="str">
        <f>IF(T1344="",S1344,T1344)</f>
        <v>Curtis</v>
      </c>
      <c r="V1344" s="29" t="str">
        <f>LEFT(R1344,1)</f>
        <v>H</v>
      </c>
      <c r="W1344" s="29" t="str">
        <f>CONCATENATE(U1344,V1344,D1344)</f>
        <v>CurtisHM20-29</v>
      </c>
      <c r="X1344" s="29" t="str">
        <f>CONCATENATE(U1344,V1344)</f>
        <v>CurtisH</v>
      </c>
      <c r="AA1344"/>
      <c r="AB1344"/>
      <c r="AC1344"/>
      <c r="AD1344"/>
      <c r="AE1344"/>
      <c r="AF1344"/>
      <c r="AG1344"/>
    </row>
    <row r="1345" spans="1:33" s="30" customFormat="1" ht="18.600000000000001" customHeight="1" x14ac:dyDescent="0.3">
      <c r="A1345" s="16">
        <f t="shared" si="356"/>
        <v>265</v>
      </c>
      <c r="B1345" s="17">
        <f t="shared" si="357"/>
        <v>76</v>
      </c>
      <c r="C1345" s="18" t="s">
        <v>1385</v>
      </c>
      <c r="D1345" s="19" t="s">
        <v>1111</v>
      </c>
      <c r="E1345" s="19" t="str">
        <f t="shared" si="358"/>
        <v>M</v>
      </c>
      <c r="F1345" s="20" t="str">
        <f>IFERROR(VLOOKUP(C1345,'[1]Sofie''s Loppet'!$BM$3:$BP$100,4,FALSE),"")</f>
        <v/>
      </c>
      <c r="G1345" s="21">
        <f>IFERROR(VLOOKUP(C1345,[1]Rocks!$BF$3:$BH$2000,3,FALSE),"")</f>
        <v>734.94438051400073</v>
      </c>
      <c r="H1345" s="22" t="str">
        <f>IFERROR(VLOOKUP(C1345,'[1]Walden Bike'!$CB$3:$CE$1000,4,FALSE),"")</f>
        <v/>
      </c>
      <c r="I1345" s="23" t="str">
        <f>IFERROR(VLOOKUP(C1345,'[1]Paddle Sport'!$BJ$2:$BL$100,3,FALSE),"")</f>
        <v/>
      </c>
      <c r="J1345" s="24" t="str">
        <f>IFERROR(VLOOKUP(C1345,'[1]Island Swim'!$AX$5:$AZ$74,3,FALSE),"")</f>
        <v/>
      </c>
      <c r="K1345" s="25" t="str">
        <f>IFERROR(VLOOKUP(C1345,[1]Beaton!$A$4:$B$150,2,FALSE),"")</f>
        <v/>
      </c>
      <c r="L1345" s="26" t="str">
        <f>IFERROR(VLOOKUP(C1345,'[1]Turkey Gobbler'!$A$2:$B$500,2,FALSE),"")</f>
        <v/>
      </c>
      <c r="M1345" s="27">
        <f t="shared" si="359"/>
        <v>735</v>
      </c>
      <c r="N1345" s="28"/>
      <c r="O1345"/>
      <c r="P1345"/>
      <c r="Q1345"/>
      <c r="R1345" s="29" t="str" cm="1">
        <f t="array" ref="R1345:S1345">_xlfn.TEXTSPLIT(C1345," ")</f>
        <v>Volney</v>
      </c>
      <c r="S1345" s="29" t="str">
        <v>Kyle</v>
      </c>
      <c r="T1345" s="29"/>
      <c r="U1345" s="29" t="str">
        <f>IF(T1345="",S1345,T1345)</f>
        <v>Kyle</v>
      </c>
      <c r="V1345" s="29" t="str">
        <f>LEFT(R1345,1)</f>
        <v>V</v>
      </c>
      <c r="W1345" s="29" t="str">
        <f>CONCATENATE(U1345,V1345,D1345)</f>
        <v>KyleVM30-39</v>
      </c>
      <c r="X1345" s="29" t="str">
        <f>CONCATENATE(U1345,V1345)</f>
        <v>KyleV</v>
      </c>
      <c r="AA1345"/>
      <c r="AB1345"/>
      <c r="AC1345"/>
      <c r="AD1345"/>
      <c r="AE1345"/>
      <c r="AF1345"/>
      <c r="AG1345"/>
    </row>
    <row r="1346" spans="1:33" s="30" customFormat="1" ht="18.600000000000001" customHeight="1" x14ac:dyDescent="0.3">
      <c r="A1346" s="16">
        <f t="shared" si="356"/>
        <v>267</v>
      </c>
      <c r="B1346" s="17">
        <f t="shared" si="357"/>
        <v>77</v>
      </c>
      <c r="C1346" s="18" t="s">
        <v>1386</v>
      </c>
      <c r="D1346" s="19" t="s">
        <v>1111</v>
      </c>
      <c r="E1346" s="19" t="str">
        <f t="shared" si="358"/>
        <v>M</v>
      </c>
      <c r="F1346" s="20" t="str">
        <f>IFERROR(VLOOKUP(C1346,'[1]Sofie''s Loppet'!$BM$3:$BP$100,4,FALSE),"")</f>
        <v/>
      </c>
      <c r="G1346" s="21">
        <f>IFERROR(VLOOKUP(C1346,[1]Rocks!$BF$3:$BH$2000,3,FALSE),"")</f>
        <v>733.53751914241957</v>
      </c>
      <c r="H1346" s="22" t="str">
        <f>IFERROR(VLOOKUP(C1346,'[1]Walden Bike'!$CB$3:$CE$1000,4,FALSE),"")</f>
        <v/>
      </c>
      <c r="I1346" s="23" t="str">
        <f>IFERROR(VLOOKUP(C1346,'[1]Paddle Sport'!$BJ$2:$BL$100,3,FALSE),"")</f>
        <v/>
      </c>
      <c r="J1346" s="24" t="str">
        <f>IFERROR(VLOOKUP(C1346,'[1]Island Swim'!$AX$5:$AZ$74,3,FALSE),"")</f>
        <v/>
      </c>
      <c r="K1346" s="25" t="str">
        <f>IFERROR(VLOOKUP(C1346,[1]Beaton!$A$4:$B$150,2,FALSE),"")</f>
        <v/>
      </c>
      <c r="L1346" s="26" t="str">
        <f>IFERROR(VLOOKUP(C1346,'[1]Turkey Gobbler'!$A$2:$B$500,2,FALSE),"")</f>
        <v/>
      </c>
      <c r="M1346" s="27">
        <f t="shared" si="359"/>
        <v>734</v>
      </c>
      <c r="N1346" s="28"/>
      <c r="O1346"/>
      <c r="P1346"/>
      <c r="Q1346"/>
      <c r="R1346" s="29" t="str" cm="1">
        <f t="array" ref="R1346:S1346">_xlfn.TEXTSPLIT(C1346," ")</f>
        <v>Noble</v>
      </c>
      <c r="S1346" s="29" t="str">
        <v>Harrison</v>
      </c>
      <c r="T1346" s="29"/>
      <c r="U1346" s="29" t="str">
        <f>IF(T1346="",S1346,T1346)</f>
        <v>Harrison</v>
      </c>
      <c r="V1346" s="29" t="str">
        <f>LEFT(R1346,1)</f>
        <v>N</v>
      </c>
      <c r="W1346" s="29" t="str">
        <f>CONCATENATE(U1346,V1346,D1346)</f>
        <v>HarrisonNM30-39</v>
      </c>
      <c r="X1346" s="29" t="str">
        <f>CONCATENATE(U1346,V1346)</f>
        <v>HarrisonN</v>
      </c>
      <c r="AA1346"/>
      <c r="AB1346"/>
      <c r="AC1346"/>
      <c r="AD1346"/>
      <c r="AE1346"/>
      <c r="AF1346"/>
      <c r="AG1346"/>
    </row>
    <row r="1347" spans="1:33" s="30" customFormat="1" ht="18.600000000000001" customHeight="1" x14ac:dyDescent="0.3">
      <c r="A1347" s="16">
        <f t="shared" ref="A1347:A1410" si="376">COUNTIFS($E$2:$E$1843,E1347,$M$2:$M$1843,"&gt;"&amp;M1347)+1</f>
        <v>268</v>
      </c>
      <c r="B1347" s="17">
        <f t="shared" ref="B1347:B1410" si="377">COUNTIFS($D$2:$D$1843,D1347,$M$2:$M$1843,"&gt;"&amp;M1347)+1</f>
        <v>19</v>
      </c>
      <c r="C1347" s="18" t="s">
        <v>1387</v>
      </c>
      <c r="D1347" s="19" t="s">
        <v>1107</v>
      </c>
      <c r="E1347" s="19" t="str">
        <f t="shared" ref="E1347:E1410" si="378">LEFT(D1347,1)</f>
        <v>M</v>
      </c>
      <c r="F1347" s="20" t="str">
        <f>IFERROR(VLOOKUP(C1347,'[1]Sofie''s Loppet'!$BM$3:$BP$100,4,FALSE),"")</f>
        <v/>
      </c>
      <c r="G1347" s="21">
        <f>IFERROR(VLOOKUP(C1347,[1]Rocks!$BF$3:$BH$2000,3,FALSE),"")</f>
        <v>733.30416049548944</v>
      </c>
      <c r="H1347" s="22" t="str">
        <f>IFERROR(VLOOKUP(C1347,'[1]Walden Bike'!$CB$3:$CE$1000,4,FALSE),"")</f>
        <v/>
      </c>
      <c r="I1347" s="23" t="str">
        <f>IFERROR(VLOOKUP(C1347,'[1]Paddle Sport'!$BJ$2:$BL$100,3,FALSE),"")</f>
        <v/>
      </c>
      <c r="J1347" s="24" t="str">
        <f>IFERROR(VLOOKUP(C1347,'[1]Island Swim'!$AX$5:$AZ$74,3,FALSE),"")</f>
        <v/>
      </c>
      <c r="K1347" s="25" t="str">
        <f>IFERROR(VLOOKUP(C1347,[1]Beaton!$A$4:$B$150,2,FALSE),"")</f>
        <v/>
      </c>
      <c r="L1347" s="26" t="str">
        <f>IFERROR(VLOOKUP(C1347,'[1]Turkey Gobbler'!$A$2:$B$500,2,FALSE),"")</f>
        <v/>
      </c>
      <c r="M1347" s="27">
        <f t="shared" ref="M1347:M1410" si="379">ROUND(SUM(F1347:J1347),0)</f>
        <v>733</v>
      </c>
      <c r="N1347" s="28"/>
      <c r="O1347"/>
      <c r="P1347"/>
      <c r="Q1347"/>
      <c r="R1347" s="29" t="str" cm="1">
        <f t="array" ref="R1347:S1347">_xlfn.TEXTSPLIT(C1347," ")</f>
        <v>Hamel</v>
      </c>
      <c r="S1347" s="29" t="str">
        <v>Paul</v>
      </c>
      <c r="T1347" s="29"/>
      <c r="U1347" s="29" t="str">
        <f>IF(T1347="",S1347,T1347)</f>
        <v>Paul</v>
      </c>
      <c r="V1347" s="29" t="str">
        <f>LEFT(R1347,1)</f>
        <v>H</v>
      </c>
      <c r="W1347" s="29" t="str">
        <f>CONCATENATE(U1347,V1347,D1347)</f>
        <v>PaulHM50-59</v>
      </c>
      <c r="X1347" s="29" t="str">
        <f>CONCATENATE(U1347,V1347)</f>
        <v>PaulH</v>
      </c>
      <c r="AA1347"/>
      <c r="AB1347"/>
      <c r="AC1347"/>
      <c r="AD1347"/>
      <c r="AE1347"/>
      <c r="AF1347"/>
      <c r="AG1347"/>
    </row>
    <row r="1348" spans="1:33" s="30" customFormat="1" ht="18.600000000000001" customHeight="1" x14ac:dyDescent="0.3">
      <c r="A1348" s="16">
        <f t="shared" si="376"/>
        <v>269</v>
      </c>
      <c r="B1348" s="17">
        <f t="shared" si="377"/>
        <v>6</v>
      </c>
      <c r="C1348" s="18" t="s">
        <v>1388</v>
      </c>
      <c r="D1348" s="19" t="s">
        <v>1116</v>
      </c>
      <c r="E1348" s="19" t="str">
        <f t="shared" si="378"/>
        <v>M</v>
      </c>
      <c r="F1348" s="20" t="str">
        <f>IFERROR(VLOOKUP(C1348,'[1]Sofie''s Loppet'!$BM$3:$BP$100,4,FALSE),"")</f>
        <v/>
      </c>
      <c r="G1348" s="21" t="str">
        <f>IFERROR(VLOOKUP(C1348,[1]Rocks!$BF$3:$BH$2000,3,FALSE),"")</f>
        <v/>
      </c>
      <c r="H1348" s="22">
        <f>IFERROR(VLOOKUP(C1348,'[1]Walden Bike'!$CB$3:$CE$1000,4,FALSE),"")</f>
        <v>731.60795912879803</v>
      </c>
      <c r="I1348" s="23" t="str">
        <f>IFERROR(VLOOKUP(C1348,'[1]Paddle Sport'!$BJ$2:$BL$100,3,FALSE),"")</f>
        <v/>
      </c>
      <c r="J1348" s="24" t="str">
        <f>IFERROR(VLOOKUP(C1348,'[1]Island Swim'!$AX$5:$AZ$74,3,FALSE),"")</f>
        <v/>
      </c>
      <c r="K1348" s="25" t="str">
        <f>IFERROR(VLOOKUP(C1348,[1]Beaton!$A$4:$B$150,2,FALSE),"")</f>
        <v/>
      </c>
      <c r="L1348" s="26">
        <f>IFERROR(VLOOKUP(C1348,'[1]Turkey Gobbler'!$A$2:$B$500,2,FALSE),"")</f>
        <v>629.86651835372629</v>
      </c>
      <c r="M1348" s="27">
        <f t="shared" si="379"/>
        <v>732</v>
      </c>
      <c r="N1348" s="28"/>
      <c r="O1348"/>
      <c r="P1348"/>
      <c r="Q1348"/>
      <c r="R1348" s="29"/>
      <c r="S1348" s="29"/>
      <c r="T1348" s="29"/>
      <c r="U1348" s="29"/>
      <c r="V1348" s="29"/>
      <c r="W1348" s="29"/>
      <c r="X1348" s="29"/>
      <c r="AA1348"/>
      <c r="AB1348"/>
      <c r="AC1348"/>
      <c r="AD1348"/>
      <c r="AE1348"/>
      <c r="AF1348"/>
      <c r="AG1348"/>
    </row>
    <row r="1349" spans="1:33" s="30" customFormat="1" ht="18.600000000000001" customHeight="1" x14ac:dyDescent="0.3">
      <c r="A1349" s="16">
        <f t="shared" si="376"/>
        <v>270</v>
      </c>
      <c r="B1349" s="17">
        <f t="shared" si="377"/>
        <v>68</v>
      </c>
      <c r="C1349" s="18" t="s">
        <v>1389</v>
      </c>
      <c r="D1349" s="19" t="s">
        <v>1114</v>
      </c>
      <c r="E1349" s="19" t="str">
        <f t="shared" si="378"/>
        <v>M</v>
      </c>
      <c r="F1349" s="20" t="str">
        <f>IFERROR(VLOOKUP(C1349,'[1]Sofie''s Loppet'!$BM$3:$BP$100,4,FALSE),"")</f>
        <v/>
      </c>
      <c r="G1349" s="21">
        <f>IFERROR(VLOOKUP(C1349,[1]Rocks!$BF$3:$BH$2000,3,FALSE),"")</f>
        <v>731.33476567745402</v>
      </c>
      <c r="H1349" s="22" t="str">
        <f>IFERROR(VLOOKUP(C1349,'[1]Walden Bike'!$CB$3:$CE$1000,4,FALSE),"")</f>
        <v/>
      </c>
      <c r="I1349" s="23" t="str">
        <f>IFERROR(VLOOKUP(C1349,'[1]Paddle Sport'!$BJ$2:$BL$100,3,FALSE),"")</f>
        <v/>
      </c>
      <c r="J1349" s="24" t="str">
        <f>IFERROR(VLOOKUP(C1349,'[1]Island Swim'!$AX$5:$AZ$74,3,FALSE),"")</f>
        <v/>
      </c>
      <c r="K1349" s="25" t="str">
        <f>IFERROR(VLOOKUP(C1349,[1]Beaton!$A$4:$B$150,2,FALSE),"")</f>
        <v/>
      </c>
      <c r="L1349" s="26" t="str">
        <f>IFERROR(VLOOKUP(C1349,'[1]Turkey Gobbler'!$A$2:$B$500,2,FALSE),"")</f>
        <v/>
      </c>
      <c r="M1349" s="27">
        <f t="shared" si="379"/>
        <v>731</v>
      </c>
      <c r="N1349" s="28"/>
      <c r="O1349"/>
      <c r="P1349"/>
      <c r="Q1349"/>
      <c r="R1349" s="29" t="str" cm="1">
        <f t="array" ref="R1349:S1349">_xlfn.TEXTSPLIT(C1349," ")</f>
        <v>Lamarche</v>
      </c>
      <c r="S1349" s="29" t="str">
        <v>Evan</v>
      </c>
      <c r="T1349" s="29"/>
      <c r="U1349" s="29" t="str">
        <f t="shared" ref="U1349:U1362" si="380">IF(T1349="",S1349,T1349)</f>
        <v>Evan</v>
      </c>
      <c r="V1349" s="29" t="str">
        <f t="shared" ref="V1349:V1362" si="381">LEFT(R1349,1)</f>
        <v>L</v>
      </c>
      <c r="W1349" s="29" t="str">
        <f t="shared" ref="W1349:W1362" si="382">CONCATENATE(U1349,V1349,D1349)</f>
        <v>EvanLM20-29</v>
      </c>
      <c r="X1349" s="29" t="str">
        <f t="shared" ref="X1349:X1362" si="383">CONCATENATE(U1349,V1349)</f>
        <v>EvanL</v>
      </c>
      <c r="AA1349"/>
      <c r="AB1349"/>
      <c r="AC1349"/>
      <c r="AD1349"/>
      <c r="AE1349"/>
      <c r="AF1349"/>
      <c r="AG1349"/>
    </row>
    <row r="1350" spans="1:33" s="30" customFormat="1" ht="18.600000000000001" customHeight="1" x14ac:dyDescent="0.3">
      <c r="A1350" s="16">
        <f t="shared" si="376"/>
        <v>270</v>
      </c>
      <c r="B1350" s="17">
        <f t="shared" si="377"/>
        <v>41</v>
      </c>
      <c r="C1350" s="18" t="s">
        <v>1390</v>
      </c>
      <c r="D1350" s="19" t="s">
        <v>1109</v>
      </c>
      <c r="E1350" s="19" t="str">
        <f t="shared" si="378"/>
        <v>M</v>
      </c>
      <c r="F1350" s="20" t="str">
        <f>IFERROR(VLOOKUP(C1350,'[1]Sofie''s Loppet'!$BM$3:$BP$100,4,FALSE),"")</f>
        <v/>
      </c>
      <c r="G1350" s="21">
        <f>IFERROR(VLOOKUP(C1350,[1]Rocks!$BF$3:$BH$2000,3,FALSE),"")</f>
        <v>730.84406870638759</v>
      </c>
      <c r="H1350" s="22" t="str">
        <f>IFERROR(VLOOKUP(C1350,'[1]Walden Bike'!$CB$3:$CE$1000,4,FALSE),"")</f>
        <v/>
      </c>
      <c r="I1350" s="23" t="str">
        <f>IFERROR(VLOOKUP(C1350,'[1]Paddle Sport'!$BJ$2:$BL$100,3,FALSE),"")</f>
        <v/>
      </c>
      <c r="J1350" s="24" t="str">
        <f>IFERROR(VLOOKUP(C1350,'[1]Island Swim'!$AX$5:$AZ$74,3,FALSE),"")</f>
        <v/>
      </c>
      <c r="K1350" s="25" t="str">
        <f>IFERROR(VLOOKUP(C1350,[1]Beaton!$A$4:$B$150,2,FALSE),"")</f>
        <v/>
      </c>
      <c r="L1350" s="26" t="str">
        <f>IFERROR(VLOOKUP(C1350,'[1]Turkey Gobbler'!$A$2:$B$500,2,FALSE),"")</f>
        <v/>
      </c>
      <c r="M1350" s="27">
        <f t="shared" si="379"/>
        <v>731</v>
      </c>
      <c r="N1350" s="28"/>
      <c r="O1350"/>
      <c r="P1350"/>
      <c r="Q1350"/>
      <c r="R1350" s="29" t="str" cm="1">
        <f t="array" ref="R1350:S1350">_xlfn.TEXTSPLIT(C1350," ")</f>
        <v>Ramnath</v>
      </c>
      <c r="S1350" s="29" t="str">
        <v>Sydney</v>
      </c>
      <c r="T1350" s="29"/>
      <c r="U1350" s="29" t="str">
        <f t="shared" si="380"/>
        <v>Sydney</v>
      </c>
      <c r="V1350" s="29" t="str">
        <f t="shared" si="381"/>
        <v>R</v>
      </c>
      <c r="W1350" s="29" t="str">
        <f t="shared" si="382"/>
        <v>SydneyRM40-49</v>
      </c>
      <c r="X1350" s="29" t="str">
        <f t="shared" si="383"/>
        <v>SydneyR</v>
      </c>
      <c r="AA1350"/>
      <c r="AB1350"/>
      <c r="AC1350"/>
      <c r="AD1350"/>
      <c r="AE1350"/>
      <c r="AF1350"/>
      <c r="AG1350"/>
    </row>
    <row r="1351" spans="1:33" s="30" customFormat="1" ht="18.600000000000001" customHeight="1" x14ac:dyDescent="0.3">
      <c r="A1351" s="16">
        <f t="shared" si="376"/>
        <v>270</v>
      </c>
      <c r="B1351" s="17">
        <f t="shared" si="377"/>
        <v>20</v>
      </c>
      <c r="C1351" s="18" t="s">
        <v>1391</v>
      </c>
      <c r="D1351" s="19" t="s">
        <v>1124</v>
      </c>
      <c r="E1351" s="19" t="str">
        <f t="shared" si="378"/>
        <v>M</v>
      </c>
      <c r="F1351" s="20" t="str">
        <f>IFERROR(VLOOKUP(C1351,'[1]Sofie''s Loppet'!$BM$3:$BP$100,4,FALSE),"")</f>
        <v/>
      </c>
      <c r="G1351" s="21">
        <f>IFERROR(VLOOKUP(C1351,[1]Rocks!$BF$3:$BH$2000,3,FALSE),"")</f>
        <v>731.13840783997853</v>
      </c>
      <c r="H1351" s="22" t="str">
        <f>IFERROR(VLOOKUP(C1351,'[1]Walden Bike'!$CB$3:$CE$1000,4,FALSE),"")</f>
        <v/>
      </c>
      <c r="I1351" s="23" t="str">
        <f>IFERROR(VLOOKUP(C1351,'[1]Paddle Sport'!$BJ$2:$BL$100,3,FALSE),"")</f>
        <v/>
      </c>
      <c r="J1351" s="24" t="str">
        <f>IFERROR(VLOOKUP(C1351,'[1]Island Swim'!$AX$5:$AZ$74,3,FALSE),"")</f>
        <v/>
      </c>
      <c r="K1351" s="25" t="str">
        <f>IFERROR(VLOOKUP(C1351,[1]Beaton!$A$4:$B$150,2,FALSE),"")</f>
        <v/>
      </c>
      <c r="L1351" s="26" t="str">
        <f>IFERROR(VLOOKUP(C1351,'[1]Turkey Gobbler'!$A$2:$B$500,2,FALSE),"")</f>
        <v/>
      </c>
      <c r="M1351" s="27">
        <f t="shared" si="379"/>
        <v>731</v>
      </c>
      <c r="N1351" s="28"/>
      <c r="O1351"/>
      <c r="P1351"/>
      <c r="Q1351"/>
      <c r="R1351" s="29" t="str" cm="1">
        <f t="array" ref="R1351:S1351">_xlfn.TEXTSPLIT(C1351," ")</f>
        <v>Robichaud</v>
      </c>
      <c r="S1351" s="29" t="str">
        <v>Yves</v>
      </c>
      <c r="T1351" s="29"/>
      <c r="U1351" s="29" t="str">
        <f t="shared" si="380"/>
        <v>Yves</v>
      </c>
      <c r="V1351" s="29" t="str">
        <f t="shared" si="381"/>
        <v>R</v>
      </c>
      <c r="W1351" s="29" t="str">
        <f t="shared" si="382"/>
        <v>YvesRM60-69</v>
      </c>
      <c r="X1351" s="29" t="str">
        <f t="shared" si="383"/>
        <v>YvesR</v>
      </c>
      <c r="AA1351"/>
      <c r="AB1351"/>
      <c r="AC1351"/>
      <c r="AD1351"/>
      <c r="AE1351"/>
      <c r="AF1351"/>
      <c r="AG1351"/>
    </row>
    <row r="1352" spans="1:33" s="30" customFormat="1" ht="18.600000000000001" customHeight="1" x14ac:dyDescent="0.3">
      <c r="A1352" s="16">
        <f t="shared" si="376"/>
        <v>273</v>
      </c>
      <c r="B1352" s="17">
        <f t="shared" si="377"/>
        <v>78</v>
      </c>
      <c r="C1352" s="18" t="s">
        <v>1392</v>
      </c>
      <c r="D1352" s="19" t="s">
        <v>1111</v>
      </c>
      <c r="E1352" s="19" t="str">
        <f t="shared" si="378"/>
        <v>M</v>
      </c>
      <c r="F1352" s="20" t="str">
        <f>IFERROR(VLOOKUP(C1352,'[1]Sofie''s Loppet'!$BM$3:$BP$100,4,FALSE),"")</f>
        <v/>
      </c>
      <c r="G1352" s="21">
        <f>IFERROR(VLOOKUP(C1352,[1]Rocks!$BF$3:$BH$2000,3,FALSE),"")</f>
        <v>728.69280171260368</v>
      </c>
      <c r="H1352" s="22" t="str">
        <f>IFERROR(VLOOKUP(C1352,'[1]Walden Bike'!$CB$3:$CE$1000,4,FALSE),"")</f>
        <v/>
      </c>
      <c r="I1352" s="23" t="str">
        <f>IFERROR(VLOOKUP(C1352,'[1]Paddle Sport'!$BJ$2:$BL$100,3,FALSE),"")</f>
        <v/>
      </c>
      <c r="J1352" s="24" t="str">
        <f>IFERROR(VLOOKUP(C1352,'[1]Island Swim'!$AX$5:$AZ$74,3,FALSE),"")</f>
        <v/>
      </c>
      <c r="K1352" s="25" t="str">
        <f>IFERROR(VLOOKUP(C1352,[1]Beaton!$A$4:$B$150,2,FALSE),"")</f>
        <v/>
      </c>
      <c r="L1352" s="26" t="str">
        <f>IFERROR(VLOOKUP(C1352,'[1]Turkey Gobbler'!$A$2:$B$500,2,FALSE),"")</f>
        <v/>
      </c>
      <c r="M1352" s="27">
        <f t="shared" si="379"/>
        <v>729</v>
      </c>
      <c r="N1352" s="28"/>
      <c r="O1352"/>
      <c r="P1352"/>
      <c r="Q1352"/>
      <c r="R1352" s="29" t="str" cm="1">
        <f t="array" ref="R1352:S1352">_xlfn.TEXTSPLIT(C1352," ")</f>
        <v>Salemink</v>
      </c>
      <c r="S1352" s="29" t="str">
        <v>Kevin</v>
      </c>
      <c r="T1352" s="29"/>
      <c r="U1352" s="29" t="str">
        <f t="shared" si="380"/>
        <v>Kevin</v>
      </c>
      <c r="V1352" s="29" t="str">
        <f t="shared" si="381"/>
        <v>S</v>
      </c>
      <c r="W1352" s="29" t="str">
        <f t="shared" si="382"/>
        <v>KevinSM30-39</v>
      </c>
      <c r="X1352" s="29" t="str">
        <f t="shared" si="383"/>
        <v>KevinS</v>
      </c>
      <c r="AA1352"/>
      <c r="AB1352"/>
      <c r="AC1352"/>
      <c r="AD1352"/>
      <c r="AE1352"/>
      <c r="AF1352"/>
      <c r="AG1352"/>
    </row>
    <row r="1353" spans="1:33" s="30" customFormat="1" ht="18.600000000000001" customHeight="1" x14ac:dyDescent="0.3">
      <c r="A1353" s="16">
        <f t="shared" si="376"/>
        <v>274</v>
      </c>
      <c r="B1353" s="17">
        <f t="shared" si="377"/>
        <v>69</v>
      </c>
      <c r="C1353" s="18" t="s">
        <v>1393</v>
      </c>
      <c r="D1353" s="19" t="s">
        <v>1114</v>
      </c>
      <c r="E1353" s="19" t="str">
        <f t="shared" si="378"/>
        <v>M</v>
      </c>
      <c r="F1353" s="20" t="str">
        <f>IFERROR(VLOOKUP(C1353,'[1]Sofie''s Loppet'!$BM$3:$BP$100,4,FALSE),"")</f>
        <v/>
      </c>
      <c r="G1353" s="21">
        <f>IFERROR(VLOOKUP(C1353,[1]Rocks!$BF$3:$BH$2000,3,FALSE),"")</f>
        <v>728.20564246557024</v>
      </c>
      <c r="H1353" s="22" t="str">
        <f>IFERROR(VLOOKUP(C1353,'[1]Walden Bike'!$CB$3:$CE$1000,4,FALSE),"")</f>
        <v/>
      </c>
      <c r="I1353" s="23" t="str">
        <f>IFERROR(VLOOKUP(C1353,'[1]Paddle Sport'!$BJ$2:$BL$100,3,FALSE),"")</f>
        <v/>
      </c>
      <c r="J1353" s="24" t="str">
        <f>IFERROR(VLOOKUP(C1353,'[1]Island Swim'!$AX$5:$AZ$74,3,FALSE),"")</f>
        <v/>
      </c>
      <c r="K1353" s="25" t="str">
        <f>IFERROR(VLOOKUP(C1353,[1]Beaton!$A$4:$B$150,2,FALSE),"")</f>
        <v/>
      </c>
      <c r="L1353" s="26" t="str">
        <f>IFERROR(VLOOKUP(C1353,'[1]Turkey Gobbler'!$A$2:$B$500,2,FALSE),"")</f>
        <v/>
      </c>
      <c r="M1353" s="27">
        <f t="shared" si="379"/>
        <v>728</v>
      </c>
      <c r="N1353" s="28"/>
      <c r="O1353"/>
      <c r="P1353"/>
      <c r="Q1353"/>
      <c r="R1353" s="29" t="str" cm="1">
        <f t="array" ref="R1353:S1353">_xlfn.TEXTSPLIT(C1353," ")</f>
        <v>Buchan</v>
      </c>
      <c r="S1353" s="29" t="str">
        <v>Graham</v>
      </c>
      <c r="T1353" s="29"/>
      <c r="U1353" s="29" t="str">
        <f t="shared" si="380"/>
        <v>Graham</v>
      </c>
      <c r="V1353" s="29" t="str">
        <f t="shared" si="381"/>
        <v>B</v>
      </c>
      <c r="W1353" s="29" t="str">
        <f t="shared" si="382"/>
        <v>GrahamBM20-29</v>
      </c>
      <c r="X1353" s="29" t="str">
        <f t="shared" si="383"/>
        <v>GrahamB</v>
      </c>
      <c r="AA1353"/>
      <c r="AB1353"/>
      <c r="AC1353"/>
      <c r="AD1353"/>
      <c r="AE1353"/>
      <c r="AF1353"/>
      <c r="AG1353"/>
    </row>
    <row r="1354" spans="1:33" s="30" customFormat="1" ht="18.600000000000001" customHeight="1" x14ac:dyDescent="0.3">
      <c r="A1354" s="16">
        <f t="shared" si="376"/>
        <v>274</v>
      </c>
      <c r="B1354" s="17">
        <f t="shared" si="377"/>
        <v>79</v>
      </c>
      <c r="C1354" s="18" t="s">
        <v>1394</v>
      </c>
      <c r="D1354" s="19" t="s">
        <v>1111</v>
      </c>
      <c r="E1354" s="19" t="str">
        <f t="shared" si="378"/>
        <v>M</v>
      </c>
      <c r="F1354" s="20" t="str">
        <f>IFERROR(VLOOKUP(C1354,'[1]Sofie''s Loppet'!$BM$3:$BP$100,4,FALSE),"")</f>
        <v/>
      </c>
      <c r="G1354" s="21">
        <f>IFERROR(VLOOKUP(C1354,[1]Rocks!$BF$3:$BH$2000,3,FALSE),"")</f>
        <v>727.91365944934512</v>
      </c>
      <c r="H1354" s="22" t="str">
        <f>IFERROR(VLOOKUP(C1354,'[1]Walden Bike'!$CB$3:$CE$1000,4,FALSE),"")</f>
        <v/>
      </c>
      <c r="I1354" s="23" t="str">
        <f>IFERROR(VLOOKUP(C1354,'[1]Paddle Sport'!$BJ$2:$BL$100,3,FALSE),"")</f>
        <v/>
      </c>
      <c r="J1354" s="24" t="str">
        <f>IFERROR(VLOOKUP(C1354,'[1]Island Swim'!$AX$5:$AZ$74,3,FALSE),"")</f>
        <v/>
      </c>
      <c r="K1354" s="25" t="str">
        <f>IFERROR(VLOOKUP(C1354,[1]Beaton!$A$4:$B$150,2,FALSE),"")</f>
        <v/>
      </c>
      <c r="L1354" s="26" t="str">
        <f>IFERROR(VLOOKUP(C1354,'[1]Turkey Gobbler'!$A$2:$B$500,2,FALSE),"")</f>
        <v/>
      </c>
      <c r="M1354" s="27">
        <f t="shared" si="379"/>
        <v>728</v>
      </c>
      <c r="N1354" s="28"/>
      <c r="O1354"/>
      <c r="P1354"/>
      <c r="Q1354"/>
      <c r="R1354" s="29" t="str" cm="1">
        <f t="array" ref="R1354:S1354">_xlfn.TEXTSPLIT(C1354," ")</f>
        <v>Vettoretti</v>
      </c>
      <c r="S1354" s="29" t="str">
        <v>Matthew</v>
      </c>
      <c r="T1354" s="29"/>
      <c r="U1354" s="29" t="str">
        <f t="shared" si="380"/>
        <v>Matthew</v>
      </c>
      <c r="V1354" s="29" t="str">
        <f t="shared" si="381"/>
        <v>V</v>
      </c>
      <c r="W1354" s="29" t="str">
        <f t="shared" si="382"/>
        <v>MatthewVM30-39</v>
      </c>
      <c r="X1354" s="29" t="str">
        <f t="shared" si="383"/>
        <v>MatthewV</v>
      </c>
      <c r="AA1354"/>
      <c r="AB1354"/>
      <c r="AC1354"/>
      <c r="AD1354"/>
      <c r="AE1354"/>
      <c r="AF1354"/>
      <c r="AG1354"/>
    </row>
    <row r="1355" spans="1:33" s="30" customFormat="1" ht="18.600000000000001" customHeight="1" x14ac:dyDescent="0.3">
      <c r="A1355" s="16">
        <f t="shared" si="376"/>
        <v>274</v>
      </c>
      <c r="B1355" s="17">
        <f t="shared" si="377"/>
        <v>5</v>
      </c>
      <c r="C1355" s="18" t="s">
        <v>1395</v>
      </c>
      <c r="D1355" s="19" t="s">
        <v>1227</v>
      </c>
      <c r="E1355" s="19" t="str">
        <f t="shared" si="378"/>
        <v>M</v>
      </c>
      <c r="F1355" s="20" t="str">
        <f>IFERROR(VLOOKUP(C1355,'[1]Sofie''s Loppet'!$BM$3:$BP$100,4,FALSE),"")</f>
        <v/>
      </c>
      <c r="G1355" s="21">
        <f>IFERROR(VLOOKUP(C1355,[1]Rocks!$BF$3:$BH$2000,3,FALSE),"")</f>
        <v>728.20564246557024</v>
      </c>
      <c r="H1355" s="22" t="str">
        <f>IFERROR(VLOOKUP(C1355,'[1]Walden Bike'!$CB$3:$CE$1000,4,FALSE),"")</f>
        <v/>
      </c>
      <c r="I1355" s="23" t="str">
        <f>IFERROR(VLOOKUP(C1355,'[1]Paddle Sport'!$BJ$2:$BL$100,3,FALSE),"")</f>
        <v/>
      </c>
      <c r="J1355" s="24" t="str">
        <f>IFERROR(VLOOKUP(C1355,'[1]Island Swim'!$AX$5:$AZ$74,3,FALSE),"")</f>
        <v/>
      </c>
      <c r="K1355" s="25" t="str">
        <f>IFERROR(VLOOKUP(C1355,[1]Beaton!$A$4:$B$150,2,FALSE),"")</f>
        <v/>
      </c>
      <c r="L1355" s="26" t="str">
        <f>IFERROR(VLOOKUP(C1355,'[1]Turkey Gobbler'!$A$2:$B$500,2,FALSE),"")</f>
        <v/>
      </c>
      <c r="M1355" s="27">
        <f t="shared" si="379"/>
        <v>728</v>
      </c>
      <c r="N1355" s="28"/>
      <c r="O1355"/>
      <c r="P1355"/>
      <c r="Q1355"/>
      <c r="R1355" s="29" t="str" cm="1">
        <f t="array" ref="R1355:S1355">_xlfn.TEXTSPLIT(C1355," ")</f>
        <v>Miller</v>
      </c>
      <c r="S1355" s="29" t="str">
        <v>Patrick</v>
      </c>
      <c r="T1355" s="29"/>
      <c r="U1355" s="29" t="str">
        <f t="shared" si="380"/>
        <v>Patrick</v>
      </c>
      <c r="V1355" s="29" t="str">
        <f t="shared" si="381"/>
        <v>M</v>
      </c>
      <c r="W1355" s="29" t="str">
        <f t="shared" si="382"/>
        <v>PatrickMM70+</v>
      </c>
      <c r="X1355" s="29" t="str">
        <f t="shared" si="383"/>
        <v>PatrickM</v>
      </c>
      <c r="AA1355"/>
      <c r="AB1355"/>
      <c r="AC1355"/>
      <c r="AD1355"/>
      <c r="AE1355"/>
      <c r="AF1355"/>
      <c r="AG1355"/>
    </row>
    <row r="1356" spans="1:33" s="30" customFormat="1" ht="18.600000000000001" customHeight="1" x14ac:dyDescent="0.3">
      <c r="A1356" s="16">
        <f t="shared" si="376"/>
        <v>277</v>
      </c>
      <c r="B1356" s="17">
        <f t="shared" si="377"/>
        <v>80</v>
      </c>
      <c r="C1356" s="18" t="s">
        <v>1396</v>
      </c>
      <c r="D1356" s="19" t="s">
        <v>1111</v>
      </c>
      <c r="E1356" s="19" t="str">
        <f t="shared" si="378"/>
        <v>M</v>
      </c>
      <c r="F1356" s="20" t="str">
        <f>IFERROR(VLOOKUP(C1356,'[1]Sofie''s Loppet'!$BM$3:$BP$100,4,FALSE),"")</f>
        <v/>
      </c>
      <c r="G1356" s="21" t="str">
        <f>IFERROR(VLOOKUP(C1356,[1]Rocks!$BF$3:$BH$2000,3,FALSE),"")</f>
        <v/>
      </c>
      <c r="H1356" s="22">
        <f>IFERROR(VLOOKUP(C1356,'[1]Walden Bike'!$CB$3:$CE$1000,4,FALSE),"")</f>
        <v>726.33475707421258</v>
      </c>
      <c r="I1356" s="23" t="str">
        <f>IFERROR(VLOOKUP(C1356,'[1]Paddle Sport'!$BJ$2:$BL$100,3,FALSE),"")</f>
        <v/>
      </c>
      <c r="J1356" s="24" t="str">
        <f>IFERROR(VLOOKUP(C1356,'[1]Island Swim'!$AX$5:$AZ$74,3,FALSE),"")</f>
        <v/>
      </c>
      <c r="K1356" s="25" t="str">
        <f>IFERROR(VLOOKUP(C1356,[1]Beaton!$A$4:$B$150,2,FALSE),"")</f>
        <v/>
      </c>
      <c r="L1356" s="26" t="str">
        <f>IFERROR(VLOOKUP(C1356,'[1]Turkey Gobbler'!$A$2:$B$500,2,FALSE),"")</f>
        <v/>
      </c>
      <c r="M1356" s="27">
        <f t="shared" si="379"/>
        <v>726</v>
      </c>
      <c r="N1356" s="28"/>
      <c r="O1356"/>
      <c r="P1356"/>
      <c r="Q1356"/>
      <c r="R1356" s="29" t="str" cm="1">
        <f t="array" ref="R1356:S1356">_xlfn.TEXTSPLIT(C1356," ")</f>
        <v>Phair</v>
      </c>
      <c r="S1356" s="29" t="str">
        <v>Ryan</v>
      </c>
      <c r="T1356" s="29"/>
      <c r="U1356" s="29" t="str">
        <f t="shared" si="380"/>
        <v>Ryan</v>
      </c>
      <c r="V1356" s="29" t="str">
        <f t="shared" si="381"/>
        <v>P</v>
      </c>
      <c r="W1356" s="29" t="str">
        <f t="shared" si="382"/>
        <v>RyanPM30-39</v>
      </c>
      <c r="X1356" s="29" t="str">
        <f t="shared" si="383"/>
        <v>RyanP</v>
      </c>
      <c r="AA1356"/>
      <c r="AB1356"/>
      <c r="AC1356"/>
      <c r="AD1356"/>
      <c r="AE1356"/>
      <c r="AF1356"/>
      <c r="AG1356"/>
    </row>
    <row r="1357" spans="1:33" s="30" customFormat="1" ht="18.600000000000001" customHeight="1" x14ac:dyDescent="0.3">
      <c r="A1357" s="16">
        <f t="shared" si="376"/>
        <v>278</v>
      </c>
      <c r="B1357" s="17">
        <f t="shared" si="377"/>
        <v>7</v>
      </c>
      <c r="C1357" s="18" t="s">
        <v>1397</v>
      </c>
      <c r="D1357" s="19" t="s">
        <v>1116</v>
      </c>
      <c r="E1357" s="19" t="str">
        <f t="shared" si="378"/>
        <v>M</v>
      </c>
      <c r="F1357" s="20">
        <f>IFERROR(VLOOKUP(C1357,'[1]Sofie''s Loppet'!$BM$3:$BP$100,4,FALSE),"")</f>
        <v>724.54095805948896</v>
      </c>
      <c r="G1357" s="21" t="str">
        <f>IFERROR(VLOOKUP(C1357,[1]Rocks!$BF$3:$BH$2000,3,FALSE),"")</f>
        <v/>
      </c>
      <c r="H1357" s="22" t="str">
        <f>IFERROR(VLOOKUP(C1357,'[1]Walden Bike'!$CB$3:$CE$1000,4,FALSE),"")</f>
        <v/>
      </c>
      <c r="I1357" s="23" t="str">
        <f>IFERROR(VLOOKUP(C1357,'[1]Paddle Sport'!$BJ$2:$BL$100,3,FALSE),"")</f>
        <v/>
      </c>
      <c r="J1357" s="24" t="str">
        <f>IFERROR(VLOOKUP(C1357,'[1]Island Swim'!$AX$5:$AZ$74,3,FALSE),"")</f>
        <v/>
      </c>
      <c r="K1357" s="25" t="str">
        <f>IFERROR(VLOOKUP(C1357,[1]Beaton!$A$4:$B$150,2,FALSE),"")</f>
        <v/>
      </c>
      <c r="L1357" s="26" t="str">
        <f>IFERROR(VLOOKUP(C1357,'[1]Turkey Gobbler'!$A$2:$B$500,2,FALSE),"")</f>
        <v/>
      </c>
      <c r="M1357" s="27">
        <f t="shared" si="379"/>
        <v>725</v>
      </c>
      <c r="N1357" s="28"/>
      <c r="O1357"/>
      <c r="P1357"/>
      <c r="Q1357"/>
      <c r="R1357" s="29" t="str" cm="1">
        <f t="array" ref="R1357:S1357">_xlfn.TEXTSPLIT(C1357," ")</f>
        <v>Nicholls</v>
      </c>
      <c r="S1357" s="29" t="str">
        <v>William</v>
      </c>
      <c r="T1357" s="29"/>
      <c r="U1357" s="29" t="str">
        <f t="shared" si="380"/>
        <v>William</v>
      </c>
      <c r="V1357" s="29" t="str">
        <f t="shared" si="381"/>
        <v>N</v>
      </c>
      <c r="W1357" s="29" t="str">
        <f t="shared" si="382"/>
        <v>WilliamNM12 Under</v>
      </c>
      <c r="X1357" s="29" t="str">
        <f t="shared" si="383"/>
        <v>WilliamN</v>
      </c>
      <c r="AA1357"/>
      <c r="AB1357"/>
      <c r="AC1357"/>
      <c r="AD1357"/>
      <c r="AE1357"/>
      <c r="AF1357"/>
      <c r="AG1357"/>
    </row>
    <row r="1358" spans="1:33" s="30" customFormat="1" ht="18.600000000000001" customHeight="1" x14ac:dyDescent="0.3">
      <c r="A1358" s="16">
        <f t="shared" si="376"/>
        <v>278</v>
      </c>
      <c r="B1358" s="17">
        <f t="shared" si="377"/>
        <v>20</v>
      </c>
      <c r="C1358" s="18" t="s">
        <v>1398</v>
      </c>
      <c r="D1358" s="19" t="s">
        <v>1107</v>
      </c>
      <c r="E1358" s="19" t="str">
        <f t="shared" si="378"/>
        <v>M</v>
      </c>
      <c r="F1358" s="20" t="str">
        <f>IFERROR(VLOOKUP(C1358,'[1]Sofie''s Loppet'!$BM$3:$BP$100,4,FALSE),"")</f>
        <v/>
      </c>
      <c r="G1358" s="21">
        <f>IFERROR(VLOOKUP(C1358,[1]Rocks!$BF$3:$BH$2000,3,FALSE),"")</f>
        <v>724.93378736284524</v>
      </c>
      <c r="H1358" s="22" t="str">
        <f>IFERROR(VLOOKUP(C1358,'[1]Walden Bike'!$CB$3:$CE$1000,4,FALSE),"")</f>
        <v/>
      </c>
      <c r="I1358" s="23" t="str">
        <f>IFERROR(VLOOKUP(C1358,'[1]Paddle Sport'!$BJ$2:$BL$100,3,FALSE),"")</f>
        <v/>
      </c>
      <c r="J1358" s="24" t="str">
        <f>IFERROR(VLOOKUP(C1358,'[1]Island Swim'!$AX$5:$AZ$74,3,FALSE),"")</f>
        <v/>
      </c>
      <c r="K1358" s="25" t="str">
        <f>IFERROR(VLOOKUP(C1358,[1]Beaton!$A$4:$B$150,2,FALSE),"")</f>
        <v/>
      </c>
      <c r="L1358" s="26" t="str">
        <f>IFERROR(VLOOKUP(C1358,'[1]Turkey Gobbler'!$A$2:$B$500,2,FALSE),"")</f>
        <v/>
      </c>
      <c r="M1358" s="27">
        <f t="shared" si="379"/>
        <v>725</v>
      </c>
      <c r="N1358" s="28"/>
      <c r="O1358"/>
      <c r="P1358"/>
      <c r="Q1358"/>
      <c r="R1358" s="29" t="str" cm="1">
        <f t="array" ref="R1358:S1358">_xlfn.TEXTSPLIT(C1358," ")</f>
        <v>Tripodi</v>
      </c>
      <c r="S1358" s="29" t="str">
        <v>Basilio</v>
      </c>
      <c r="T1358" s="29"/>
      <c r="U1358" s="29" t="str">
        <f t="shared" si="380"/>
        <v>Basilio</v>
      </c>
      <c r="V1358" s="29" t="str">
        <f t="shared" si="381"/>
        <v>T</v>
      </c>
      <c r="W1358" s="29" t="str">
        <f t="shared" si="382"/>
        <v>BasilioTM50-59</v>
      </c>
      <c r="X1358" s="29" t="str">
        <f t="shared" si="383"/>
        <v>BasilioT</v>
      </c>
      <c r="AA1358"/>
      <c r="AB1358"/>
      <c r="AC1358"/>
      <c r="AD1358"/>
      <c r="AE1358"/>
      <c r="AF1358"/>
      <c r="AG1358"/>
    </row>
    <row r="1359" spans="1:33" s="30" customFormat="1" ht="18.600000000000001" customHeight="1" x14ac:dyDescent="0.3">
      <c r="A1359" s="16">
        <f t="shared" si="376"/>
        <v>280</v>
      </c>
      <c r="B1359" s="17">
        <f t="shared" si="377"/>
        <v>81</v>
      </c>
      <c r="C1359" s="18" t="s">
        <v>1399</v>
      </c>
      <c r="D1359" s="19" t="s">
        <v>1111</v>
      </c>
      <c r="E1359" s="19" t="str">
        <f t="shared" si="378"/>
        <v>M</v>
      </c>
      <c r="F1359" s="20" t="str">
        <f>IFERROR(VLOOKUP(C1359,'[1]Sofie''s Loppet'!$BM$3:$BP$100,4,FALSE),"")</f>
        <v/>
      </c>
      <c r="G1359" s="21">
        <f>IFERROR(VLOOKUP(C1359,[1]Rocks!$BF$3:$BH$2000,3,FALSE),"")</f>
        <v>724.23537234042556</v>
      </c>
      <c r="H1359" s="22" t="str">
        <f>IFERROR(VLOOKUP(C1359,'[1]Walden Bike'!$CB$3:$CE$1000,4,FALSE),"")</f>
        <v/>
      </c>
      <c r="I1359" s="23" t="str">
        <f>IFERROR(VLOOKUP(C1359,'[1]Paddle Sport'!$BJ$2:$BL$100,3,FALSE),"")</f>
        <v/>
      </c>
      <c r="J1359" s="24" t="str">
        <f>IFERROR(VLOOKUP(C1359,'[1]Island Swim'!$AX$5:$AZ$74,3,FALSE),"")</f>
        <v/>
      </c>
      <c r="K1359" s="25" t="str">
        <f>IFERROR(VLOOKUP(C1359,[1]Beaton!$A$4:$B$150,2,FALSE),"")</f>
        <v/>
      </c>
      <c r="L1359" s="26" t="str">
        <f>IFERROR(VLOOKUP(C1359,'[1]Turkey Gobbler'!$A$2:$B$500,2,FALSE),"")</f>
        <v/>
      </c>
      <c r="M1359" s="27">
        <f t="shared" si="379"/>
        <v>724</v>
      </c>
      <c r="N1359" s="28"/>
      <c r="O1359"/>
      <c r="P1359"/>
      <c r="Q1359"/>
      <c r="R1359" s="29" t="str" cm="1">
        <f t="array" ref="R1359:S1359">_xlfn.TEXTSPLIT(C1359," ")</f>
        <v>Boissonneault</v>
      </c>
      <c r="S1359" s="29" t="str">
        <v>Alex</v>
      </c>
      <c r="T1359" s="29"/>
      <c r="U1359" s="29" t="str">
        <f t="shared" si="380"/>
        <v>Alex</v>
      </c>
      <c r="V1359" s="29" t="str">
        <f t="shared" si="381"/>
        <v>B</v>
      </c>
      <c r="W1359" s="29" t="str">
        <f t="shared" si="382"/>
        <v>AlexBM30-39</v>
      </c>
      <c r="X1359" s="29" t="str">
        <f t="shared" si="383"/>
        <v>AlexB</v>
      </c>
      <c r="AA1359"/>
      <c r="AB1359"/>
      <c r="AC1359"/>
      <c r="AD1359"/>
      <c r="AE1359"/>
      <c r="AF1359"/>
      <c r="AG1359"/>
    </row>
    <row r="1360" spans="1:33" s="30" customFormat="1" ht="18.600000000000001" customHeight="1" x14ac:dyDescent="0.3">
      <c r="A1360" s="16">
        <f t="shared" si="376"/>
        <v>281</v>
      </c>
      <c r="B1360" s="17">
        <f t="shared" si="377"/>
        <v>42</v>
      </c>
      <c r="C1360" s="18" t="s">
        <v>1400</v>
      </c>
      <c r="D1360" s="19" t="s">
        <v>1109</v>
      </c>
      <c r="E1360" s="19" t="str">
        <f t="shared" si="378"/>
        <v>M</v>
      </c>
      <c r="F1360" s="20" t="str">
        <f>IFERROR(VLOOKUP(C1360,'[1]Sofie''s Loppet'!$BM$3:$BP$100,4,FALSE),"")</f>
        <v/>
      </c>
      <c r="G1360" s="21">
        <f>IFERROR(VLOOKUP(C1360,[1]Rocks!$BF$3:$BH$2000,3,FALSE),"")</f>
        <v>723.01886792452831</v>
      </c>
      <c r="H1360" s="22" t="str">
        <f>IFERROR(VLOOKUP(C1360,'[1]Walden Bike'!$CB$3:$CE$1000,4,FALSE),"")</f>
        <v/>
      </c>
      <c r="I1360" s="23" t="str">
        <f>IFERROR(VLOOKUP(C1360,'[1]Paddle Sport'!$BJ$2:$BL$100,3,FALSE),"")</f>
        <v/>
      </c>
      <c r="J1360" s="24" t="str">
        <f>IFERROR(VLOOKUP(C1360,'[1]Island Swim'!$AX$5:$AZ$74,3,FALSE),"")</f>
        <v/>
      </c>
      <c r="K1360" s="25" t="str">
        <f>IFERROR(VLOOKUP(C1360,[1]Beaton!$A$4:$B$150,2,FALSE),"")</f>
        <v/>
      </c>
      <c r="L1360" s="26" t="str">
        <f>IFERROR(VLOOKUP(C1360,'[1]Turkey Gobbler'!$A$2:$B$500,2,FALSE),"")</f>
        <v/>
      </c>
      <c r="M1360" s="27">
        <f t="shared" si="379"/>
        <v>723</v>
      </c>
      <c r="N1360" s="28"/>
      <c r="O1360"/>
      <c r="P1360"/>
      <c r="Q1360"/>
      <c r="R1360" s="29" t="str" cm="1">
        <f t="array" ref="R1360:S1360">_xlfn.TEXTSPLIT(C1360," ")</f>
        <v>Gauthier</v>
      </c>
      <c r="S1360" s="29" t="str">
        <v>Joey</v>
      </c>
      <c r="T1360" s="29"/>
      <c r="U1360" s="29" t="str">
        <f t="shared" si="380"/>
        <v>Joey</v>
      </c>
      <c r="V1360" s="29" t="str">
        <f t="shared" si="381"/>
        <v>G</v>
      </c>
      <c r="W1360" s="29" t="str">
        <f t="shared" si="382"/>
        <v>JoeyGM40-49</v>
      </c>
      <c r="X1360" s="29" t="str">
        <f t="shared" si="383"/>
        <v>JoeyG</v>
      </c>
      <c r="AA1360"/>
      <c r="AB1360"/>
      <c r="AC1360"/>
      <c r="AD1360"/>
      <c r="AE1360"/>
      <c r="AF1360"/>
      <c r="AG1360"/>
    </row>
    <row r="1361" spans="1:33" s="30" customFormat="1" ht="18.600000000000001" customHeight="1" x14ac:dyDescent="0.3">
      <c r="A1361" s="16">
        <f t="shared" si="376"/>
        <v>282</v>
      </c>
      <c r="B1361" s="17">
        <f t="shared" si="377"/>
        <v>8</v>
      </c>
      <c r="C1361" s="18" t="s">
        <v>1401</v>
      </c>
      <c r="D1361" s="19" t="s">
        <v>1116</v>
      </c>
      <c r="E1361" s="19" t="str">
        <f t="shared" si="378"/>
        <v>M</v>
      </c>
      <c r="F1361" s="20" t="str">
        <f>IFERROR(VLOOKUP(C1361,'[1]Sofie''s Loppet'!$BM$3:$BP$100,4,FALSE),"")</f>
        <v/>
      </c>
      <c r="G1361" s="21" t="str">
        <f>IFERROR(VLOOKUP(C1361,[1]Rocks!$BF$3:$BH$2000,3,FALSE),"")</f>
        <v/>
      </c>
      <c r="H1361" s="22">
        <f>IFERROR(VLOOKUP(C1361,'[1]Walden Bike'!$CB$3:$CE$1000,4,FALSE),"")</f>
        <v>720.91722595078295</v>
      </c>
      <c r="I1361" s="23" t="str">
        <f>IFERROR(VLOOKUP(C1361,'[1]Paddle Sport'!$BJ$2:$BL$100,3,FALSE),"")</f>
        <v/>
      </c>
      <c r="J1361" s="24" t="str">
        <f>IFERROR(VLOOKUP(C1361,'[1]Island Swim'!$AX$5:$AZ$74,3,FALSE),"")</f>
        <v/>
      </c>
      <c r="K1361" s="25" t="str">
        <f>IFERROR(VLOOKUP(C1361,[1]Beaton!$A$4:$B$150,2,FALSE),"")</f>
        <v/>
      </c>
      <c r="L1361" s="26" t="str">
        <f>IFERROR(VLOOKUP(C1361,'[1]Turkey Gobbler'!$A$2:$B$500,2,FALSE),"")</f>
        <v/>
      </c>
      <c r="M1361" s="27">
        <f t="shared" si="379"/>
        <v>721</v>
      </c>
      <c r="N1361" s="28"/>
      <c r="O1361"/>
      <c r="P1361"/>
      <c r="Q1361"/>
      <c r="R1361" s="29" t="str" cm="1">
        <f t="array" ref="R1361:S1361">_xlfn.TEXTSPLIT(C1361," ")</f>
        <v>Terris</v>
      </c>
      <c r="S1361" s="29" t="str">
        <v>Liam</v>
      </c>
      <c r="T1361" s="29"/>
      <c r="U1361" s="29" t="str">
        <f t="shared" si="380"/>
        <v>Liam</v>
      </c>
      <c r="V1361" s="29" t="str">
        <f t="shared" si="381"/>
        <v>T</v>
      </c>
      <c r="W1361" s="29" t="str">
        <f t="shared" si="382"/>
        <v>LiamTM12 Under</v>
      </c>
      <c r="X1361" s="29" t="str">
        <f t="shared" si="383"/>
        <v>LiamT</v>
      </c>
      <c r="AA1361"/>
      <c r="AB1361"/>
      <c r="AC1361"/>
      <c r="AD1361"/>
      <c r="AE1361"/>
      <c r="AF1361"/>
      <c r="AG1361"/>
    </row>
    <row r="1362" spans="1:33" s="30" customFormat="1" ht="18.600000000000001" customHeight="1" x14ac:dyDescent="0.3">
      <c r="A1362" s="16">
        <f t="shared" si="376"/>
        <v>282</v>
      </c>
      <c r="B1362" s="17">
        <f t="shared" si="377"/>
        <v>30</v>
      </c>
      <c r="C1362" s="18" t="s">
        <v>1402</v>
      </c>
      <c r="D1362" s="19" t="s">
        <v>1118</v>
      </c>
      <c r="E1362" s="19" t="str">
        <f t="shared" si="378"/>
        <v>M</v>
      </c>
      <c r="F1362" s="20" t="str">
        <f>IFERROR(VLOOKUP(C1362,'[1]Sofie''s Loppet'!$BM$3:$BP$100,4,FALSE),"")</f>
        <v/>
      </c>
      <c r="G1362" s="21">
        <f>IFERROR(VLOOKUP(C1362,[1]Rocks!$BF$3:$BH$2000,3,FALSE),"")</f>
        <v>720.88050925700963</v>
      </c>
      <c r="H1362" s="22" t="str">
        <f>IFERROR(VLOOKUP(C1362,'[1]Walden Bike'!$CB$3:$CE$1000,4,FALSE),"")</f>
        <v/>
      </c>
      <c r="I1362" s="23" t="str">
        <f>IFERROR(VLOOKUP(C1362,'[1]Paddle Sport'!$BJ$2:$BL$100,3,FALSE),"")</f>
        <v/>
      </c>
      <c r="J1362" s="24" t="str">
        <f>IFERROR(VLOOKUP(C1362,'[1]Island Swim'!$AX$5:$AZ$74,3,FALSE),"")</f>
        <v/>
      </c>
      <c r="K1362" s="25" t="str">
        <f>IFERROR(VLOOKUP(C1362,[1]Beaton!$A$4:$B$150,2,FALSE),"")</f>
        <v/>
      </c>
      <c r="L1362" s="26" t="str">
        <f>IFERROR(VLOOKUP(C1362,'[1]Turkey Gobbler'!$A$2:$B$500,2,FALSE),"")</f>
        <v/>
      </c>
      <c r="M1362" s="27">
        <f t="shared" si="379"/>
        <v>721</v>
      </c>
      <c r="N1362" s="28"/>
      <c r="O1362"/>
      <c r="P1362"/>
      <c r="Q1362"/>
      <c r="R1362" s="29" t="str" cm="1">
        <f t="array" ref="R1362:S1362">_xlfn.TEXTSPLIT(C1362," ")</f>
        <v>Piché</v>
      </c>
      <c r="S1362" s="29" t="str">
        <v>Nathaniel</v>
      </c>
      <c r="T1362" s="29"/>
      <c r="U1362" s="29" t="str">
        <f t="shared" si="380"/>
        <v>Nathaniel</v>
      </c>
      <c r="V1362" s="29" t="str">
        <f t="shared" si="381"/>
        <v>P</v>
      </c>
      <c r="W1362" s="29" t="str">
        <f t="shared" si="382"/>
        <v>NathanielPM13-19</v>
      </c>
      <c r="X1362" s="29" t="str">
        <f t="shared" si="383"/>
        <v>NathanielP</v>
      </c>
      <c r="AA1362"/>
      <c r="AB1362"/>
      <c r="AC1362"/>
      <c r="AD1362"/>
      <c r="AE1362"/>
      <c r="AF1362"/>
      <c r="AG1362"/>
    </row>
    <row r="1363" spans="1:33" s="30" customFormat="1" ht="18.600000000000001" customHeight="1" x14ac:dyDescent="0.3">
      <c r="A1363" s="16">
        <f t="shared" si="376"/>
        <v>284</v>
      </c>
      <c r="B1363" s="17">
        <f t="shared" si="377"/>
        <v>70</v>
      </c>
      <c r="C1363" s="18" t="s">
        <v>1403</v>
      </c>
      <c r="D1363" s="19" t="s">
        <v>1114</v>
      </c>
      <c r="E1363" s="19" t="str">
        <f t="shared" si="378"/>
        <v>M</v>
      </c>
      <c r="F1363" s="20" t="str">
        <f>IFERROR(VLOOKUP(C1363,'[1]Sofie''s Loppet'!$BM$3:$BP$100,4,FALSE),"")</f>
        <v/>
      </c>
      <c r="G1363" s="21">
        <f>IFERROR(VLOOKUP(C1363,[1]Rocks!$BF$3:$BH$2000,3,FALSE),"")</f>
        <v>717.74512387981031</v>
      </c>
      <c r="H1363" s="22" t="str">
        <f>IFERROR(VLOOKUP(C1363,'[1]Walden Bike'!$CB$3:$CE$1000,4,FALSE),"")</f>
        <v/>
      </c>
      <c r="I1363" s="23" t="str">
        <f>IFERROR(VLOOKUP(C1363,'[1]Paddle Sport'!$BJ$2:$BL$100,3,FALSE),"")</f>
        <v/>
      </c>
      <c r="J1363" s="24" t="str">
        <f>IFERROR(VLOOKUP(C1363,'[1]Island Swim'!$AX$5:$AZ$74,3,FALSE),"")</f>
        <v/>
      </c>
      <c r="K1363" s="25" t="str">
        <f>IFERROR(VLOOKUP(C1363,[1]Beaton!$A$4:$B$150,2,FALSE),"")</f>
        <v/>
      </c>
      <c r="L1363" s="26" t="str">
        <f>IFERROR(VLOOKUP(C1363,'[1]Turkey Gobbler'!$A$2:$B$500,2,FALSE),"")</f>
        <v/>
      </c>
      <c r="M1363" s="27">
        <f t="shared" si="379"/>
        <v>718</v>
      </c>
      <c r="N1363" s="28"/>
      <c r="O1363"/>
      <c r="P1363"/>
      <c r="Q1363"/>
      <c r="R1363" s="29"/>
      <c r="S1363" s="29"/>
      <c r="T1363" s="29"/>
      <c r="U1363" s="29"/>
      <c r="V1363" s="29"/>
      <c r="W1363" s="29"/>
      <c r="X1363" s="29"/>
      <c r="AA1363"/>
      <c r="AB1363"/>
      <c r="AC1363"/>
      <c r="AD1363"/>
      <c r="AE1363"/>
      <c r="AF1363"/>
      <c r="AG1363"/>
    </row>
    <row r="1364" spans="1:33" s="30" customFormat="1" ht="18.600000000000001" customHeight="1" x14ac:dyDescent="0.3">
      <c r="A1364" s="16">
        <f t="shared" si="376"/>
        <v>284</v>
      </c>
      <c r="B1364" s="17">
        <f t="shared" si="377"/>
        <v>70</v>
      </c>
      <c r="C1364" s="18" t="s">
        <v>1404</v>
      </c>
      <c r="D1364" s="19" t="s">
        <v>1114</v>
      </c>
      <c r="E1364" s="19" t="str">
        <f t="shared" si="378"/>
        <v>M</v>
      </c>
      <c r="F1364" s="20" t="str">
        <f>IFERROR(VLOOKUP(C1364,'[1]Sofie''s Loppet'!$BM$3:$BP$100,4,FALSE),"")</f>
        <v/>
      </c>
      <c r="G1364" s="21">
        <f>IFERROR(VLOOKUP(C1364,[1]Rocks!$BF$3:$BH$2000,3,FALSE),"")</f>
        <v>718.21838322563633</v>
      </c>
      <c r="H1364" s="22" t="str">
        <f>IFERROR(VLOOKUP(C1364,'[1]Walden Bike'!$CB$3:$CE$1000,4,FALSE),"")</f>
        <v/>
      </c>
      <c r="I1364" s="23" t="str">
        <f>IFERROR(VLOOKUP(C1364,'[1]Paddle Sport'!$BJ$2:$BL$100,3,FALSE),"")</f>
        <v/>
      </c>
      <c r="J1364" s="24" t="str">
        <f>IFERROR(VLOOKUP(C1364,'[1]Island Swim'!$AX$5:$AZ$74,3,FALSE),"")</f>
        <v/>
      </c>
      <c r="K1364" s="25" t="str">
        <f>IFERROR(VLOOKUP(C1364,[1]Beaton!$A$4:$B$150,2,FALSE),"")</f>
        <v/>
      </c>
      <c r="L1364" s="26" t="str">
        <f>IFERROR(VLOOKUP(C1364,'[1]Turkey Gobbler'!$A$2:$B$500,2,FALSE),"")</f>
        <v/>
      </c>
      <c r="M1364" s="27">
        <f t="shared" si="379"/>
        <v>718</v>
      </c>
      <c r="N1364" s="28"/>
      <c r="O1364"/>
      <c r="P1364"/>
      <c r="Q1364"/>
      <c r="R1364" s="29" t="str" cm="1">
        <f t="array" ref="R1364:S1364">_xlfn.TEXTSPLIT(C1364," ")</f>
        <v>Simon</v>
      </c>
      <c r="S1364" s="29" t="str">
        <v>Nico</v>
      </c>
      <c r="T1364" s="29"/>
      <c r="U1364" s="29" t="str">
        <f t="shared" ref="U1364:U1375" si="384">IF(T1364="",S1364,T1364)</f>
        <v>Nico</v>
      </c>
      <c r="V1364" s="29" t="str">
        <f t="shared" ref="V1364:V1375" si="385">LEFT(R1364,1)</f>
        <v>S</v>
      </c>
      <c r="W1364" s="29" t="str">
        <f t="shared" ref="W1364:W1375" si="386">CONCATENATE(U1364,V1364,D1364)</f>
        <v>NicoSM20-29</v>
      </c>
      <c r="X1364" s="29" t="str">
        <f t="shared" ref="X1364:X1375" si="387">CONCATENATE(U1364,V1364)</f>
        <v>NicoS</v>
      </c>
      <c r="AA1364"/>
      <c r="AB1364"/>
      <c r="AC1364"/>
      <c r="AD1364"/>
      <c r="AE1364"/>
      <c r="AF1364"/>
      <c r="AG1364"/>
    </row>
    <row r="1365" spans="1:33" s="30" customFormat="1" ht="18.600000000000001" customHeight="1" x14ac:dyDescent="0.3">
      <c r="A1365" s="16">
        <f t="shared" si="376"/>
        <v>286</v>
      </c>
      <c r="B1365" s="17">
        <f t="shared" si="377"/>
        <v>31</v>
      </c>
      <c r="C1365" s="18" t="s">
        <v>1405</v>
      </c>
      <c r="D1365" s="19" t="s">
        <v>1118</v>
      </c>
      <c r="E1365" s="19" t="str">
        <f t="shared" si="378"/>
        <v>M</v>
      </c>
      <c r="F1365" s="20" t="str">
        <f>IFERROR(VLOOKUP(C1365,'[1]Sofie''s Loppet'!$BM$3:$BP$100,4,FALSE),"")</f>
        <v/>
      </c>
      <c r="G1365" s="21" t="str">
        <f>IFERROR(VLOOKUP(C1365,[1]Rocks!$BF$3:$BH$2000,3,FALSE),"")</f>
        <v/>
      </c>
      <c r="H1365" s="22">
        <f>IFERROR(VLOOKUP(C1365,'[1]Walden Bike'!$CB$3:$CE$1000,4,FALSE),"")</f>
        <v>714.88439306358396</v>
      </c>
      <c r="I1365" s="23" t="str">
        <f>IFERROR(VLOOKUP(C1365,'[1]Paddle Sport'!$BJ$2:$BL$100,3,FALSE),"")</f>
        <v/>
      </c>
      <c r="J1365" s="24" t="str">
        <f>IFERROR(VLOOKUP(C1365,'[1]Island Swim'!$AX$5:$AZ$74,3,FALSE),"")</f>
        <v/>
      </c>
      <c r="K1365" s="25" t="str">
        <f>IFERROR(VLOOKUP(C1365,[1]Beaton!$A$4:$B$150,2,FALSE),"")</f>
        <v/>
      </c>
      <c r="L1365" s="26" t="str">
        <f>IFERROR(VLOOKUP(C1365,'[1]Turkey Gobbler'!$A$2:$B$500,2,FALSE),"")</f>
        <v/>
      </c>
      <c r="M1365" s="27">
        <f t="shared" si="379"/>
        <v>715</v>
      </c>
      <c r="N1365" s="28"/>
      <c r="O1365"/>
      <c r="P1365"/>
      <c r="Q1365"/>
      <c r="R1365" s="29" t="str" cm="1">
        <f t="array" ref="R1365:S1365">_xlfn.TEXTSPLIT(C1365," ")</f>
        <v>Zito</v>
      </c>
      <c r="S1365" s="29" t="str">
        <v>Joe</v>
      </c>
      <c r="T1365" s="29"/>
      <c r="U1365" s="29" t="str">
        <f t="shared" si="384"/>
        <v>Joe</v>
      </c>
      <c r="V1365" s="29" t="str">
        <f t="shared" si="385"/>
        <v>Z</v>
      </c>
      <c r="W1365" s="29" t="str">
        <f t="shared" si="386"/>
        <v>JoeZM13-19</v>
      </c>
      <c r="X1365" s="29" t="str">
        <f t="shared" si="387"/>
        <v>JoeZ</v>
      </c>
      <c r="AA1365"/>
      <c r="AB1365"/>
      <c r="AC1365"/>
      <c r="AD1365"/>
      <c r="AE1365"/>
      <c r="AF1365"/>
      <c r="AG1365"/>
    </row>
    <row r="1366" spans="1:33" s="30" customFormat="1" ht="18.600000000000001" customHeight="1" x14ac:dyDescent="0.3">
      <c r="A1366" s="16">
        <f t="shared" si="376"/>
        <v>286</v>
      </c>
      <c r="B1366" s="17">
        <f t="shared" si="377"/>
        <v>43</v>
      </c>
      <c r="C1366" s="18" t="s">
        <v>1406</v>
      </c>
      <c r="D1366" s="19" t="s">
        <v>1109</v>
      </c>
      <c r="E1366" s="19" t="str">
        <f t="shared" si="378"/>
        <v>M</v>
      </c>
      <c r="F1366" s="20" t="str">
        <f>IFERROR(VLOOKUP(C1366,'[1]Sofie''s Loppet'!$BM$3:$BP$100,4,FALSE),"")</f>
        <v/>
      </c>
      <c r="G1366" s="21">
        <f>IFERROR(VLOOKUP(C1366,[1]Rocks!$BF$3:$BH$2000,3,FALSE),"")</f>
        <v>715.10635504201684</v>
      </c>
      <c r="H1366" s="22" t="str">
        <f>IFERROR(VLOOKUP(C1366,'[1]Walden Bike'!$CB$3:$CE$1000,4,FALSE),"")</f>
        <v/>
      </c>
      <c r="I1366" s="23" t="str">
        <f>IFERROR(VLOOKUP(C1366,'[1]Paddle Sport'!$BJ$2:$BL$100,3,FALSE),"")</f>
        <v/>
      </c>
      <c r="J1366" s="24" t="str">
        <f>IFERROR(VLOOKUP(C1366,'[1]Island Swim'!$AX$5:$AZ$74,3,FALSE),"")</f>
        <v/>
      </c>
      <c r="K1366" s="25" t="str">
        <f>IFERROR(VLOOKUP(C1366,[1]Beaton!$A$4:$B$150,2,FALSE),"")</f>
        <v/>
      </c>
      <c r="L1366" s="26" t="str">
        <f>IFERROR(VLOOKUP(C1366,'[1]Turkey Gobbler'!$A$2:$B$500,2,FALSE),"")</f>
        <v/>
      </c>
      <c r="M1366" s="27">
        <f t="shared" si="379"/>
        <v>715</v>
      </c>
      <c r="N1366" s="28"/>
      <c r="O1366"/>
      <c r="P1366"/>
      <c r="Q1366"/>
      <c r="R1366" s="29" t="str" cm="1">
        <f t="array" ref="R1366:S1366">_xlfn.TEXTSPLIT(C1366," ")</f>
        <v>Huffman</v>
      </c>
      <c r="S1366" s="29" t="str">
        <v>Greg</v>
      </c>
      <c r="T1366" s="29"/>
      <c r="U1366" s="29" t="str">
        <f t="shared" si="384"/>
        <v>Greg</v>
      </c>
      <c r="V1366" s="29" t="str">
        <f t="shared" si="385"/>
        <v>H</v>
      </c>
      <c r="W1366" s="29" t="str">
        <f t="shared" si="386"/>
        <v>GregHM40-49</v>
      </c>
      <c r="X1366" s="29" t="str">
        <f t="shared" si="387"/>
        <v>GregH</v>
      </c>
      <c r="AA1366"/>
      <c r="AB1366"/>
      <c r="AC1366"/>
      <c r="AD1366"/>
      <c r="AE1366"/>
      <c r="AF1366"/>
      <c r="AG1366"/>
    </row>
    <row r="1367" spans="1:33" s="30" customFormat="1" ht="18.600000000000001" customHeight="1" x14ac:dyDescent="0.3">
      <c r="A1367" s="16">
        <f t="shared" si="376"/>
        <v>288</v>
      </c>
      <c r="B1367" s="17">
        <f t="shared" si="377"/>
        <v>72</v>
      </c>
      <c r="C1367" s="18" t="s">
        <v>1407</v>
      </c>
      <c r="D1367" s="19" t="s">
        <v>1114</v>
      </c>
      <c r="E1367" s="19" t="str">
        <f t="shared" si="378"/>
        <v>M</v>
      </c>
      <c r="F1367" s="20" t="str">
        <f>IFERROR(VLOOKUP(C1367,'[1]Sofie''s Loppet'!$BM$3:$BP$100,4,FALSE),"")</f>
        <v/>
      </c>
      <c r="G1367" s="21">
        <f>IFERROR(VLOOKUP(C1367,[1]Rocks!$BF$3:$BH$2000,3,FALSE),"")</f>
        <v>713.85991058122215</v>
      </c>
      <c r="H1367" s="22" t="str">
        <f>IFERROR(VLOOKUP(C1367,'[1]Walden Bike'!$CB$3:$CE$1000,4,FALSE),"")</f>
        <v/>
      </c>
      <c r="I1367" s="23" t="str">
        <f>IFERROR(VLOOKUP(C1367,'[1]Paddle Sport'!$BJ$2:$BL$100,3,FALSE),"")</f>
        <v/>
      </c>
      <c r="J1367" s="24" t="str">
        <f>IFERROR(VLOOKUP(C1367,'[1]Island Swim'!$AX$5:$AZ$74,3,FALSE),"")</f>
        <v/>
      </c>
      <c r="K1367" s="25" t="str">
        <f>IFERROR(VLOOKUP(C1367,[1]Beaton!$A$4:$B$150,2,FALSE),"")</f>
        <v/>
      </c>
      <c r="L1367" s="26" t="str">
        <f>IFERROR(VLOOKUP(C1367,'[1]Turkey Gobbler'!$A$2:$B$500,2,FALSE),"")</f>
        <v/>
      </c>
      <c r="M1367" s="27">
        <f t="shared" si="379"/>
        <v>714</v>
      </c>
      <c r="N1367" s="28"/>
      <c r="O1367"/>
      <c r="P1367"/>
      <c r="Q1367"/>
      <c r="R1367" s="29" t="str" cm="1">
        <f t="array" ref="R1367:S1367">_xlfn.TEXTSPLIT(C1367," ")</f>
        <v>Guido</v>
      </c>
      <c r="S1367" s="29" t="str">
        <v>Alex</v>
      </c>
      <c r="T1367" s="29"/>
      <c r="U1367" s="29" t="str">
        <f t="shared" si="384"/>
        <v>Alex</v>
      </c>
      <c r="V1367" s="29" t="str">
        <f t="shared" si="385"/>
        <v>G</v>
      </c>
      <c r="W1367" s="29" t="str">
        <f t="shared" si="386"/>
        <v>AlexGM20-29</v>
      </c>
      <c r="X1367" s="29" t="str">
        <f t="shared" si="387"/>
        <v>AlexG</v>
      </c>
      <c r="AA1367"/>
      <c r="AB1367"/>
      <c r="AC1367"/>
      <c r="AD1367"/>
      <c r="AE1367"/>
      <c r="AF1367"/>
      <c r="AG1367"/>
    </row>
    <row r="1368" spans="1:33" s="30" customFormat="1" ht="18.600000000000001" customHeight="1" x14ac:dyDescent="0.3">
      <c r="A1368" s="16">
        <f t="shared" si="376"/>
        <v>288</v>
      </c>
      <c r="B1368" s="17">
        <f t="shared" si="377"/>
        <v>72</v>
      </c>
      <c r="C1368" s="18" t="s">
        <v>1408</v>
      </c>
      <c r="D1368" s="19" t="s">
        <v>1114</v>
      </c>
      <c r="E1368" s="19" t="str">
        <f t="shared" si="378"/>
        <v>M</v>
      </c>
      <c r="F1368" s="20" t="str">
        <f>IFERROR(VLOOKUP(C1368,'[1]Sofie''s Loppet'!$BM$3:$BP$100,4,FALSE),"")</f>
        <v/>
      </c>
      <c r="G1368" s="21">
        <f>IFERROR(VLOOKUP(C1368,[1]Rocks!$BF$3:$BH$2000,3,FALSE),"")</f>
        <v>713.60718029350107</v>
      </c>
      <c r="H1368" s="22" t="str">
        <f>IFERROR(VLOOKUP(C1368,'[1]Walden Bike'!$CB$3:$CE$1000,4,FALSE),"")</f>
        <v/>
      </c>
      <c r="I1368" s="23" t="str">
        <f>IFERROR(VLOOKUP(C1368,'[1]Paddle Sport'!$BJ$2:$BL$100,3,FALSE),"")</f>
        <v/>
      </c>
      <c r="J1368" s="24" t="str">
        <f>IFERROR(VLOOKUP(C1368,'[1]Island Swim'!$AX$5:$AZ$74,3,FALSE),"")</f>
        <v/>
      </c>
      <c r="K1368" s="25" t="str">
        <f>IFERROR(VLOOKUP(C1368,[1]Beaton!$A$4:$B$150,2,FALSE),"")</f>
        <v/>
      </c>
      <c r="L1368" s="26" t="str">
        <f>IFERROR(VLOOKUP(C1368,'[1]Turkey Gobbler'!$A$2:$B$500,2,FALSE),"")</f>
        <v/>
      </c>
      <c r="M1368" s="27">
        <f t="shared" si="379"/>
        <v>714</v>
      </c>
      <c r="N1368" s="28"/>
      <c r="O1368"/>
      <c r="P1368"/>
      <c r="Q1368"/>
      <c r="R1368" s="29" t="str" cm="1">
        <f t="array" ref="R1368:S1368">_xlfn.TEXTSPLIT(C1368," ")</f>
        <v>Huang</v>
      </c>
      <c r="S1368" s="29" t="str">
        <v>Eric</v>
      </c>
      <c r="T1368" s="29"/>
      <c r="U1368" s="29" t="str">
        <f t="shared" si="384"/>
        <v>Eric</v>
      </c>
      <c r="V1368" s="29" t="str">
        <f t="shared" si="385"/>
        <v>H</v>
      </c>
      <c r="W1368" s="29" t="str">
        <f t="shared" si="386"/>
        <v>EricHM20-29</v>
      </c>
      <c r="X1368" s="29" t="str">
        <f t="shared" si="387"/>
        <v>EricH</v>
      </c>
      <c r="AA1368"/>
      <c r="AB1368"/>
      <c r="AC1368"/>
      <c r="AD1368"/>
      <c r="AE1368"/>
      <c r="AF1368"/>
      <c r="AG1368"/>
    </row>
    <row r="1369" spans="1:33" s="30" customFormat="1" ht="18.600000000000001" customHeight="1" x14ac:dyDescent="0.3">
      <c r="A1369" s="16">
        <f t="shared" si="376"/>
        <v>290</v>
      </c>
      <c r="B1369" s="17">
        <f t="shared" si="377"/>
        <v>74</v>
      </c>
      <c r="C1369" s="18" t="s">
        <v>1409</v>
      </c>
      <c r="D1369" s="19" t="s">
        <v>1114</v>
      </c>
      <c r="E1369" s="19" t="str">
        <f t="shared" si="378"/>
        <v>M</v>
      </c>
      <c r="F1369" s="20" t="str">
        <f>IFERROR(VLOOKUP(C1369,'[1]Sofie''s Loppet'!$BM$3:$BP$100,4,FALSE),"")</f>
        <v/>
      </c>
      <c r="G1369" s="21">
        <f>IFERROR(VLOOKUP(C1369,[1]Rocks!$BF$3:$BH$2000,3,FALSE),"")</f>
        <v>713.32678454485915</v>
      </c>
      <c r="H1369" s="22" t="str">
        <f>IFERROR(VLOOKUP(C1369,'[1]Walden Bike'!$CB$3:$CE$1000,4,FALSE),"")</f>
        <v/>
      </c>
      <c r="I1369" s="23" t="str">
        <f>IFERROR(VLOOKUP(C1369,'[1]Paddle Sport'!$BJ$2:$BL$100,3,FALSE),"")</f>
        <v/>
      </c>
      <c r="J1369" s="24" t="str">
        <f>IFERROR(VLOOKUP(C1369,'[1]Island Swim'!$AX$5:$AZ$74,3,FALSE),"")</f>
        <v/>
      </c>
      <c r="K1369" s="25" t="str">
        <f>IFERROR(VLOOKUP(C1369,[1]Beaton!$A$4:$B$150,2,FALSE),"")</f>
        <v/>
      </c>
      <c r="L1369" s="26" t="str">
        <f>IFERROR(VLOOKUP(C1369,'[1]Turkey Gobbler'!$A$2:$B$500,2,FALSE),"")</f>
        <v/>
      </c>
      <c r="M1369" s="27">
        <f t="shared" si="379"/>
        <v>713</v>
      </c>
      <c r="N1369" s="28"/>
      <c r="O1369"/>
      <c r="P1369"/>
      <c r="Q1369"/>
      <c r="R1369" s="29" t="str" cm="1">
        <f t="array" ref="R1369:S1369">_xlfn.TEXTSPLIT(C1369," ")</f>
        <v>Lai</v>
      </c>
      <c r="S1369" s="29" t="str">
        <v>Jackey</v>
      </c>
      <c r="T1369" s="29"/>
      <c r="U1369" s="29" t="str">
        <f t="shared" si="384"/>
        <v>Jackey</v>
      </c>
      <c r="V1369" s="29" t="str">
        <f t="shared" si="385"/>
        <v>L</v>
      </c>
      <c r="W1369" s="29" t="str">
        <f t="shared" si="386"/>
        <v>JackeyLM20-29</v>
      </c>
      <c r="X1369" s="29" t="str">
        <f t="shared" si="387"/>
        <v>JackeyL</v>
      </c>
      <c r="AA1369"/>
      <c r="AB1369"/>
      <c r="AC1369"/>
      <c r="AD1369"/>
      <c r="AE1369"/>
      <c r="AF1369"/>
      <c r="AG1369"/>
    </row>
    <row r="1370" spans="1:33" s="30" customFormat="1" ht="18.600000000000001" customHeight="1" x14ac:dyDescent="0.3">
      <c r="A1370" s="16">
        <f t="shared" si="376"/>
        <v>291</v>
      </c>
      <c r="B1370" s="17">
        <f t="shared" si="377"/>
        <v>75</v>
      </c>
      <c r="C1370" s="18" t="s">
        <v>1410</v>
      </c>
      <c r="D1370" s="19" t="s">
        <v>1114</v>
      </c>
      <c r="E1370" s="19" t="str">
        <f t="shared" si="378"/>
        <v>M</v>
      </c>
      <c r="F1370" s="20" t="str">
        <f>IFERROR(VLOOKUP(C1370,'[1]Sofie''s Loppet'!$BM$3:$BP$100,4,FALSE),"")</f>
        <v/>
      </c>
      <c r="G1370" s="21">
        <f>IFERROR(VLOOKUP(C1370,[1]Rocks!$BF$3:$BH$2000,3,FALSE),"")</f>
        <v>712.0343839541548</v>
      </c>
      <c r="H1370" s="22" t="str">
        <f>IFERROR(VLOOKUP(C1370,'[1]Walden Bike'!$CB$3:$CE$1000,4,FALSE),"")</f>
        <v/>
      </c>
      <c r="I1370" s="23" t="str">
        <f>IFERROR(VLOOKUP(C1370,'[1]Paddle Sport'!$BJ$2:$BL$100,3,FALSE),"")</f>
        <v/>
      </c>
      <c r="J1370" s="24" t="str">
        <f>IFERROR(VLOOKUP(C1370,'[1]Island Swim'!$AX$5:$AZ$74,3,FALSE),"")</f>
        <v/>
      </c>
      <c r="K1370" s="25" t="str">
        <f>IFERROR(VLOOKUP(C1370,[1]Beaton!$A$4:$B$150,2,FALSE),"")</f>
        <v/>
      </c>
      <c r="L1370" s="26" t="str">
        <f>IFERROR(VLOOKUP(C1370,'[1]Turkey Gobbler'!$A$2:$B$500,2,FALSE),"")</f>
        <v/>
      </c>
      <c r="M1370" s="27">
        <f t="shared" si="379"/>
        <v>712</v>
      </c>
      <c r="N1370" s="28"/>
      <c r="O1370"/>
      <c r="P1370"/>
      <c r="Q1370"/>
      <c r="R1370" s="29" t="str" cm="1">
        <f t="array" ref="R1370:S1370">_xlfn.TEXTSPLIT(C1370," ")</f>
        <v>Wilkin</v>
      </c>
      <c r="S1370" s="29" t="str">
        <v>Alan</v>
      </c>
      <c r="T1370" s="29"/>
      <c r="U1370" s="29" t="str">
        <f t="shared" si="384"/>
        <v>Alan</v>
      </c>
      <c r="V1370" s="29" t="str">
        <f t="shared" si="385"/>
        <v>W</v>
      </c>
      <c r="W1370" s="29" t="str">
        <f t="shared" si="386"/>
        <v>AlanWM20-29</v>
      </c>
      <c r="X1370" s="29" t="str">
        <f t="shared" si="387"/>
        <v>AlanW</v>
      </c>
      <c r="AA1370"/>
      <c r="AB1370"/>
      <c r="AC1370"/>
      <c r="AD1370"/>
      <c r="AE1370"/>
      <c r="AF1370"/>
      <c r="AG1370"/>
    </row>
    <row r="1371" spans="1:33" s="30" customFormat="1" ht="18.600000000000001" customHeight="1" x14ac:dyDescent="0.3">
      <c r="A1371" s="16">
        <f t="shared" si="376"/>
        <v>292</v>
      </c>
      <c r="B1371" s="17">
        <f t="shared" si="377"/>
        <v>21</v>
      </c>
      <c r="C1371" s="18" t="s">
        <v>1411</v>
      </c>
      <c r="D1371" s="19" t="s">
        <v>1124</v>
      </c>
      <c r="E1371" s="19" t="str">
        <f t="shared" si="378"/>
        <v>M</v>
      </c>
      <c r="F1371" s="20" t="str">
        <f>IFERROR(VLOOKUP(C1371,'[1]Sofie''s Loppet'!$BM$3:$BP$100,4,FALSE),"")</f>
        <v/>
      </c>
      <c r="G1371" s="21">
        <f>IFERROR(VLOOKUP(C1371,[1]Rocks!$BF$3:$BH$2000,3,FALSE),"")</f>
        <v>710.53489889106322</v>
      </c>
      <c r="H1371" s="22" t="str">
        <f>IFERROR(VLOOKUP(C1371,'[1]Walden Bike'!$CB$3:$CE$1000,4,FALSE),"")</f>
        <v/>
      </c>
      <c r="I1371" s="23" t="str">
        <f>IFERROR(VLOOKUP(C1371,'[1]Paddle Sport'!$BJ$2:$BL$100,3,FALSE),"")</f>
        <v/>
      </c>
      <c r="J1371" s="24" t="str">
        <f>IFERROR(VLOOKUP(C1371,'[1]Island Swim'!$AX$5:$AZ$74,3,FALSE),"")</f>
        <v/>
      </c>
      <c r="K1371" s="25" t="str">
        <f>IFERROR(VLOOKUP(C1371,[1]Beaton!$A$4:$B$150,2,FALSE),"")</f>
        <v/>
      </c>
      <c r="L1371" s="26" t="str">
        <f>IFERROR(VLOOKUP(C1371,'[1]Turkey Gobbler'!$A$2:$B$500,2,FALSE),"")</f>
        <v/>
      </c>
      <c r="M1371" s="27">
        <f t="shared" si="379"/>
        <v>711</v>
      </c>
      <c r="N1371" s="28"/>
      <c r="O1371"/>
      <c r="P1371"/>
      <c r="Q1371"/>
      <c r="R1371" s="29" t="str" cm="1">
        <f t="array" ref="R1371:S1371">_xlfn.TEXTSPLIT(C1371," ")</f>
        <v>Leigh</v>
      </c>
      <c r="S1371" s="29" t="str">
        <v>Ron</v>
      </c>
      <c r="T1371" s="29"/>
      <c r="U1371" s="29" t="str">
        <f t="shared" si="384"/>
        <v>Ron</v>
      </c>
      <c r="V1371" s="29" t="str">
        <f t="shared" si="385"/>
        <v>L</v>
      </c>
      <c r="W1371" s="29" t="str">
        <f t="shared" si="386"/>
        <v>RonLM60-69</v>
      </c>
      <c r="X1371" s="29" t="str">
        <f t="shared" si="387"/>
        <v>RonL</v>
      </c>
      <c r="AA1371"/>
      <c r="AB1371"/>
      <c r="AC1371"/>
      <c r="AD1371"/>
      <c r="AE1371"/>
      <c r="AF1371"/>
      <c r="AG1371"/>
    </row>
    <row r="1372" spans="1:33" s="30" customFormat="1" ht="18.600000000000001" customHeight="1" x14ac:dyDescent="0.3">
      <c r="A1372" s="16">
        <f t="shared" si="376"/>
        <v>293</v>
      </c>
      <c r="B1372" s="17">
        <f t="shared" si="377"/>
        <v>32</v>
      </c>
      <c r="C1372" s="18" t="s">
        <v>1412</v>
      </c>
      <c r="D1372" s="19" t="s">
        <v>1118</v>
      </c>
      <c r="E1372" s="19" t="str">
        <f t="shared" si="378"/>
        <v>M</v>
      </c>
      <c r="F1372" s="20" t="str">
        <f>IFERROR(VLOOKUP(C1372,'[1]Sofie''s Loppet'!$BM$3:$BP$100,4,FALSE),"")</f>
        <v/>
      </c>
      <c r="G1372" s="21">
        <f>IFERROR(VLOOKUP(C1372,[1]Rocks!$BF$3:$BH$2000,3,FALSE),"")</f>
        <v>708.77798021863612</v>
      </c>
      <c r="H1372" s="22" t="str">
        <f>IFERROR(VLOOKUP(C1372,'[1]Walden Bike'!$CB$3:$CE$1000,4,FALSE),"")</f>
        <v/>
      </c>
      <c r="I1372" s="23" t="str">
        <f>IFERROR(VLOOKUP(C1372,'[1]Paddle Sport'!$BJ$2:$BL$100,3,FALSE),"")</f>
        <v/>
      </c>
      <c r="J1372" s="24" t="str">
        <f>IFERROR(VLOOKUP(C1372,'[1]Island Swim'!$AX$5:$AZ$74,3,FALSE),"")</f>
        <v/>
      </c>
      <c r="K1372" s="25" t="str">
        <f>IFERROR(VLOOKUP(C1372,[1]Beaton!$A$4:$B$150,2,FALSE),"")</f>
        <v/>
      </c>
      <c r="L1372" s="26" t="str">
        <f>IFERROR(VLOOKUP(C1372,'[1]Turkey Gobbler'!$A$2:$B$500,2,FALSE),"")</f>
        <v/>
      </c>
      <c r="M1372" s="27">
        <f t="shared" si="379"/>
        <v>709</v>
      </c>
      <c r="N1372" s="28"/>
      <c r="O1372"/>
      <c r="P1372"/>
      <c r="Q1372"/>
      <c r="R1372" s="29" t="str" cm="1">
        <f t="array" ref="R1372:S1372">_xlfn.TEXTSPLIT(C1372," ")</f>
        <v>Gosselin</v>
      </c>
      <c r="S1372" s="29" t="str">
        <v>Alex</v>
      </c>
      <c r="T1372" s="29"/>
      <c r="U1372" s="29" t="str">
        <f t="shared" si="384"/>
        <v>Alex</v>
      </c>
      <c r="V1372" s="29" t="str">
        <f t="shared" si="385"/>
        <v>G</v>
      </c>
      <c r="W1372" s="29" t="str">
        <f t="shared" si="386"/>
        <v>AlexGM13-19</v>
      </c>
      <c r="X1372" s="29" t="str">
        <f t="shared" si="387"/>
        <v>AlexG</v>
      </c>
      <c r="AA1372"/>
      <c r="AB1372"/>
      <c r="AC1372"/>
      <c r="AD1372"/>
      <c r="AE1372"/>
      <c r="AF1372"/>
      <c r="AG1372"/>
    </row>
    <row r="1373" spans="1:33" s="30" customFormat="1" ht="18.600000000000001" customHeight="1" x14ac:dyDescent="0.3">
      <c r="A1373" s="16">
        <f t="shared" si="376"/>
        <v>293</v>
      </c>
      <c r="B1373" s="17">
        <f t="shared" si="377"/>
        <v>76</v>
      </c>
      <c r="C1373" s="18" t="s">
        <v>1413</v>
      </c>
      <c r="D1373" s="19" t="s">
        <v>1114</v>
      </c>
      <c r="E1373" s="19" t="str">
        <f t="shared" si="378"/>
        <v>M</v>
      </c>
      <c r="F1373" s="20" t="str">
        <f>IFERROR(VLOOKUP(C1373,'[1]Sofie''s Loppet'!$BM$3:$BP$100,4,FALSE),"")</f>
        <v/>
      </c>
      <c r="G1373" s="21">
        <f>IFERROR(VLOOKUP(C1373,[1]Rocks!$BF$3:$BH$2000,3,FALSE),"")</f>
        <v>709.23948430785254</v>
      </c>
      <c r="H1373" s="22" t="str">
        <f>IFERROR(VLOOKUP(C1373,'[1]Walden Bike'!$CB$3:$CE$1000,4,FALSE),"")</f>
        <v/>
      </c>
      <c r="I1373" s="23" t="str">
        <f>IFERROR(VLOOKUP(C1373,'[1]Paddle Sport'!$BJ$2:$BL$100,3,FALSE),"")</f>
        <v/>
      </c>
      <c r="J1373" s="24" t="str">
        <f>IFERROR(VLOOKUP(C1373,'[1]Island Swim'!$AX$5:$AZ$74,3,FALSE),"")</f>
        <v/>
      </c>
      <c r="K1373" s="25" t="str">
        <f>IFERROR(VLOOKUP(C1373,[1]Beaton!$A$4:$B$150,2,FALSE),"")</f>
        <v/>
      </c>
      <c r="L1373" s="26" t="str">
        <f>IFERROR(VLOOKUP(C1373,'[1]Turkey Gobbler'!$A$2:$B$500,2,FALSE),"")</f>
        <v/>
      </c>
      <c r="M1373" s="27">
        <f t="shared" si="379"/>
        <v>709</v>
      </c>
      <c r="N1373" s="28"/>
      <c r="O1373"/>
      <c r="P1373"/>
      <c r="Q1373"/>
      <c r="R1373" s="29" t="str" cm="1">
        <f t="array" ref="R1373:S1373">_xlfn.TEXTSPLIT(C1373," ")</f>
        <v>Bol</v>
      </c>
      <c r="S1373" s="29" t="str">
        <v>Shayne</v>
      </c>
      <c r="T1373" s="29"/>
      <c r="U1373" s="29" t="str">
        <f t="shared" si="384"/>
        <v>Shayne</v>
      </c>
      <c r="V1373" s="29" t="str">
        <f t="shared" si="385"/>
        <v>B</v>
      </c>
      <c r="W1373" s="29" t="str">
        <f t="shared" si="386"/>
        <v>ShayneBM20-29</v>
      </c>
      <c r="X1373" s="29" t="str">
        <f t="shared" si="387"/>
        <v>ShayneB</v>
      </c>
      <c r="AA1373"/>
      <c r="AB1373"/>
      <c r="AC1373"/>
      <c r="AD1373"/>
      <c r="AE1373"/>
      <c r="AF1373"/>
      <c r="AG1373"/>
    </row>
    <row r="1374" spans="1:33" s="30" customFormat="1" ht="18.600000000000001" customHeight="1" x14ac:dyDescent="0.3">
      <c r="A1374" s="16">
        <f t="shared" si="376"/>
        <v>293</v>
      </c>
      <c r="B1374" s="17">
        <f t="shared" si="377"/>
        <v>44</v>
      </c>
      <c r="C1374" s="18" t="s">
        <v>1414</v>
      </c>
      <c r="D1374" s="19" t="s">
        <v>1109</v>
      </c>
      <c r="E1374" s="19" t="str">
        <f t="shared" si="378"/>
        <v>M</v>
      </c>
      <c r="F1374" s="20" t="str">
        <f>IFERROR(VLOOKUP(C1374,'[1]Sofie''s Loppet'!$BM$3:$BP$100,4,FALSE),"")</f>
        <v/>
      </c>
      <c r="G1374" s="21">
        <f>IFERROR(VLOOKUP(C1374,[1]Rocks!$BF$3:$BH$2000,3,FALSE),"")</f>
        <v>709.0548105715402</v>
      </c>
      <c r="H1374" s="22" t="str">
        <f>IFERROR(VLOOKUP(C1374,'[1]Walden Bike'!$CB$3:$CE$1000,4,FALSE),"")</f>
        <v/>
      </c>
      <c r="I1374" s="23" t="str">
        <f>IFERROR(VLOOKUP(C1374,'[1]Paddle Sport'!$BJ$2:$BL$100,3,FALSE),"")</f>
        <v/>
      </c>
      <c r="J1374" s="24" t="str">
        <f>IFERROR(VLOOKUP(C1374,'[1]Island Swim'!$AX$5:$AZ$74,3,FALSE),"")</f>
        <v/>
      </c>
      <c r="K1374" s="25" t="str">
        <f>IFERROR(VLOOKUP(C1374,[1]Beaton!$A$4:$B$150,2,FALSE),"")</f>
        <v/>
      </c>
      <c r="L1374" s="26" t="str">
        <f>IFERROR(VLOOKUP(C1374,'[1]Turkey Gobbler'!$A$2:$B$500,2,FALSE),"")</f>
        <v/>
      </c>
      <c r="M1374" s="27">
        <f t="shared" si="379"/>
        <v>709</v>
      </c>
      <c r="N1374" s="28"/>
      <c r="O1374"/>
      <c r="P1374"/>
      <c r="Q1374"/>
      <c r="R1374" s="29" t="str" cm="1">
        <f t="array" ref="R1374:S1374">_xlfn.TEXTSPLIT(C1374," ")</f>
        <v>Meder</v>
      </c>
      <c r="S1374" s="29" t="str">
        <v>Jake</v>
      </c>
      <c r="T1374" s="29"/>
      <c r="U1374" s="29" t="str">
        <f t="shared" si="384"/>
        <v>Jake</v>
      </c>
      <c r="V1374" s="29" t="str">
        <f t="shared" si="385"/>
        <v>M</v>
      </c>
      <c r="W1374" s="29" t="str">
        <f t="shared" si="386"/>
        <v>JakeMM40-49</v>
      </c>
      <c r="X1374" s="29" t="str">
        <f t="shared" si="387"/>
        <v>JakeM</v>
      </c>
      <c r="AA1374"/>
      <c r="AB1374"/>
      <c r="AC1374"/>
      <c r="AD1374"/>
      <c r="AE1374"/>
      <c r="AF1374"/>
      <c r="AG1374"/>
    </row>
    <row r="1375" spans="1:33" s="30" customFormat="1" ht="18.600000000000001" customHeight="1" x14ac:dyDescent="0.3">
      <c r="A1375" s="16">
        <f t="shared" si="376"/>
        <v>293</v>
      </c>
      <c r="B1375" s="17">
        <f t="shared" si="377"/>
        <v>22</v>
      </c>
      <c r="C1375" s="18" t="s">
        <v>1415</v>
      </c>
      <c r="D1375" s="19" t="s">
        <v>1124</v>
      </c>
      <c r="E1375" s="19" t="str">
        <f t="shared" si="378"/>
        <v>M</v>
      </c>
      <c r="F1375" s="20" t="str">
        <f>IFERROR(VLOOKUP(C1375,'[1]Sofie''s Loppet'!$BM$3:$BP$100,4,FALSE),"")</f>
        <v/>
      </c>
      <c r="G1375" s="21">
        <f>IFERROR(VLOOKUP(C1375,[1]Rocks!$BF$3:$BH$2000,3,FALSE),"")</f>
        <v>709.0548105715402</v>
      </c>
      <c r="H1375" s="22" t="str">
        <f>IFERROR(VLOOKUP(C1375,'[1]Walden Bike'!$CB$3:$CE$1000,4,FALSE),"")</f>
        <v/>
      </c>
      <c r="I1375" s="23" t="str">
        <f>IFERROR(VLOOKUP(C1375,'[1]Paddle Sport'!$BJ$2:$BL$100,3,FALSE),"")</f>
        <v/>
      </c>
      <c r="J1375" s="24" t="str">
        <f>IFERROR(VLOOKUP(C1375,'[1]Island Swim'!$AX$5:$AZ$74,3,FALSE),"")</f>
        <v/>
      </c>
      <c r="K1375" s="25" t="str">
        <f>IFERROR(VLOOKUP(C1375,[1]Beaton!$A$4:$B$150,2,FALSE),"")</f>
        <v/>
      </c>
      <c r="L1375" s="26" t="str">
        <f>IFERROR(VLOOKUP(C1375,'[1]Turkey Gobbler'!$A$2:$B$500,2,FALSE),"")</f>
        <v/>
      </c>
      <c r="M1375" s="27">
        <f t="shared" si="379"/>
        <v>709</v>
      </c>
      <c r="N1375" s="28"/>
      <c r="O1375"/>
      <c r="P1375"/>
      <c r="Q1375"/>
      <c r="R1375" s="29" t="str" cm="1">
        <f t="array" ref="R1375:S1375">_xlfn.TEXTSPLIT(C1375," ")</f>
        <v>Saftic</v>
      </c>
      <c r="S1375" s="29" t="str">
        <v>John</v>
      </c>
      <c r="T1375" s="29"/>
      <c r="U1375" s="29" t="str">
        <f t="shared" si="384"/>
        <v>John</v>
      </c>
      <c r="V1375" s="29" t="str">
        <f t="shared" si="385"/>
        <v>S</v>
      </c>
      <c r="W1375" s="29" t="str">
        <f t="shared" si="386"/>
        <v>JohnSM60-69</v>
      </c>
      <c r="X1375" s="29" t="str">
        <f t="shared" si="387"/>
        <v>JohnS</v>
      </c>
      <c r="AA1375"/>
      <c r="AB1375"/>
      <c r="AC1375"/>
      <c r="AD1375"/>
      <c r="AE1375"/>
      <c r="AF1375"/>
      <c r="AG1375"/>
    </row>
    <row r="1376" spans="1:33" s="30" customFormat="1" ht="18.600000000000001" customHeight="1" x14ac:dyDescent="0.3">
      <c r="A1376" s="16">
        <f t="shared" si="376"/>
        <v>297</v>
      </c>
      <c r="B1376" s="17">
        <f t="shared" si="377"/>
        <v>33</v>
      </c>
      <c r="C1376" s="18" t="s">
        <v>1416</v>
      </c>
      <c r="D1376" s="19" t="s">
        <v>1118</v>
      </c>
      <c r="E1376" s="19" t="str">
        <f t="shared" si="378"/>
        <v>M</v>
      </c>
      <c r="F1376" s="20" t="str">
        <f>IFERROR(VLOOKUP(C1376,'[1]Sofie''s Loppet'!$BM$3:$BP$100,4,FALSE),"")</f>
        <v/>
      </c>
      <c r="G1376" s="21">
        <f>IFERROR(VLOOKUP(C1376,[1]Rocks!$BF$3:$BH$2000,3,FALSE),"")</f>
        <v>707.79460657554489</v>
      </c>
      <c r="H1376" s="22" t="str">
        <f>IFERROR(VLOOKUP(C1376,'[1]Walden Bike'!$CB$3:$CE$1000,4,FALSE),"")</f>
        <v/>
      </c>
      <c r="I1376" s="23" t="str">
        <f>IFERROR(VLOOKUP(C1376,'[1]Paddle Sport'!$BJ$2:$BL$100,3,FALSE),"")</f>
        <v/>
      </c>
      <c r="J1376" s="24" t="str">
        <f>IFERROR(VLOOKUP(C1376,'[1]Island Swim'!$AX$5:$AZ$74,3,FALSE),"")</f>
        <v/>
      </c>
      <c r="K1376" s="25" t="str">
        <f>IFERROR(VLOOKUP(C1376,[1]Beaton!$A$4:$B$150,2,FALSE),"")</f>
        <v/>
      </c>
      <c r="L1376" s="26" t="str">
        <f>IFERROR(VLOOKUP(C1376,'[1]Turkey Gobbler'!$A$2:$B$500,2,FALSE),"")</f>
        <v/>
      </c>
      <c r="M1376" s="27">
        <f t="shared" si="379"/>
        <v>708</v>
      </c>
      <c r="N1376" s="28"/>
      <c r="O1376"/>
      <c r="P1376"/>
      <c r="Q1376"/>
      <c r="R1376" s="29"/>
      <c r="S1376" s="29"/>
      <c r="T1376" s="29"/>
      <c r="U1376" s="29"/>
      <c r="V1376" s="29"/>
      <c r="W1376" s="29"/>
      <c r="X1376" s="29"/>
      <c r="AA1376"/>
      <c r="AB1376"/>
      <c r="AC1376"/>
      <c r="AD1376"/>
      <c r="AE1376"/>
      <c r="AF1376"/>
      <c r="AG1376"/>
    </row>
    <row r="1377" spans="1:33" s="30" customFormat="1" ht="18.600000000000001" customHeight="1" x14ac:dyDescent="0.3">
      <c r="A1377" s="16">
        <f t="shared" si="376"/>
        <v>297</v>
      </c>
      <c r="B1377" s="17">
        <f t="shared" si="377"/>
        <v>77</v>
      </c>
      <c r="C1377" s="18" t="s">
        <v>1417</v>
      </c>
      <c r="D1377" s="19" t="s">
        <v>1114</v>
      </c>
      <c r="E1377" s="19" t="str">
        <f t="shared" si="378"/>
        <v>M</v>
      </c>
      <c r="F1377" s="20" t="str">
        <f>IFERROR(VLOOKUP(C1377,'[1]Sofie''s Loppet'!$BM$3:$BP$100,4,FALSE),"")</f>
        <v/>
      </c>
      <c r="G1377" s="21">
        <f>IFERROR(VLOOKUP(C1377,[1]Rocks!$BF$3:$BH$2000,3,FALSE),"")</f>
        <v>707.94878460938514</v>
      </c>
      <c r="H1377" s="22" t="str">
        <f>IFERROR(VLOOKUP(C1377,'[1]Walden Bike'!$CB$3:$CE$1000,4,FALSE),"")</f>
        <v/>
      </c>
      <c r="I1377" s="23" t="str">
        <f>IFERROR(VLOOKUP(C1377,'[1]Paddle Sport'!$BJ$2:$BL$100,3,FALSE),"")</f>
        <v/>
      </c>
      <c r="J1377" s="24" t="str">
        <f>IFERROR(VLOOKUP(C1377,'[1]Island Swim'!$AX$5:$AZ$74,3,FALSE),"")</f>
        <v/>
      </c>
      <c r="K1377" s="25" t="str">
        <f>IFERROR(VLOOKUP(C1377,[1]Beaton!$A$4:$B$150,2,FALSE),"")</f>
        <v/>
      </c>
      <c r="L1377" s="26" t="str">
        <f>IFERROR(VLOOKUP(C1377,'[1]Turkey Gobbler'!$A$2:$B$500,2,FALSE),"")</f>
        <v/>
      </c>
      <c r="M1377" s="27">
        <f t="shared" si="379"/>
        <v>708</v>
      </c>
      <c r="N1377" s="28"/>
      <c r="O1377"/>
      <c r="P1377"/>
      <c r="Q1377"/>
      <c r="R1377" s="29" t="str" cm="1">
        <f t="array" ref="R1377:S1377">_xlfn.TEXTSPLIT(C1377," ")</f>
        <v>Sekulich</v>
      </c>
      <c r="S1377" s="29" t="str">
        <v>Louca</v>
      </c>
      <c r="T1377" s="29"/>
      <c r="U1377" s="29" t="str">
        <f>IF(T1377="",S1377,T1377)</f>
        <v>Louca</v>
      </c>
      <c r="V1377" s="29" t="str">
        <f>LEFT(R1377,1)</f>
        <v>S</v>
      </c>
      <c r="W1377" s="29" t="str">
        <f>CONCATENATE(U1377,V1377,D1377)</f>
        <v>LoucaSM20-29</v>
      </c>
      <c r="X1377" s="29" t="str">
        <f>CONCATENATE(U1377,V1377)</f>
        <v>LoucaS</v>
      </c>
      <c r="AA1377"/>
      <c r="AB1377"/>
      <c r="AC1377"/>
      <c r="AD1377"/>
      <c r="AE1377"/>
      <c r="AF1377"/>
      <c r="AG1377"/>
    </row>
    <row r="1378" spans="1:33" s="30" customFormat="1" ht="18.600000000000001" customHeight="1" x14ac:dyDescent="0.3">
      <c r="A1378" s="16">
        <f t="shared" si="376"/>
        <v>297</v>
      </c>
      <c r="B1378" s="17">
        <f t="shared" si="377"/>
        <v>6</v>
      </c>
      <c r="C1378" s="18" t="s">
        <v>1418</v>
      </c>
      <c r="D1378" s="19" t="s">
        <v>1227</v>
      </c>
      <c r="E1378" s="19" t="str">
        <f t="shared" si="378"/>
        <v>M</v>
      </c>
      <c r="F1378" s="20" t="str">
        <f>IFERROR(VLOOKUP(C1378,'[1]Sofie''s Loppet'!$BM$3:$BP$100,4,FALSE),"")</f>
        <v/>
      </c>
      <c r="G1378" s="21">
        <f>IFERROR(VLOOKUP(C1378,[1]Rocks!$BF$3:$BH$2000,3,FALSE),"")</f>
        <v>707.67281704781703</v>
      </c>
      <c r="H1378" s="22" t="str">
        <f>IFERROR(VLOOKUP(C1378,'[1]Walden Bike'!$CB$3:$CE$1000,4,FALSE),"")</f>
        <v/>
      </c>
      <c r="I1378" s="23" t="str">
        <f>IFERROR(VLOOKUP(C1378,'[1]Paddle Sport'!$BJ$2:$BL$100,3,FALSE),"")</f>
        <v/>
      </c>
      <c r="J1378" s="24" t="str">
        <f>IFERROR(VLOOKUP(C1378,'[1]Island Swim'!$AX$5:$AZ$74,3,FALSE),"")</f>
        <v/>
      </c>
      <c r="K1378" s="25" t="str">
        <f>IFERROR(VLOOKUP(C1378,[1]Beaton!$A$4:$B$150,2,FALSE),"")</f>
        <v/>
      </c>
      <c r="L1378" s="26" t="str">
        <f>IFERROR(VLOOKUP(C1378,'[1]Turkey Gobbler'!$A$2:$B$500,2,FALSE),"")</f>
        <v/>
      </c>
      <c r="M1378" s="27">
        <f t="shared" si="379"/>
        <v>708</v>
      </c>
      <c r="N1378" s="28"/>
      <c r="O1378"/>
      <c r="P1378"/>
      <c r="Q1378"/>
      <c r="R1378" s="29" t="str" cm="1">
        <f t="array" ref="R1378:S1378">_xlfn.TEXTSPLIT(C1378," ")</f>
        <v>Winters</v>
      </c>
      <c r="S1378" s="29" t="str">
        <v>Jesse</v>
      </c>
      <c r="T1378" s="29"/>
      <c r="U1378" s="29" t="str">
        <f>IF(T1378="",S1378,T1378)</f>
        <v>Jesse</v>
      </c>
      <c r="V1378" s="29" t="str">
        <f>LEFT(R1378,1)</f>
        <v>W</v>
      </c>
      <c r="W1378" s="29" t="str">
        <f>CONCATENATE(U1378,V1378,D1378)</f>
        <v>JesseWM70+</v>
      </c>
      <c r="X1378" s="29" t="str">
        <f>CONCATENATE(U1378,V1378)</f>
        <v>JesseW</v>
      </c>
      <c r="AA1378"/>
      <c r="AB1378"/>
      <c r="AC1378"/>
      <c r="AD1378"/>
      <c r="AE1378"/>
      <c r="AF1378"/>
      <c r="AG1378"/>
    </row>
    <row r="1379" spans="1:33" s="30" customFormat="1" ht="18.600000000000001" customHeight="1" x14ac:dyDescent="0.3">
      <c r="A1379" s="16">
        <f t="shared" si="376"/>
        <v>300</v>
      </c>
      <c r="B1379" s="17">
        <f t="shared" si="377"/>
        <v>78</v>
      </c>
      <c r="C1379" s="18" t="s">
        <v>1419</v>
      </c>
      <c r="D1379" s="19" t="s">
        <v>1114</v>
      </c>
      <c r="E1379" s="19" t="str">
        <f t="shared" si="378"/>
        <v>M</v>
      </c>
      <c r="F1379" s="20" t="str">
        <f>IFERROR(VLOOKUP(C1379,'[1]Sofie''s Loppet'!$BM$3:$BP$100,4,FALSE),"")</f>
        <v/>
      </c>
      <c r="G1379" s="21">
        <f>IFERROR(VLOOKUP(C1379,[1]Rocks!$BF$3:$BH$2000,3,FALSE),"")</f>
        <v>706.20461618257264</v>
      </c>
      <c r="H1379" s="22" t="str">
        <f>IFERROR(VLOOKUP(C1379,'[1]Walden Bike'!$CB$3:$CE$1000,4,FALSE),"")</f>
        <v/>
      </c>
      <c r="I1379" s="23" t="str">
        <f>IFERROR(VLOOKUP(C1379,'[1]Paddle Sport'!$BJ$2:$BL$100,3,FALSE),"")</f>
        <v/>
      </c>
      <c r="J1379" s="24" t="str">
        <f>IFERROR(VLOOKUP(C1379,'[1]Island Swim'!$AX$5:$AZ$74,3,FALSE),"")</f>
        <v/>
      </c>
      <c r="K1379" s="25" t="str">
        <f>IFERROR(VLOOKUP(C1379,[1]Beaton!$A$4:$B$150,2,FALSE),"")</f>
        <v/>
      </c>
      <c r="L1379" s="26" t="str">
        <f>IFERROR(VLOOKUP(C1379,'[1]Turkey Gobbler'!$A$2:$B$500,2,FALSE),"")</f>
        <v/>
      </c>
      <c r="M1379" s="27">
        <f t="shared" si="379"/>
        <v>706</v>
      </c>
      <c r="N1379" s="28"/>
      <c r="O1379"/>
      <c r="P1379"/>
      <c r="Q1379"/>
      <c r="R1379" s="29" t="str" cm="1">
        <f t="array" ref="R1379:S1379">_xlfn.TEXTSPLIT(C1379," ")</f>
        <v>Reich</v>
      </c>
      <c r="S1379" s="29" t="str">
        <v>Sam</v>
      </c>
      <c r="T1379" s="29"/>
      <c r="U1379" s="29" t="str">
        <f>IF(T1379="",S1379,T1379)</f>
        <v>Sam</v>
      </c>
      <c r="V1379" s="29" t="str">
        <f>LEFT(R1379,1)</f>
        <v>R</v>
      </c>
      <c r="W1379" s="29" t="str">
        <f>CONCATENATE(U1379,V1379,D1379)</f>
        <v>SamRM20-29</v>
      </c>
      <c r="X1379" s="29" t="str">
        <f>CONCATENATE(U1379,V1379)</f>
        <v>SamR</v>
      </c>
      <c r="AA1379"/>
      <c r="AB1379"/>
      <c r="AC1379"/>
      <c r="AD1379"/>
      <c r="AE1379"/>
      <c r="AF1379"/>
      <c r="AG1379"/>
    </row>
    <row r="1380" spans="1:33" s="30" customFormat="1" ht="18.600000000000001" customHeight="1" x14ac:dyDescent="0.3">
      <c r="A1380" s="16">
        <f t="shared" si="376"/>
        <v>301</v>
      </c>
      <c r="B1380" s="17">
        <f t="shared" si="377"/>
        <v>21</v>
      </c>
      <c r="C1380" s="18" t="s">
        <v>1420</v>
      </c>
      <c r="D1380" s="19" t="s">
        <v>1107</v>
      </c>
      <c r="E1380" s="19" t="str">
        <f t="shared" si="378"/>
        <v>M</v>
      </c>
      <c r="F1380" s="20"/>
      <c r="G1380" s="21"/>
      <c r="H1380" s="22"/>
      <c r="I1380" s="23">
        <f>IFERROR(VLOOKUP(C1380,'[1]Paddle Sport'!$BJ$2:$BL$100,3,FALSE),"")</f>
        <v>705.28846153846155</v>
      </c>
      <c r="J1380" s="24" t="str">
        <f>IFERROR(VLOOKUP(C1380,'[1]Island Swim'!$AX$5:$AZ$74,3,FALSE),"")</f>
        <v/>
      </c>
      <c r="K1380" s="25"/>
      <c r="L1380" s="26"/>
      <c r="M1380" s="27">
        <f t="shared" si="379"/>
        <v>705</v>
      </c>
      <c r="N1380" s="28"/>
      <c r="O1380"/>
      <c r="P1380"/>
      <c r="Q1380"/>
      <c r="R1380" s="29"/>
      <c r="S1380" s="29"/>
      <c r="T1380" s="29"/>
      <c r="U1380" s="29"/>
      <c r="V1380" s="29"/>
      <c r="W1380" s="29"/>
      <c r="X1380" s="29"/>
      <c r="AA1380"/>
      <c r="AB1380"/>
      <c r="AC1380"/>
      <c r="AD1380"/>
      <c r="AE1380"/>
      <c r="AF1380"/>
      <c r="AG1380"/>
    </row>
    <row r="1381" spans="1:33" s="30" customFormat="1" ht="18.600000000000001" customHeight="1" x14ac:dyDescent="0.3">
      <c r="A1381" s="16">
        <f t="shared" si="376"/>
        <v>302</v>
      </c>
      <c r="B1381" s="17">
        <f t="shared" si="377"/>
        <v>82</v>
      </c>
      <c r="C1381" s="18" t="s">
        <v>1421</v>
      </c>
      <c r="D1381" s="19" t="s">
        <v>1111</v>
      </c>
      <c r="E1381" s="19" t="str">
        <f t="shared" si="378"/>
        <v>M</v>
      </c>
      <c r="F1381" s="20" t="str">
        <f>IFERROR(VLOOKUP(C1381,'[1]Sofie''s Loppet'!$BM$3:$BP$100,4,FALSE),"")</f>
        <v/>
      </c>
      <c r="G1381" s="21">
        <f>IFERROR(VLOOKUP(C1381,[1]Rocks!$BF$3:$BH$2000,3,FALSE),"")</f>
        <v>703.74079338415811</v>
      </c>
      <c r="H1381" s="22" t="str">
        <f>IFERROR(VLOOKUP(C1381,'[1]Walden Bike'!$CB$3:$CE$1000,4,FALSE),"")</f>
        <v/>
      </c>
      <c r="I1381" s="23" t="str">
        <f>IFERROR(VLOOKUP(C1381,'[1]Paddle Sport'!$BJ$2:$BL$100,3,FALSE),"")</f>
        <v/>
      </c>
      <c r="J1381" s="24" t="str">
        <f>IFERROR(VLOOKUP(C1381,'[1]Island Swim'!$AX$5:$AZ$74,3,FALSE),"")</f>
        <v/>
      </c>
      <c r="K1381" s="25" t="str">
        <f>IFERROR(VLOOKUP(C1381,[1]Beaton!$A$4:$B$150,2,FALSE),"")</f>
        <v/>
      </c>
      <c r="L1381" s="26" t="str">
        <f>IFERROR(VLOOKUP(C1381,'[1]Turkey Gobbler'!$A$2:$B$500,2,FALSE),"")</f>
        <v/>
      </c>
      <c r="M1381" s="27">
        <f t="shared" si="379"/>
        <v>704</v>
      </c>
      <c r="N1381" s="28"/>
      <c r="O1381"/>
      <c r="P1381"/>
      <c r="Q1381"/>
      <c r="R1381" s="29" t="str" cm="1">
        <f t="array" ref="R1381:S1381">_xlfn.TEXTSPLIT(C1381," ")</f>
        <v>Castonguay</v>
      </c>
      <c r="S1381" s="29" t="str">
        <v>Michael</v>
      </c>
      <c r="T1381" s="29"/>
      <c r="U1381" s="29" t="str">
        <f>IF(T1381="",S1381,T1381)</f>
        <v>Michael</v>
      </c>
      <c r="V1381" s="29" t="str">
        <f>LEFT(R1381,1)</f>
        <v>C</v>
      </c>
      <c r="W1381" s="29" t="str">
        <f>CONCATENATE(U1381,V1381,D1381)</f>
        <v>MichaelCM30-39</v>
      </c>
      <c r="X1381" s="29" t="str">
        <f>CONCATENATE(U1381,V1381)</f>
        <v>MichaelC</v>
      </c>
      <c r="AA1381"/>
      <c r="AB1381"/>
      <c r="AC1381"/>
      <c r="AD1381"/>
      <c r="AE1381"/>
      <c r="AF1381"/>
      <c r="AG1381"/>
    </row>
    <row r="1382" spans="1:33" s="30" customFormat="1" ht="18.600000000000001" customHeight="1" x14ac:dyDescent="0.3">
      <c r="A1382" s="16">
        <f t="shared" si="376"/>
        <v>303</v>
      </c>
      <c r="B1382" s="17">
        <f t="shared" si="377"/>
        <v>79</v>
      </c>
      <c r="C1382" s="18" t="s">
        <v>1422</v>
      </c>
      <c r="D1382" s="19" t="s">
        <v>1114</v>
      </c>
      <c r="E1382" s="19" t="str">
        <f t="shared" si="378"/>
        <v>M</v>
      </c>
      <c r="F1382" s="20" t="str">
        <f>IFERROR(VLOOKUP(C1382,'[1]Sofie''s Loppet'!$BM$3:$BP$100,4,FALSE),"")</f>
        <v/>
      </c>
      <c r="G1382" s="21">
        <f>IFERROR(VLOOKUP(C1382,[1]Rocks!$BF$3:$BH$2000,3,FALSE),"")</f>
        <v>702.47001160840966</v>
      </c>
      <c r="H1382" s="22" t="str">
        <f>IFERROR(VLOOKUP(C1382,'[1]Walden Bike'!$CB$3:$CE$1000,4,FALSE),"")</f>
        <v/>
      </c>
      <c r="I1382" s="23" t="str">
        <f>IFERROR(VLOOKUP(C1382,'[1]Paddle Sport'!$BJ$2:$BL$100,3,FALSE),"")</f>
        <v/>
      </c>
      <c r="J1382" s="24" t="str">
        <f>IFERROR(VLOOKUP(C1382,'[1]Island Swim'!$AX$5:$AZ$74,3,FALSE),"")</f>
        <v/>
      </c>
      <c r="K1382" s="25" t="str">
        <f>IFERROR(VLOOKUP(C1382,[1]Beaton!$A$4:$B$150,2,FALSE),"")</f>
        <v/>
      </c>
      <c r="L1382" s="26" t="str">
        <f>IFERROR(VLOOKUP(C1382,'[1]Turkey Gobbler'!$A$2:$B$500,2,FALSE),"")</f>
        <v/>
      </c>
      <c r="M1382" s="27">
        <f t="shared" si="379"/>
        <v>702</v>
      </c>
      <c r="N1382" s="28"/>
      <c r="O1382"/>
      <c r="P1382"/>
      <c r="Q1382"/>
      <c r="R1382" s="29" t="str" cm="1">
        <f t="array" ref="R1382:S1382">_xlfn.TEXTSPLIT(C1382," ")</f>
        <v>Celebre</v>
      </c>
      <c r="S1382" s="29" t="str">
        <v>Christian</v>
      </c>
      <c r="T1382" s="29"/>
      <c r="U1382" s="29" t="str">
        <f>IF(T1382="",S1382,T1382)</f>
        <v>Christian</v>
      </c>
      <c r="V1382" s="29" t="str">
        <f>LEFT(R1382,1)</f>
        <v>C</v>
      </c>
      <c r="W1382" s="29" t="str">
        <f>CONCATENATE(U1382,V1382,D1382)</f>
        <v>ChristianCM20-29</v>
      </c>
      <c r="X1382" s="29" t="str">
        <f>CONCATENATE(U1382,V1382)</f>
        <v>ChristianC</v>
      </c>
      <c r="AA1382"/>
      <c r="AB1382"/>
      <c r="AC1382"/>
      <c r="AD1382"/>
      <c r="AE1382"/>
      <c r="AF1382"/>
      <c r="AG1382"/>
    </row>
    <row r="1383" spans="1:33" s="30" customFormat="1" ht="18.600000000000001" customHeight="1" x14ac:dyDescent="0.3">
      <c r="A1383" s="16">
        <f t="shared" si="376"/>
        <v>304</v>
      </c>
      <c r="B1383" s="17">
        <f t="shared" si="377"/>
        <v>80</v>
      </c>
      <c r="C1383" s="18" t="s">
        <v>1423</v>
      </c>
      <c r="D1383" s="19" t="s">
        <v>1114</v>
      </c>
      <c r="E1383" s="19" t="str">
        <f t="shared" si="378"/>
        <v>M</v>
      </c>
      <c r="F1383" s="20" t="str">
        <f>IFERROR(VLOOKUP(C1383,'[1]Sofie''s Loppet'!$BM$3:$BP$100,4,FALSE),"")</f>
        <v/>
      </c>
      <c r="G1383" s="21">
        <f>IFERROR(VLOOKUP(C1383,[1]Rocks!$BF$3:$BH$2000,3,FALSE),"")</f>
        <v>700.66254985205194</v>
      </c>
      <c r="H1383" s="22" t="str">
        <f>IFERROR(VLOOKUP(C1383,'[1]Walden Bike'!$CB$3:$CE$1000,4,FALSE),"")</f>
        <v/>
      </c>
      <c r="I1383" s="23" t="str">
        <f>IFERROR(VLOOKUP(C1383,'[1]Paddle Sport'!$BJ$2:$BL$100,3,FALSE),"")</f>
        <v/>
      </c>
      <c r="J1383" s="24" t="str">
        <f>IFERROR(VLOOKUP(C1383,'[1]Island Swim'!$AX$5:$AZ$74,3,FALSE),"")</f>
        <v/>
      </c>
      <c r="K1383" s="25" t="str">
        <f>IFERROR(VLOOKUP(C1383,[1]Beaton!$A$4:$B$150,2,FALSE),"")</f>
        <v/>
      </c>
      <c r="L1383" s="26" t="str">
        <f>IFERROR(VLOOKUP(C1383,'[1]Turkey Gobbler'!$A$2:$B$500,2,FALSE),"")</f>
        <v/>
      </c>
      <c r="M1383" s="27">
        <f t="shared" si="379"/>
        <v>701</v>
      </c>
      <c r="N1383" s="28"/>
      <c r="O1383"/>
      <c r="P1383"/>
      <c r="Q1383"/>
      <c r="R1383" s="29"/>
      <c r="S1383" s="29"/>
      <c r="T1383" s="29"/>
      <c r="U1383" s="29"/>
      <c r="V1383" s="29"/>
      <c r="W1383" s="29"/>
      <c r="X1383" s="29"/>
      <c r="AA1383"/>
      <c r="AB1383"/>
      <c r="AC1383"/>
      <c r="AD1383"/>
      <c r="AE1383"/>
      <c r="AF1383"/>
      <c r="AG1383"/>
    </row>
    <row r="1384" spans="1:33" s="30" customFormat="1" ht="18.600000000000001" customHeight="1" x14ac:dyDescent="0.3">
      <c r="A1384" s="16">
        <f t="shared" si="376"/>
        <v>305</v>
      </c>
      <c r="B1384" s="17">
        <f t="shared" si="377"/>
        <v>81</v>
      </c>
      <c r="C1384" s="18" t="s">
        <v>1424</v>
      </c>
      <c r="D1384" s="19" t="s">
        <v>1114</v>
      </c>
      <c r="E1384" s="19" t="str">
        <f t="shared" si="378"/>
        <v>M</v>
      </c>
      <c r="F1384" s="20" t="str">
        <f>IFERROR(VLOOKUP(C1384,'[1]Sofie''s Loppet'!$BM$3:$BP$100,4,FALSE),"")</f>
        <v/>
      </c>
      <c r="G1384" s="21">
        <f>IFERROR(VLOOKUP(C1384,[1]Rocks!$BF$3:$BH$2000,3,FALSE),"")</f>
        <v>698.7600291757841</v>
      </c>
      <c r="H1384" s="22" t="str">
        <f>IFERROR(VLOOKUP(C1384,'[1]Walden Bike'!$CB$3:$CE$1000,4,FALSE),"")</f>
        <v/>
      </c>
      <c r="I1384" s="23" t="str">
        <f>IFERROR(VLOOKUP(C1384,'[1]Paddle Sport'!$BJ$2:$BL$100,3,FALSE),"")</f>
        <v/>
      </c>
      <c r="J1384" s="24" t="str">
        <f>IFERROR(VLOOKUP(C1384,'[1]Island Swim'!$AX$5:$AZ$74,3,FALSE),"")</f>
        <v/>
      </c>
      <c r="K1384" s="25" t="str">
        <f>IFERROR(VLOOKUP(C1384,[1]Beaton!$A$4:$B$150,2,FALSE),"")</f>
        <v/>
      </c>
      <c r="L1384" s="26" t="str">
        <f>IFERROR(VLOOKUP(C1384,'[1]Turkey Gobbler'!$A$2:$B$500,2,FALSE),"")</f>
        <v/>
      </c>
      <c r="M1384" s="27">
        <f t="shared" si="379"/>
        <v>699</v>
      </c>
      <c r="N1384" s="28"/>
      <c r="O1384"/>
      <c r="P1384"/>
      <c r="Q1384"/>
      <c r="R1384" s="29" t="str" cm="1">
        <f t="array" ref="R1384:S1384">_xlfn.TEXTSPLIT(C1384," ")</f>
        <v>Bishop</v>
      </c>
      <c r="S1384" s="29" t="str">
        <v>Jonathan</v>
      </c>
      <c r="T1384" s="29"/>
      <c r="U1384" s="29" t="str">
        <f>IF(T1384="",S1384,T1384)</f>
        <v>Jonathan</v>
      </c>
      <c r="V1384" s="29" t="str">
        <f>LEFT(R1384,1)</f>
        <v>B</v>
      </c>
      <c r="W1384" s="29" t="str">
        <f>CONCATENATE(U1384,V1384,D1384)</f>
        <v>JonathanBM20-29</v>
      </c>
      <c r="X1384" s="29" t="str">
        <f>CONCATENATE(U1384,V1384)</f>
        <v>JonathanB</v>
      </c>
      <c r="AA1384"/>
      <c r="AB1384"/>
      <c r="AC1384"/>
      <c r="AD1384"/>
      <c r="AE1384"/>
      <c r="AF1384"/>
      <c r="AG1384"/>
    </row>
    <row r="1385" spans="1:33" s="30" customFormat="1" ht="18.600000000000001" customHeight="1" x14ac:dyDescent="0.3">
      <c r="A1385" s="16">
        <f t="shared" si="376"/>
        <v>305</v>
      </c>
      <c r="B1385" s="17">
        <f t="shared" si="377"/>
        <v>22</v>
      </c>
      <c r="C1385" s="18" t="s">
        <v>1425</v>
      </c>
      <c r="D1385" s="19" t="s">
        <v>1107</v>
      </c>
      <c r="E1385" s="19" t="str">
        <f t="shared" si="378"/>
        <v>M</v>
      </c>
      <c r="F1385" s="20" t="str">
        <f>IFERROR(VLOOKUP(C1385,'[1]Sofie''s Loppet'!$BM$3:$BP$100,4,FALSE),"")</f>
        <v/>
      </c>
      <c r="G1385" s="21">
        <f>IFERROR(VLOOKUP(C1385,[1]Rocks!$BF$3:$BH$2000,3,FALSE),"")</f>
        <v>698.95405544147843</v>
      </c>
      <c r="H1385" s="22" t="str">
        <f>IFERROR(VLOOKUP(C1385,'[1]Walden Bike'!$CB$3:$CE$1000,4,FALSE),"")</f>
        <v/>
      </c>
      <c r="I1385" s="23" t="str">
        <f>IFERROR(VLOOKUP(C1385,'[1]Paddle Sport'!$BJ$2:$BL$100,3,FALSE),"")</f>
        <v/>
      </c>
      <c r="J1385" s="24" t="str">
        <f>IFERROR(VLOOKUP(C1385,'[1]Island Swim'!$AX$5:$AZ$74,3,FALSE),"")</f>
        <v/>
      </c>
      <c r="K1385" s="25" t="str">
        <f>IFERROR(VLOOKUP(C1385,[1]Beaton!$A$4:$B$150,2,FALSE),"")</f>
        <v/>
      </c>
      <c r="L1385" s="26" t="str">
        <f>IFERROR(VLOOKUP(C1385,'[1]Turkey Gobbler'!$A$2:$B$500,2,FALSE),"")</f>
        <v/>
      </c>
      <c r="M1385" s="27">
        <f t="shared" si="379"/>
        <v>699</v>
      </c>
      <c r="N1385" s="28"/>
      <c r="O1385"/>
      <c r="P1385"/>
      <c r="Q1385"/>
      <c r="R1385" s="29"/>
      <c r="S1385" s="29"/>
      <c r="T1385" s="29"/>
      <c r="U1385" s="29"/>
      <c r="V1385" s="29"/>
      <c r="W1385" s="29"/>
      <c r="X1385" s="29"/>
      <c r="AA1385"/>
      <c r="AB1385"/>
      <c r="AC1385"/>
      <c r="AD1385"/>
      <c r="AE1385"/>
      <c r="AF1385"/>
      <c r="AG1385"/>
    </row>
    <row r="1386" spans="1:33" s="30" customFormat="1" ht="18.600000000000001" customHeight="1" x14ac:dyDescent="0.3">
      <c r="A1386" s="16">
        <f t="shared" si="376"/>
        <v>307</v>
      </c>
      <c r="B1386" s="17">
        <f t="shared" si="377"/>
        <v>82</v>
      </c>
      <c r="C1386" s="18" t="s">
        <v>1426</v>
      </c>
      <c r="D1386" s="19" t="s">
        <v>1114</v>
      </c>
      <c r="E1386" s="19" t="str">
        <f t="shared" si="378"/>
        <v>M</v>
      </c>
      <c r="F1386" s="20" t="str">
        <f>IFERROR(VLOOKUP(C1386,'[1]Sofie''s Loppet'!$BM$3:$BP$100,4,FALSE),"")</f>
        <v/>
      </c>
      <c r="G1386" s="21">
        <f>IFERROR(VLOOKUP(C1386,[1]Rocks!$BF$3:$BH$2000,3,FALSE),"")</f>
        <v>694.95828799419655</v>
      </c>
      <c r="H1386" s="22" t="str">
        <f>IFERROR(VLOOKUP(C1386,'[1]Walden Bike'!$CB$3:$CE$1000,4,FALSE),"")</f>
        <v/>
      </c>
      <c r="I1386" s="23" t="str">
        <f>IFERROR(VLOOKUP(C1386,'[1]Paddle Sport'!$BJ$2:$BL$100,3,FALSE),"")</f>
        <v/>
      </c>
      <c r="J1386" s="24" t="str">
        <f>IFERROR(VLOOKUP(C1386,'[1]Island Swim'!$AX$5:$AZ$74,3,FALSE),"")</f>
        <v/>
      </c>
      <c r="K1386" s="25" t="str">
        <f>IFERROR(VLOOKUP(C1386,[1]Beaton!$A$4:$B$150,2,FALSE),"")</f>
        <v/>
      </c>
      <c r="L1386" s="26" t="str">
        <f>IFERROR(VLOOKUP(C1386,'[1]Turkey Gobbler'!$A$2:$B$500,2,FALSE),"")</f>
        <v/>
      </c>
      <c r="M1386" s="27">
        <f t="shared" si="379"/>
        <v>695</v>
      </c>
      <c r="N1386" s="28"/>
      <c r="O1386"/>
      <c r="P1386"/>
      <c r="Q1386"/>
      <c r="R1386" s="29" t="str" cm="1">
        <f t="array" ref="R1386:S1386">_xlfn.TEXTSPLIT(C1386," ")</f>
        <v>Lamine-Niass</v>
      </c>
      <c r="S1386" s="29" t="str">
        <v>Mouhamadou</v>
      </c>
      <c r="T1386" s="29"/>
      <c r="U1386" s="29" t="str">
        <f t="shared" ref="U1386:U1397" si="388">IF(T1386="",S1386,T1386)</f>
        <v>Mouhamadou</v>
      </c>
      <c r="V1386" s="29" t="str">
        <f t="shared" ref="V1386:V1397" si="389">LEFT(R1386,1)</f>
        <v>L</v>
      </c>
      <c r="W1386" s="29" t="str">
        <f t="shared" ref="W1386:W1397" si="390">CONCATENATE(U1386,V1386,D1386)</f>
        <v>MouhamadouLM20-29</v>
      </c>
      <c r="X1386" s="29" t="str">
        <f t="shared" ref="X1386:X1397" si="391">CONCATENATE(U1386,V1386)</f>
        <v>MouhamadouL</v>
      </c>
      <c r="AA1386"/>
      <c r="AB1386"/>
      <c r="AC1386"/>
      <c r="AD1386"/>
      <c r="AE1386"/>
      <c r="AF1386"/>
      <c r="AG1386"/>
    </row>
    <row r="1387" spans="1:33" s="30" customFormat="1" ht="18.600000000000001" customHeight="1" x14ac:dyDescent="0.3">
      <c r="A1387" s="16">
        <f t="shared" si="376"/>
        <v>308</v>
      </c>
      <c r="B1387" s="17">
        <f t="shared" si="377"/>
        <v>83</v>
      </c>
      <c r="C1387" s="18" t="s">
        <v>1427</v>
      </c>
      <c r="D1387" s="19" t="s">
        <v>1114</v>
      </c>
      <c r="E1387" s="19" t="str">
        <f t="shared" si="378"/>
        <v>M</v>
      </c>
      <c r="F1387" s="20" t="str">
        <f>IFERROR(VLOOKUP(C1387,'[1]Sofie''s Loppet'!$BM$3:$BP$100,4,FALSE),"")</f>
        <v/>
      </c>
      <c r="G1387" s="21">
        <f>IFERROR(VLOOKUP(C1387,[1]Rocks!$BF$3:$BH$2000,3,FALSE),"")</f>
        <v>694.22995928681735</v>
      </c>
      <c r="H1387" s="22" t="str">
        <f>IFERROR(VLOOKUP(C1387,'[1]Walden Bike'!$CB$3:$CE$1000,4,FALSE),"")</f>
        <v/>
      </c>
      <c r="I1387" s="23" t="str">
        <f>IFERROR(VLOOKUP(C1387,'[1]Paddle Sport'!$BJ$2:$BL$100,3,FALSE),"")</f>
        <v/>
      </c>
      <c r="J1387" s="24" t="str">
        <f>IFERROR(VLOOKUP(C1387,'[1]Island Swim'!$AX$5:$AZ$74,3,FALSE),"")</f>
        <v/>
      </c>
      <c r="K1387" s="25" t="str">
        <f>IFERROR(VLOOKUP(C1387,[1]Beaton!$A$4:$B$150,2,FALSE),"")</f>
        <v/>
      </c>
      <c r="L1387" s="26" t="str">
        <f>IFERROR(VLOOKUP(C1387,'[1]Turkey Gobbler'!$A$2:$B$500,2,FALSE),"")</f>
        <v/>
      </c>
      <c r="M1387" s="27">
        <f t="shared" si="379"/>
        <v>694</v>
      </c>
      <c r="N1387" s="28"/>
      <c r="O1387"/>
      <c r="P1387"/>
      <c r="Q1387"/>
      <c r="R1387" s="29" t="str" cm="1">
        <f t="array" ref="R1387:S1387">_xlfn.TEXTSPLIT(C1387," ")</f>
        <v>Choudhary</v>
      </c>
      <c r="S1387" s="29" t="str">
        <v>Astish</v>
      </c>
      <c r="T1387" s="29"/>
      <c r="U1387" s="29" t="str">
        <f t="shared" si="388"/>
        <v>Astish</v>
      </c>
      <c r="V1387" s="29" t="str">
        <f t="shared" si="389"/>
        <v>C</v>
      </c>
      <c r="W1387" s="29" t="str">
        <f t="shared" si="390"/>
        <v>AstishCM20-29</v>
      </c>
      <c r="X1387" s="29" t="str">
        <f t="shared" si="391"/>
        <v>AstishC</v>
      </c>
      <c r="AA1387"/>
      <c r="AB1387"/>
      <c r="AC1387"/>
      <c r="AD1387"/>
      <c r="AE1387"/>
      <c r="AF1387"/>
      <c r="AG1387"/>
    </row>
    <row r="1388" spans="1:33" s="30" customFormat="1" ht="18.600000000000001" customHeight="1" x14ac:dyDescent="0.3">
      <c r="A1388" s="16">
        <f t="shared" si="376"/>
        <v>308</v>
      </c>
      <c r="B1388" s="17">
        <f t="shared" si="377"/>
        <v>83</v>
      </c>
      <c r="C1388" s="18" t="s">
        <v>1428</v>
      </c>
      <c r="D1388" s="19" t="s">
        <v>1111</v>
      </c>
      <c r="E1388" s="19" t="str">
        <f t="shared" si="378"/>
        <v>M</v>
      </c>
      <c r="F1388" s="20" t="str">
        <f>IFERROR(VLOOKUP(C1388,'[1]Sofie''s Loppet'!$BM$3:$BP$100,4,FALSE),"")</f>
        <v/>
      </c>
      <c r="G1388" s="21">
        <f>IFERROR(VLOOKUP(C1388,[1]Rocks!$BF$3:$BH$2000,3,FALSE),"")</f>
        <v>693.70021723388845</v>
      </c>
      <c r="H1388" s="22" t="str">
        <f>IFERROR(VLOOKUP(C1388,'[1]Walden Bike'!$CB$3:$CE$1000,4,FALSE),"")</f>
        <v/>
      </c>
      <c r="I1388" s="23" t="str">
        <f>IFERROR(VLOOKUP(C1388,'[1]Paddle Sport'!$BJ$2:$BL$100,3,FALSE),"")</f>
        <v/>
      </c>
      <c r="J1388" s="24" t="str">
        <f>IFERROR(VLOOKUP(C1388,'[1]Island Swim'!$AX$5:$AZ$74,3,FALSE),"")</f>
        <v/>
      </c>
      <c r="K1388" s="25" t="str">
        <f>IFERROR(VLOOKUP(C1388,[1]Beaton!$A$4:$B$150,2,FALSE),"")</f>
        <v/>
      </c>
      <c r="L1388" s="26" t="str">
        <f>IFERROR(VLOOKUP(C1388,'[1]Turkey Gobbler'!$A$2:$B$500,2,FALSE),"")</f>
        <v/>
      </c>
      <c r="M1388" s="27">
        <f t="shared" si="379"/>
        <v>694</v>
      </c>
      <c r="N1388" s="28"/>
      <c r="O1388"/>
      <c r="P1388"/>
      <c r="Q1388"/>
      <c r="R1388" s="29" t="str" cm="1">
        <f t="array" ref="R1388:S1388">_xlfn.TEXTSPLIT(C1388," ")</f>
        <v>Therrien</v>
      </c>
      <c r="S1388" s="29" t="str">
        <v>Richard</v>
      </c>
      <c r="T1388" s="29"/>
      <c r="U1388" s="29" t="str">
        <f t="shared" si="388"/>
        <v>Richard</v>
      </c>
      <c r="V1388" s="29" t="str">
        <f t="shared" si="389"/>
        <v>T</v>
      </c>
      <c r="W1388" s="29" t="str">
        <f t="shared" si="390"/>
        <v>RichardTM30-39</v>
      </c>
      <c r="X1388" s="29" t="str">
        <f t="shared" si="391"/>
        <v>RichardT</v>
      </c>
      <c r="AA1388"/>
      <c r="AB1388"/>
      <c r="AC1388"/>
      <c r="AD1388"/>
      <c r="AE1388"/>
      <c r="AF1388"/>
      <c r="AG1388"/>
    </row>
    <row r="1389" spans="1:33" s="30" customFormat="1" ht="18.600000000000001" customHeight="1" x14ac:dyDescent="0.3">
      <c r="A1389" s="16">
        <f t="shared" si="376"/>
        <v>310</v>
      </c>
      <c r="B1389" s="17">
        <f t="shared" si="377"/>
        <v>34</v>
      </c>
      <c r="C1389" s="18" t="s">
        <v>1429</v>
      </c>
      <c r="D1389" s="19" t="s">
        <v>1118</v>
      </c>
      <c r="E1389" s="19" t="str">
        <f t="shared" si="378"/>
        <v>M</v>
      </c>
      <c r="F1389" s="20"/>
      <c r="G1389" s="21">
        <f>IFERROR(VLOOKUP(C1389,[1]Rocks!$BF$3:$BH$2000,3,FALSE),"")</f>
        <v>692.94755877034356</v>
      </c>
      <c r="H1389" s="22"/>
      <c r="I1389" s="23" t="str">
        <f>IFERROR(VLOOKUP(C1389,'[1]Paddle Sport'!$BJ$2:$BL$100,3,FALSE),"")</f>
        <v/>
      </c>
      <c r="J1389" s="24" t="str">
        <f>IFERROR(VLOOKUP(C1389,'[1]Island Swim'!$AX$5:$AZ$74,3,FALSE),"")</f>
        <v/>
      </c>
      <c r="K1389" s="25" t="str">
        <f>IFERROR(VLOOKUP(C1389,[1]Beaton!$A$4:$B$150,2,FALSE),"")</f>
        <v/>
      </c>
      <c r="L1389" s="26" t="str">
        <f>IFERROR(VLOOKUP(C1389,'[1]Turkey Gobbler'!$A$2:$B$500,2,FALSE),"")</f>
        <v/>
      </c>
      <c r="M1389" s="27">
        <f t="shared" si="379"/>
        <v>693</v>
      </c>
      <c r="N1389" s="28"/>
      <c r="O1389"/>
      <c r="P1389"/>
      <c r="Q1389"/>
      <c r="R1389" s="29" t="str" cm="1">
        <f t="array" ref="R1389:S1389">_xlfn.TEXTSPLIT(C1389," ")</f>
        <v>Mazur</v>
      </c>
      <c r="S1389" s="29" t="str">
        <v>Nixon</v>
      </c>
      <c r="T1389" s="29"/>
      <c r="U1389" s="29" t="str">
        <f t="shared" si="388"/>
        <v>Nixon</v>
      </c>
      <c r="V1389" s="29" t="str">
        <f t="shared" si="389"/>
        <v>M</v>
      </c>
      <c r="W1389" s="29" t="str">
        <f t="shared" si="390"/>
        <v>NixonMM13-19</v>
      </c>
      <c r="X1389" s="29" t="str">
        <f t="shared" si="391"/>
        <v>NixonM</v>
      </c>
      <c r="AA1389"/>
      <c r="AB1389"/>
      <c r="AC1389"/>
      <c r="AD1389"/>
      <c r="AE1389"/>
      <c r="AF1389"/>
      <c r="AG1389"/>
    </row>
    <row r="1390" spans="1:33" s="30" customFormat="1" ht="18.600000000000001" customHeight="1" x14ac:dyDescent="0.3">
      <c r="A1390" s="16">
        <f t="shared" si="376"/>
        <v>311</v>
      </c>
      <c r="B1390" s="17">
        <f t="shared" si="377"/>
        <v>84</v>
      </c>
      <c r="C1390" s="18" t="s">
        <v>1430</v>
      </c>
      <c r="D1390" s="19" t="s">
        <v>1111</v>
      </c>
      <c r="E1390" s="19" t="str">
        <f t="shared" si="378"/>
        <v>M</v>
      </c>
      <c r="F1390" s="20" t="str">
        <f>IFERROR(VLOOKUP(C1390,'[1]Sofie''s Loppet'!$BM$3:$BP$100,4,FALSE),"")</f>
        <v/>
      </c>
      <c r="G1390" s="21">
        <f>IFERROR(VLOOKUP(C1390,[1]Rocks!$BF$3:$BH$2000,3,FALSE),"")</f>
        <v>692.19653179190755</v>
      </c>
      <c r="H1390" s="22" t="str">
        <f>IFERROR(VLOOKUP(C1390,'[1]Walden Bike'!$CB$3:$CE$1000,4,FALSE),"")</f>
        <v/>
      </c>
      <c r="I1390" s="23" t="str">
        <f>IFERROR(VLOOKUP(C1390,'[1]Paddle Sport'!$BJ$2:$BL$100,3,FALSE),"")</f>
        <v/>
      </c>
      <c r="J1390" s="24" t="str">
        <f>IFERROR(VLOOKUP(C1390,'[1]Island Swim'!$AX$5:$AZ$74,3,FALSE),"")</f>
        <v/>
      </c>
      <c r="K1390" s="25" t="str">
        <f>IFERROR(VLOOKUP(C1390,[1]Beaton!$A$4:$B$150,2,FALSE),"")</f>
        <v/>
      </c>
      <c r="L1390" s="26" t="str">
        <f>IFERROR(VLOOKUP(C1390,'[1]Turkey Gobbler'!$A$2:$B$500,2,FALSE),"")</f>
        <v/>
      </c>
      <c r="M1390" s="27">
        <f t="shared" si="379"/>
        <v>692</v>
      </c>
      <c r="N1390" s="28"/>
      <c r="O1390"/>
      <c r="P1390"/>
      <c r="Q1390"/>
      <c r="R1390" s="29" t="str" cm="1">
        <f t="array" ref="R1390:S1390">_xlfn.TEXTSPLIT(C1390," ")</f>
        <v>Gonu</v>
      </c>
      <c r="S1390" s="29" t="str">
        <v>Lucas</v>
      </c>
      <c r="T1390" s="29"/>
      <c r="U1390" s="29" t="str">
        <f t="shared" si="388"/>
        <v>Lucas</v>
      </c>
      <c r="V1390" s="29" t="str">
        <f t="shared" si="389"/>
        <v>G</v>
      </c>
      <c r="W1390" s="29" t="str">
        <f t="shared" si="390"/>
        <v>LucasGM30-39</v>
      </c>
      <c r="X1390" s="29" t="str">
        <f t="shared" si="391"/>
        <v>LucasG</v>
      </c>
      <c r="AA1390"/>
      <c r="AB1390"/>
      <c r="AC1390"/>
      <c r="AD1390"/>
      <c r="AE1390"/>
      <c r="AF1390"/>
      <c r="AG1390"/>
    </row>
    <row r="1391" spans="1:33" s="30" customFormat="1" ht="18.600000000000001" customHeight="1" x14ac:dyDescent="0.3">
      <c r="A1391" s="16">
        <f t="shared" si="376"/>
        <v>311</v>
      </c>
      <c r="B1391" s="17">
        <f t="shared" si="377"/>
        <v>45</v>
      </c>
      <c r="C1391" s="18" t="s">
        <v>1431</v>
      </c>
      <c r="D1391" s="19" t="s">
        <v>1109</v>
      </c>
      <c r="E1391" s="19" t="str">
        <f t="shared" si="378"/>
        <v>M</v>
      </c>
      <c r="F1391" s="20" t="str">
        <f>IFERROR(VLOOKUP(C1391,'[1]Sofie''s Loppet'!$BM$3:$BP$100,4,FALSE),"")</f>
        <v/>
      </c>
      <c r="G1391" s="21">
        <f>IFERROR(VLOOKUP(C1391,[1]Rocks!$BF$3:$BH$2000,3,FALSE),"")</f>
        <v>692.46662428480613</v>
      </c>
      <c r="H1391" s="22" t="str">
        <f>IFERROR(VLOOKUP(C1391,'[1]Walden Bike'!$CB$3:$CE$1000,4,FALSE),"")</f>
        <v/>
      </c>
      <c r="I1391" s="23" t="str">
        <f>IFERROR(VLOOKUP(C1391,'[1]Paddle Sport'!$BJ$2:$BL$100,3,FALSE),"")</f>
        <v/>
      </c>
      <c r="J1391" s="24" t="str">
        <f>IFERROR(VLOOKUP(C1391,'[1]Island Swim'!$AX$5:$AZ$74,3,FALSE),"")</f>
        <v/>
      </c>
      <c r="K1391" s="25" t="str">
        <f>IFERROR(VLOOKUP(C1391,[1]Beaton!$A$4:$B$150,2,FALSE),"")</f>
        <v/>
      </c>
      <c r="L1391" s="26" t="str">
        <f>IFERROR(VLOOKUP(C1391,'[1]Turkey Gobbler'!$A$2:$B$500,2,FALSE),"")</f>
        <v/>
      </c>
      <c r="M1391" s="27">
        <f t="shared" si="379"/>
        <v>692</v>
      </c>
      <c r="N1391" s="28"/>
      <c r="O1391"/>
      <c r="P1391"/>
      <c r="Q1391"/>
      <c r="R1391" s="29" t="str" cm="1">
        <f t="array" ref="R1391:S1391">_xlfn.TEXTSPLIT(C1391," ")</f>
        <v>Szyngiel</v>
      </c>
      <c r="S1391" s="29" t="str">
        <v>Nicholas</v>
      </c>
      <c r="T1391" s="29"/>
      <c r="U1391" s="29" t="str">
        <f t="shared" si="388"/>
        <v>Nicholas</v>
      </c>
      <c r="V1391" s="29" t="str">
        <f t="shared" si="389"/>
        <v>S</v>
      </c>
      <c r="W1391" s="29" t="str">
        <f t="shared" si="390"/>
        <v>NicholasSM40-49</v>
      </c>
      <c r="X1391" s="29" t="str">
        <f t="shared" si="391"/>
        <v>NicholasS</v>
      </c>
      <c r="AA1391"/>
      <c r="AB1391"/>
      <c r="AC1391"/>
      <c r="AD1391"/>
      <c r="AE1391"/>
      <c r="AF1391"/>
      <c r="AG1391"/>
    </row>
    <row r="1392" spans="1:33" s="30" customFormat="1" ht="18.600000000000001" customHeight="1" x14ac:dyDescent="0.3">
      <c r="A1392" s="16">
        <f t="shared" si="376"/>
        <v>313</v>
      </c>
      <c r="B1392" s="17">
        <f t="shared" si="377"/>
        <v>84</v>
      </c>
      <c r="C1392" s="18" t="s">
        <v>1432</v>
      </c>
      <c r="D1392" s="19" t="s">
        <v>1114</v>
      </c>
      <c r="E1392" s="19" t="str">
        <f t="shared" si="378"/>
        <v>M</v>
      </c>
      <c r="F1392" s="20" t="str">
        <f>IFERROR(VLOOKUP(C1392,'[1]Sofie''s Loppet'!$BM$3:$BP$100,4,FALSE),"")</f>
        <v/>
      </c>
      <c r="G1392" s="21">
        <f>IFERROR(VLOOKUP(C1392,[1]Rocks!$BF$3:$BH$2000,3,FALSE),"")</f>
        <v>690.7978183663115</v>
      </c>
      <c r="H1392" s="22" t="str">
        <f>IFERROR(VLOOKUP(C1392,'[1]Walden Bike'!$CB$3:$CE$1000,4,FALSE),"")</f>
        <v/>
      </c>
      <c r="I1392" s="23" t="str">
        <f>IFERROR(VLOOKUP(C1392,'[1]Paddle Sport'!$BJ$2:$BL$100,3,FALSE),"")</f>
        <v/>
      </c>
      <c r="J1392" s="24" t="str">
        <f>IFERROR(VLOOKUP(C1392,'[1]Island Swim'!$AX$5:$AZ$74,3,FALSE),"")</f>
        <v/>
      </c>
      <c r="K1392" s="25" t="str">
        <f>IFERROR(VLOOKUP(C1392,[1]Beaton!$A$4:$B$150,2,FALSE),"")</f>
        <v/>
      </c>
      <c r="L1392" s="26" t="str">
        <f>IFERROR(VLOOKUP(C1392,'[1]Turkey Gobbler'!$A$2:$B$500,2,FALSE),"")</f>
        <v/>
      </c>
      <c r="M1392" s="27">
        <f t="shared" si="379"/>
        <v>691</v>
      </c>
      <c r="N1392" s="28"/>
      <c r="O1392"/>
      <c r="P1392"/>
      <c r="Q1392"/>
      <c r="R1392" s="29" t="str" cm="1">
        <f t="array" ref="R1392:S1392">_xlfn.TEXTSPLIT(C1392," ")</f>
        <v>Caputo</v>
      </c>
      <c r="S1392" s="29" t="str">
        <v>Caden</v>
      </c>
      <c r="T1392" s="29"/>
      <c r="U1392" s="29" t="str">
        <f t="shared" si="388"/>
        <v>Caden</v>
      </c>
      <c r="V1392" s="29" t="str">
        <f t="shared" si="389"/>
        <v>C</v>
      </c>
      <c r="W1392" s="29" t="str">
        <f t="shared" si="390"/>
        <v>CadenCM20-29</v>
      </c>
      <c r="X1392" s="29" t="str">
        <f t="shared" si="391"/>
        <v>CadenC</v>
      </c>
      <c r="AA1392"/>
      <c r="AB1392"/>
      <c r="AC1392"/>
      <c r="AD1392"/>
      <c r="AE1392"/>
      <c r="AF1392"/>
      <c r="AG1392"/>
    </row>
    <row r="1393" spans="1:33" s="30" customFormat="1" ht="18.600000000000001" customHeight="1" x14ac:dyDescent="0.3">
      <c r="A1393" s="16">
        <f t="shared" si="376"/>
        <v>314</v>
      </c>
      <c r="B1393" s="17">
        <f t="shared" si="377"/>
        <v>46</v>
      </c>
      <c r="C1393" s="18" t="s">
        <v>1433</v>
      </c>
      <c r="D1393" s="19" t="s">
        <v>1109</v>
      </c>
      <c r="E1393" s="19" t="str">
        <f t="shared" si="378"/>
        <v>M</v>
      </c>
      <c r="F1393" s="20" t="str">
        <f>IFERROR(VLOOKUP(C1393,'[1]Sofie''s Loppet'!$BM$3:$BP$100,4,FALSE),"")</f>
        <v/>
      </c>
      <c r="G1393" s="21">
        <f>IFERROR(VLOOKUP(C1393,[1]Rocks!$BF$3:$BH$2000,3,FALSE),"")</f>
        <v>688.70131512392516</v>
      </c>
      <c r="H1393" s="22" t="str">
        <f>IFERROR(VLOOKUP(C1393,'[1]Walden Bike'!$CB$3:$CE$1000,4,FALSE),"")</f>
        <v/>
      </c>
      <c r="I1393" s="23" t="str">
        <f>IFERROR(VLOOKUP(C1393,'[1]Paddle Sport'!$BJ$2:$BL$100,3,FALSE),"")</f>
        <v/>
      </c>
      <c r="J1393" s="24" t="str">
        <f>IFERROR(VLOOKUP(C1393,'[1]Island Swim'!$AX$5:$AZ$74,3,FALSE),"")</f>
        <v/>
      </c>
      <c r="K1393" s="25" t="str">
        <f>IFERROR(VLOOKUP(C1393,[1]Beaton!$A$4:$B$150,2,FALSE),"")</f>
        <v/>
      </c>
      <c r="L1393" s="26" t="str">
        <f>IFERROR(VLOOKUP(C1393,'[1]Turkey Gobbler'!$A$2:$B$500,2,FALSE),"")</f>
        <v/>
      </c>
      <c r="M1393" s="27">
        <f t="shared" si="379"/>
        <v>689</v>
      </c>
      <c r="N1393" s="28"/>
      <c r="O1393"/>
      <c r="P1393"/>
      <c r="Q1393"/>
      <c r="R1393" s="29" t="str" cm="1">
        <f t="array" ref="R1393:S1393">_xlfn.TEXTSPLIT(C1393," ")</f>
        <v>Brouillette</v>
      </c>
      <c r="S1393" s="29" t="str">
        <v>Denis</v>
      </c>
      <c r="T1393" s="29"/>
      <c r="U1393" s="29" t="str">
        <f t="shared" si="388"/>
        <v>Denis</v>
      </c>
      <c r="V1393" s="29" t="str">
        <f t="shared" si="389"/>
        <v>B</v>
      </c>
      <c r="W1393" s="29" t="str">
        <f t="shared" si="390"/>
        <v>DenisBM40-49</v>
      </c>
      <c r="X1393" s="29" t="str">
        <f t="shared" si="391"/>
        <v>DenisB</v>
      </c>
      <c r="AA1393"/>
      <c r="AB1393"/>
      <c r="AC1393"/>
      <c r="AD1393"/>
      <c r="AE1393"/>
      <c r="AF1393"/>
      <c r="AG1393"/>
    </row>
    <row r="1394" spans="1:33" s="30" customFormat="1" ht="18.600000000000001" customHeight="1" x14ac:dyDescent="0.3">
      <c r="A1394" s="16">
        <f t="shared" si="376"/>
        <v>315</v>
      </c>
      <c r="B1394" s="17">
        <f t="shared" si="377"/>
        <v>35</v>
      </c>
      <c r="C1394" s="18" t="s">
        <v>1434</v>
      </c>
      <c r="D1394" s="19" t="s">
        <v>1118</v>
      </c>
      <c r="E1394" s="19" t="str">
        <f t="shared" si="378"/>
        <v>M</v>
      </c>
      <c r="F1394" s="20" t="str">
        <f>IFERROR(VLOOKUP(C1394,'[1]Sofie''s Loppet'!$BM$3:$BP$100,4,FALSE),"")</f>
        <v/>
      </c>
      <c r="G1394" s="21">
        <f>IFERROR(VLOOKUP(C1394,[1]Rocks!$BF$3:$BH$2000,3,FALSE),"")</f>
        <v>686.53094667843186</v>
      </c>
      <c r="H1394" s="22" t="str">
        <f>IFERROR(VLOOKUP(C1394,'[1]Walden Bike'!$CB$3:$CE$1000,4,FALSE),"")</f>
        <v/>
      </c>
      <c r="I1394" s="23" t="str">
        <f>IFERROR(VLOOKUP(C1394,'[1]Paddle Sport'!$BJ$2:$BL$100,3,FALSE),"")</f>
        <v/>
      </c>
      <c r="J1394" s="24" t="str">
        <f>IFERROR(VLOOKUP(C1394,'[1]Island Swim'!$AX$5:$AZ$74,3,FALSE),"")</f>
        <v/>
      </c>
      <c r="K1394" s="25" t="str">
        <f>IFERROR(VLOOKUP(C1394,[1]Beaton!$A$4:$B$150,2,FALSE),"")</f>
        <v/>
      </c>
      <c r="L1394" s="26" t="str">
        <f>IFERROR(VLOOKUP(C1394,'[1]Turkey Gobbler'!$A$2:$B$500,2,FALSE),"")</f>
        <v/>
      </c>
      <c r="M1394" s="27">
        <f t="shared" si="379"/>
        <v>687</v>
      </c>
      <c r="N1394" s="28"/>
      <c r="O1394"/>
      <c r="P1394"/>
      <c r="Q1394"/>
      <c r="R1394" s="29" t="str" cm="1">
        <f t="array" ref="R1394:S1394">_xlfn.TEXTSPLIT(C1394," ")</f>
        <v>Nair</v>
      </c>
      <c r="S1394" s="29" t="str">
        <v>Vishnu</v>
      </c>
      <c r="T1394" s="29"/>
      <c r="U1394" s="29" t="str">
        <f t="shared" si="388"/>
        <v>Vishnu</v>
      </c>
      <c r="V1394" s="29" t="str">
        <f t="shared" si="389"/>
        <v>N</v>
      </c>
      <c r="W1394" s="29" t="str">
        <f t="shared" si="390"/>
        <v>VishnuNM13-19</v>
      </c>
      <c r="X1394" s="29" t="str">
        <f t="shared" si="391"/>
        <v>VishnuN</v>
      </c>
      <c r="AA1394"/>
      <c r="AB1394"/>
      <c r="AC1394"/>
      <c r="AD1394"/>
      <c r="AE1394"/>
      <c r="AF1394"/>
      <c r="AG1394"/>
    </row>
    <row r="1395" spans="1:33" s="30" customFormat="1" ht="18.600000000000001" customHeight="1" x14ac:dyDescent="0.3">
      <c r="A1395" s="16">
        <f t="shared" si="376"/>
        <v>316</v>
      </c>
      <c r="B1395" s="17">
        <f t="shared" si="377"/>
        <v>85</v>
      </c>
      <c r="C1395" s="18" t="s">
        <v>1435</v>
      </c>
      <c r="D1395" s="19" t="s">
        <v>1111</v>
      </c>
      <c r="E1395" s="19" t="str">
        <f t="shared" si="378"/>
        <v>M</v>
      </c>
      <c r="F1395" s="20" t="str">
        <f>IFERROR(VLOOKUP(C1395,'[1]Sofie''s Loppet'!$BM$3:$BP$100,4,FALSE),"")</f>
        <v/>
      </c>
      <c r="G1395" s="21">
        <f>IFERROR(VLOOKUP(C1395,[1]Rocks!$BF$3:$BH$2000,3,FALSE),"")</f>
        <v>684.77483917083623</v>
      </c>
      <c r="H1395" s="22" t="str">
        <f>IFERROR(VLOOKUP(C1395,'[1]Walden Bike'!$CB$3:$CE$1000,4,FALSE),"")</f>
        <v/>
      </c>
      <c r="I1395" s="23" t="str">
        <f>IFERROR(VLOOKUP(C1395,'[1]Paddle Sport'!$BJ$2:$BL$100,3,FALSE),"")</f>
        <v/>
      </c>
      <c r="J1395" s="24" t="str">
        <f>IFERROR(VLOOKUP(C1395,'[1]Island Swim'!$AX$5:$AZ$74,3,FALSE),"")</f>
        <v/>
      </c>
      <c r="K1395" s="25" t="str">
        <f>IFERROR(VLOOKUP(C1395,[1]Beaton!$A$4:$B$150,2,FALSE),"")</f>
        <v/>
      </c>
      <c r="L1395" s="26" t="str">
        <f>IFERROR(VLOOKUP(C1395,'[1]Turkey Gobbler'!$A$2:$B$500,2,FALSE),"")</f>
        <v/>
      </c>
      <c r="M1395" s="27">
        <f t="shared" si="379"/>
        <v>685</v>
      </c>
      <c r="N1395" s="28"/>
      <c r="O1395"/>
      <c r="P1395"/>
      <c r="Q1395"/>
      <c r="R1395" s="29" t="str" cm="1">
        <f t="array" ref="R1395:S1395">_xlfn.TEXTSPLIT(C1395," ")</f>
        <v>Treacy</v>
      </c>
      <c r="S1395" s="29" t="str">
        <v>Andy</v>
      </c>
      <c r="T1395" s="29"/>
      <c r="U1395" s="29" t="str">
        <f t="shared" si="388"/>
        <v>Andy</v>
      </c>
      <c r="V1395" s="29" t="str">
        <f t="shared" si="389"/>
        <v>T</v>
      </c>
      <c r="W1395" s="29" t="str">
        <f t="shared" si="390"/>
        <v>AndyTM30-39</v>
      </c>
      <c r="X1395" s="29" t="str">
        <f t="shared" si="391"/>
        <v>AndyT</v>
      </c>
      <c r="AA1395"/>
      <c r="AB1395"/>
      <c r="AC1395"/>
      <c r="AD1395"/>
      <c r="AE1395"/>
      <c r="AF1395"/>
      <c r="AG1395"/>
    </row>
    <row r="1396" spans="1:33" s="30" customFormat="1" ht="18.600000000000001" customHeight="1" x14ac:dyDescent="0.3">
      <c r="A1396" s="16">
        <f t="shared" si="376"/>
        <v>317</v>
      </c>
      <c r="B1396" s="17">
        <f t="shared" si="377"/>
        <v>23</v>
      </c>
      <c r="C1396" s="18" t="s">
        <v>1436</v>
      </c>
      <c r="D1396" s="19" t="s">
        <v>1107</v>
      </c>
      <c r="E1396" s="19" t="str">
        <f t="shared" si="378"/>
        <v>M</v>
      </c>
      <c r="F1396" s="20" t="str">
        <f>IFERROR(VLOOKUP(C1396,'[1]Sofie''s Loppet'!$BM$3:$BP$100,4,FALSE),"")</f>
        <v/>
      </c>
      <c r="G1396" s="21">
        <f>IFERROR(VLOOKUP(C1396,[1]Rocks!$BF$3:$BH$2000,3,FALSE),"")</f>
        <v>683.5153112449799</v>
      </c>
      <c r="H1396" s="22" t="str">
        <f>IFERROR(VLOOKUP(C1396,'[1]Walden Bike'!$CB$3:$CE$1000,4,FALSE),"")</f>
        <v/>
      </c>
      <c r="I1396" s="23" t="str">
        <f>IFERROR(VLOOKUP(C1396,'[1]Paddle Sport'!$BJ$2:$BL$100,3,FALSE),"")</f>
        <v/>
      </c>
      <c r="J1396" s="24" t="str">
        <f>IFERROR(VLOOKUP(C1396,'[1]Island Swim'!$AX$5:$AZ$74,3,FALSE),"")</f>
        <v/>
      </c>
      <c r="K1396" s="25" t="str">
        <f>IFERROR(VLOOKUP(C1396,[1]Beaton!$A$4:$B$150,2,FALSE),"")</f>
        <v/>
      </c>
      <c r="L1396" s="26" t="str">
        <f>IFERROR(VLOOKUP(C1396,'[1]Turkey Gobbler'!$A$2:$B$500,2,FALSE),"")</f>
        <v/>
      </c>
      <c r="M1396" s="27">
        <f t="shared" si="379"/>
        <v>684</v>
      </c>
      <c r="N1396" s="28"/>
      <c r="O1396"/>
      <c r="P1396"/>
      <c r="Q1396"/>
      <c r="R1396" s="29" t="str" cm="1">
        <f t="array" ref="R1396:S1396">_xlfn.TEXTSPLIT(C1396," ")</f>
        <v>Polowski</v>
      </c>
      <c r="S1396" s="29" t="str">
        <v>Chris</v>
      </c>
      <c r="T1396" s="29"/>
      <c r="U1396" s="29" t="str">
        <f t="shared" si="388"/>
        <v>Chris</v>
      </c>
      <c r="V1396" s="29" t="str">
        <f t="shared" si="389"/>
        <v>P</v>
      </c>
      <c r="W1396" s="29" t="str">
        <f t="shared" si="390"/>
        <v>ChrisPM50-59</v>
      </c>
      <c r="X1396" s="29" t="str">
        <f t="shared" si="391"/>
        <v>ChrisP</v>
      </c>
      <c r="AA1396"/>
      <c r="AB1396"/>
      <c r="AC1396"/>
      <c r="AD1396"/>
      <c r="AE1396"/>
      <c r="AF1396"/>
      <c r="AG1396"/>
    </row>
    <row r="1397" spans="1:33" s="30" customFormat="1" ht="18.600000000000001" customHeight="1" x14ac:dyDescent="0.3">
      <c r="A1397" s="16">
        <f t="shared" si="376"/>
        <v>318</v>
      </c>
      <c r="B1397" s="17">
        <f t="shared" si="377"/>
        <v>86</v>
      </c>
      <c r="C1397" s="18" t="s">
        <v>1437</v>
      </c>
      <c r="D1397" s="19" t="s">
        <v>1111</v>
      </c>
      <c r="E1397" s="19" t="str">
        <f t="shared" si="378"/>
        <v>M</v>
      </c>
      <c r="F1397" s="20" t="str">
        <f>IFERROR(VLOOKUP(C1397,'[1]Sofie''s Loppet'!$BM$3:$BP$100,4,FALSE),"")</f>
        <v/>
      </c>
      <c r="G1397" s="21">
        <f>IFERROR(VLOOKUP(C1397,[1]Rocks!$BF$3:$BH$2000,3,FALSE),"")</f>
        <v>682.33618233618233</v>
      </c>
      <c r="H1397" s="22" t="str">
        <f>IFERROR(VLOOKUP(C1397,'[1]Walden Bike'!$CB$3:$CE$1000,4,FALSE),"")</f>
        <v/>
      </c>
      <c r="I1397" s="23" t="str">
        <f>IFERROR(VLOOKUP(C1397,'[1]Paddle Sport'!$BJ$2:$BL$100,3,FALSE),"")</f>
        <v/>
      </c>
      <c r="J1397" s="24" t="str">
        <f>IFERROR(VLOOKUP(C1397,'[1]Island Swim'!$AX$5:$AZ$74,3,FALSE),"")</f>
        <v/>
      </c>
      <c r="K1397" s="25" t="str">
        <f>IFERROR(VLOOKUP(C1397,[1]Beaton!$A$4:$B$150,2,FALSE),"")</f>
        <v/>
      </c>
      <c r="L1397" s="26" t="str">
        <f>IFERROR(VLOOKUP(C1397,'[1]Turkey Gobbler'!$A$2:$B$500,2,FALSE),"")</f>
        <v/>
      </c>
      <c r="M1397" s="27">
        <f t="shared" si="379"/>
        <v>682</v>
      </c>
      <c r="N1397" s="28"/>
      <c r="O1397"/>
      <c r="P1397"/>
      <c r="Q1397"/>
      <c r="R1397" s="29" t="str" cm="1">
        <f t="array" ref="R1397:S1397">_xlfn.TEXTSPLIT(C1397," ")</f>
        <v>Koutsoukis</v>
      </c>
      <c r="S1397" s="29" t="str">
        <v>Aristo</v>
      </c>
      <c r="T1397" s="29"/>
      <c r="U1397" s="29" t="str">
        <f t="shared" si="388"/>
        <v>Aristo</v>
      </c>
      <c r="V1397" s="29" t="str">
        <f t="shared" si="389"/>
        <v>K</v>
      </c>
      <c r="W1397" s="29" t="str">
        <f t="shared" si="390"/>
        <v>AristoKM30-39</v>
      </c>
      <c r="X1397" s="29" t="str">
        <f t="shared" si="391"/>
        <v>AristoK</v>
      </c>
      <c r="AA1397"/>
      <c r="AB1397"/>
      <c r="AC1397"/>
      <c r="AD1397"/>
      <c r="AE1397"/>
      <c r="AF1397"/>
      <c r="AG1397"/>
    </row>
    <row r="1398" spans="1:33" s="30" customFormat="1" ht="18.600000000000001" customHeight="1" x14ac:dyDescent="0.3">
      <c r="A1398" s="16">
        <f t="shared" si="376"/>
        <v>319</v>
      </c>
      <c r="B1398" s="17">
        <f t="shared" si="377"/>
        <v>87</v>
      </c>
      <c r="C1398" s="18" t="s">
        <v>1438</v>
      </c>
      <c r="D1398" s="19" t="s">
        <v>1111</v>
      </c>
      <c r="E1398" s="19" t="str">
        <f t="shared" si="378"/>
        <v>M</v>
      </c>
      <c r="F1398" s="20" t="str">
        <f>IFERROR(VLOOKUP(C1398,'[1]Sofie''s Loppet'!$BM$3:$BP$100,4,FALSE),"")</f>
        <v/>
      </c>
      <c r="G1398" s="21">
        <f>IFERROR(VLOOKUP(C1398,[1]Rocks!$BF$3:$BH$2000,3,FALSE),"")</f>
        <v>681.29221916437325</v>
      </c>
      <c r="H1398" s="22" t="str">
        <f>IFERROR(VLOOKUP(C1398,'[1]Walden Bike'!$CB$3:$CE$1000,4,FALSE),"")</f>
        <v/>
      </c>
      <c r="I1398" s="23" t="str">
        <f>IFERROR(VLOOKUP(C1398,'[1]Paddle Sport'!$BJ$2:$BL$100,3,FALSE),"")</f>
        <v/>
      </c>
      <c r="J1398" s="24" t="str">
        <f>IFERROR(VLOOKUP(C1398,'[1]Island Swim'!$AX$5:$AZ$74,3,FALSE),"")</f>
        <v/>
      </c>
      <c r="K1398" s="25" t="str">
        <f>IFERROR(VLOOKUP(C1398,[1]Beaton!$A$4:$B$150,2,FALSE),"")</f>
        <v/>
      </c>
      <c r="L1398" s="26" t="str">
        <f>IFERROR(VLOOKUP(C1398,'[1]Turkey Gobbler'!$A$2:$B$500,2,FALSE),"")</f>
        <v/>
      </c>
      <c r="M1398" s="27">
        <f t="shared" si="379"/>
        <v>681</v>
      </c>
      <c r="N1398" s="28"/>
      <c r="O1398"/>
      <c r="P1398"/>
      <c r="Q1398"/>
      <c r="R1398" s="29"/>
      <c r="S1398" s="29"/>
      <c r="T1398" s="29"/>
      <c r="U1398" s="29"/>
      <c r="V1398" s="29"/>
      <c r="W1398" s="29"/>
      <c r="X1398" s="29"/>
      <c r="AA1398"/>
      <c r="AB1398"/>
      <c r="AC1398"/>
      <c r="AD1398"/>
      <c r="AE1398"/>
      <c r="AF1398"/>
      <c r="AG1398"/>
    </row>
    <row r="1399" spans="1:33" s="30" customFormat="1" ht="18.600000000000001" customHeight="1" x14ac:dyDescent="0.3">
      <c r="A1399" s="16">
        <f t="shared" si="376"/>
        <v>320</v>
      </c>
      <c r="B1399" s="17">
        <f t="shared" si="377"/>
        <v>85</v>
      </c>
      <c r="C1399" s="18" t="s">
        <v>1439</v>
      </c>
      <c r="D1399" s="19" t="s">
        <v>1114</v>
      </c>
      <c r="E1399" s="19" t="str">
        <f t="shared" si="378"/>
        <v>M</v>
      </c>
      <c r="F1399" s="20" t="str">
        <f>IFERROR(VLOOKUP(C1399,'[1]Sofie''s Loppet'!$BM$3:$BP$100,4,FALSE),"")</f>
        <v/>
      </c>
      <c r="G1399" s="21">
        <f>IFERROR(VLOOKUP(C1399,[1]Rocks!$BF$3:$BH$2000,3,FALSE),"")</f>
        <v>679.08354114713211</v>
      </c>
      <c r="H1399" s="22" t="str">
        <f>IFERROR(VLOOKUP(C1399,'[1]Walden Bike'!$CB$3:$CE$1000,4,FALSE),"")</f>
        <v/>
      </c>
      <c r="I1399" s="23" t="str">
        <f>IFERROR(VLOOKUP(C1399,'[1]Paddle Sport'!$BJ$2:$BL$100,3,FALSE),"")</f>
        <v/>
      </c>
      <c r="J1399" s="24" t="str">
        <f>IFERROR(VLOOKUP(C1399,'[1]Island Swim'!$AX$5:$AZ$74,3,FALSE),"")</f>
        <v/>
      </c>
      <c r="K1399" s="25" t="str">
        <f>IFERROR(VLOOKUP(C1399,[1]Beaton!$A$4:$B$150,2,FALSE),"")</f>
        <v/>
      </c>
      <c r="L1399" s="26" t="str">
        <f>IFERROR(VLOOKUP(C1399,'[1]Turkey Gobbler'!$A$2:$B$500,2,FALSE),"")</f>
        <v/>
      </c>
      <c r="M1399" s="27">
        <f t="shared" si="379"/>
        <v>679</v>
      </c>
      <c r="N1399" s="28"/>
      <c r="O1399"/>
      <c r="P1399"/>
      <c r="Q1399"/>
      <c r="R1399" s="29" t="str" cm="1">
        <f t="array" ref="R1399:S1399">_xlfn.TEXTSPLIT(C1399," ")</f>
        <v>Chiasson</v>
      </c>
      <c r="S1399" s="29" t="str">
        <v>Christopher</v>
      </c>
      <c r="T1399" s="29"/>
      <c r="U1399" s="29" t="str">
        <f>IF(T1399="",S1399,T1399)</f>
        <v>Christopher</v>
      </c>
      <c r="V1399" s="29" t="str">
        <f>LEFT(R1399,1)</f>
        <v>C</v>
      </c>
      <c r="W1399" s="29" t="str">
        <f>CONCATENATE(U1399,V1399,D1399)</f>
        <v>ChristopherCM20-29</v>
      </c>
      <c r="X1399" s="29" t="str">
        <f>CONCATENATE(U1399,V1399)</f>
        <v>ChristopherC</v>
      </c>
      <c r="AA1399"/>
      <c r="AB1399"/>
      <c r="AC1399"/>
      <c r="AD1399"/>
      <c r="AE1399"/>
      <c r="AF1399"/>
      <c r="AG1399"/>
    </row>
    <row r="1400" spans="1:33" s="30" customFormat="1" ht="18.600000000000001" customHeight="1" x14ac:dyDescent="0.3">
      <c r="A1400" s="16">
        <f t="shared" si="376"/>
        <v>320</v>
      </c>
      <c r="B1400" s="17">
        <f t="shared" si="377"/>
        <v>85</v>
      </c>
      <c r="C1400" s="18" t="s">
        <v>1440</v>
      </c>
      <c r="D1400" s="19" t="s">
        <v>1114</v>
      </c>
      <c r="E1400" s="19" t="str">
        <f t="shared" si="378"/>
        <v>M</v>
      </c>
      <c r="F1400" s="20" t="str">
        <f>IFERROR(VLOOKUP(C1400,'[1]Sofie''s Loppet'!$BM$3:$BP$100,4,FALSE),"")</f>
        <v/>
      </c>
      <c r="G1400" s="21">
        <f>IFERROR(VLOOKUP(C1400,[1]Rocks!$BF$3:$BH$2000,3,FALSE),"")</f>
        <v>678.95109851169389</v>
      </c>
      <c r="H1400" s="22" t="str">
        <f>IFERROR(VLOOKUP(C1400,'[1]Walden Bike'!$CB$3:$CE$1000,4,FALSE),"")</f>
        <v/>
      </c>
      <c r="I1400" s="23" t="str">
        <f>IFERROR(VLOOKUP(C1400,'[1]Paddle Sport'!$BJ$2:$BL$100,3,FALSE),"")</f>
        <v/>
      </c>
      <c r="J1400" s="24" t="str">
        <f>IFERROR(VLOOKUP(C1400,'[1]Island Swim'!$AX$5:$AZ$74,3,FALSE),"")</f>
        <v/>
      </c>
      <c r="K1400" s="25" t="str">
        <f>IFERROR(VLOOKUP(C1400,[1]Beaton!$A$4:$B$150,2,FALSE),"")</f>
        <v/>
      </c>
      <c r="L1400" s="26" t="str">
        <f>IFERROR(VLOOKUP(C1400,'[1]Turkey Gobbler'!$A$2:$B$500,2,FALSE),"")</f>
        <v/>
      </c>
      <c r="M1400" s="27">
        <f t="shared" si="379"/>
        <v>679</v>
      </c>
      <c r="N1400" s="28"/>
      <c r="O1400"/>
      <c r="P1400"/>
      <c r="Q1400"/>
      <c r="R1400" s="29" t="str" cm="1">
        <f t="array" ref="R1400:S1400">_xlfn.TEXTSPLIT(C1400," ")</f>
        <v>Rumford</v>
      </c>
      <c r="S1400" s="29" t="str">
        <v>Nicholas</v>
      </c>
      <c r="T1400" s="29"/>
      <c r="U1400" s="29" t="str">
        <f>IF(T1400="",S1400,T1400)</f>
        <v>Nicholas</v>
      </c>
      <c r="V1400" s="29" t="str">
        <f>LEFT(R1400,1)</f>
        <v>R</v>
      </c>
      <c r="W1400" s="29" t="str">
        <f>CONCATENATE(U1400,V1400,D1400)</f>
        <v>NicholasRM20-29</v>
      </c>
      <c r="X1400" s="29" t="str">
        <f>CONCATENATE(U1400,V1400)</f>
        <v>NicholasR</v>
      </c>
      <c r="AA1400"/>
      <c r="AB1400"/>
      <c r="AC1400"/>
      <c r="AD1400"/>
      <c r="AE1400"/>
      <c r="AF1400"/>
      <c r="AG1400"/>
    </row>
    <row r="1401" spans="1:33" s="30" customFormat="1" ht="18.600000000000001" customHeight="1" x14ac:dyDescent="0.3">
      <c r="A1401" s="16">
        <f t="shared" si="376"/>
        <v>322</v>
      </c>
      <c r="B1401" s="17">
        <f t="shared" si="377"/>
        <v>47</v>
      </c>
      <c r="C1401" s="18" t="s">
        <v>1441</v>
      </c>
      <c r="D1401" s="19" t="s">
        <v>1109</v>
      </c>
      <c r="E1401" s="19" t="str">
        <f t="shared" si="378"/>
        <v>M</v>
      </c>
      <c r="F1401" s="20" t="str">
        <f>IFERROR(VLOOKUP(C1401,'[1]Sofie''s Loppet'!$BM$3:$BP$100,4,FALSE),"")</f>
        <v/>
      </c>
      <c r="G1401" s="21">
        <f>IFERROR(VLOOKUP(C1401,[1]Rocks!$BF$3:$BH$2000,3,FALSE),"")</f>
        <v>677.73145843703333</v>
      </c>
      <c r="H1401" s="22" t="str">
        <f>IFERROR(VLOOKUP(C1401,'[1]Walden Bike'!$CB$3:$CE$1000,4,FALSE),"")</f>
        <v/>
      </c>
      <c r="I1401" s="23" t="str">
        <f>IFERROR(VLOOKUP(C1401,'[1]Paddle Sport'!$BJ$2:$BL$100,3,FALSE),"")</f>
        <v/>
      </c>
      <c r="J1401" s="24" t="str">
        <f>IFERROR(VLOOKUP(C1401,'[1]Island Swim'!$AX$5:$AZ$74,3,FALSE),"")</f>
        <v/>
      </c>
      <c r="K1401" s="25" t="str">
        <f>IFERROR(VLOOKUP(C1401,[1]Beaton!$A$4:$B$150,2,FALSE),"")</f>
        <v/>
      </c>
      <c r="L1401" s="26" t="str">
        <f>IFERROR(VLOOKUP(C1401,'[1]Turkey Gobbler'!$A$2:$B$500,2,FALSE),"")</f>
        <v/>
      </c>
      <c r="M1401" s="27">
        <f t="shared" si="379"/>
        <v>678</v>
      </c>
      <c r="N1401" s="28"/>
      <c r="O1401"/>
      <c r="P1401"/>
      <c r="Q1401"/>
      <c r="R1401" s="29" t="str" cm="1">
        <f t="array" ref="R1401:S1401">_xlfn.TEXTSPLIT(C1401," ")</f>
        <v>Anzil</v>
      </c>
      <c r="S1401" s="29" t="str">
        <v>Tony</v>
      </c>
      <c r="T1401" s="29"/>
      <c r="U1401" s="29" t="str">
        <f>IF(T1401="",S1401,T1401)</f>
        <v>Tony</v>
      </c>
      <c r="V1401" s="29" t="str">
        <f>LEFT(R1401,1)</f>
        <v>A</v>
      </c>
      <c r="W1401" s="29" t="str">
        <f>CONCATENATE(U1401,V1401,D1401)</f>
        <v>TonyAM40-49</v>
      </c>
      <c r="X1401" s="29" t="str">
        <f>CONCATENATE(U1401,V1401)</f>
        <v>TonyA</v>
      </c>
      <c r="AA1401"/>
      <c r="AB1401"/>
      <c r="AC1401"/>
      <c r="AD1401"/>
      <c r="AE1401"/>
      <c r="AF1401"/>
      <c r="AG1401"/>
    </row>
    <row r="1402" spans="1:33" s="30" customFormat="1" ht="18.600000000000001" customHeight="1" x14ac:dyDescent="0.3">
      <c r="A1402" s="16">
        <f t="shared" si="376"/>
        <v>323</v>
      </c>
      <c r="B1402" s="17">
        <f t="shared" si="377"/>
        <v>24</v>
      </c>
      <c r="C1402" s="18" t="s">
        <v>1442</v>
      </c>
      <c r="D1402" s="19" t="s">
        <v>1107</v>
      </c>
      <c r="E1402" s="19" t="str">
        <f t="shared" si="378"/>
        <v>M</v>
      </c>
      <c r="F1402" s="20" t="str">
        <f>IFERROR(VLOOKUP(C1402,'[1]Sofie''s Loppet'!$BM$3:$BP$100,4,FALSE),"")</f>
        <v/>
      </c>
      <c r="G1402" s="21">
        <f>IFERROR(VLOOKUP(C1402,[1]Rocks!$BF$3:$BH$2000,3,FALSE),"")</f>
        <v>674.54173891503592</v>
      </c>
      <c r="H1402" s="22" t="str">
        <f>IFERROR(VLOOKUP(C1402,'[1]Walden Bike'!$CB$3:$CE$1000,4,FALSE),"")</f>
        <v/>
      </c>
      <c r="I1402" s="23" t="str">
        <f>IFERROR(VLOOKUP(C1402,'[1]Paddle Sport'!$BJ$2:$BL$100,3,FALSE),"")</f>
        <v/>
      </c>
      <c r="J1402" s="24" t="str">
        <f>IFERROR(VLOOKUP(C1402,'[1]Island Swim'!$AX$5:$AZ$74,3,FALSE),"")</f>
        <v/>
      </c>
      <c r="K1402" s="25" t="str">
        <f>IFERROR(VLOOKUP(C1402,[1]Beaton!$A$4:$B$150,2,FALSE),"")</f>
        <v/>
      </c>
      <c r="L1402" s="26" t="str">
        <f>IFERROR(VLOOKUP(C1402,'[1]Turkey Gobbler'!$A$2:$B$500,2,FALSE),"")</f>
        <v/>
      </c>
      <c r="M1402" s="27">
        <f t="shared" si="379"/>
        <v>675</v>
      </c>
      <c r="N1402" s="28"/>
      <c r="O1402"/>
      <c r="P1402"/>
      <c r="Q1402"/>
      <c r="R1402" s="29" t="str" cm="1">
        <f t="array" ref="R1402:S1402">_xlfn.TEXTSPLIT(C1402," ")</f>
        <v>Hancock</v>
      </c>
      <c r="S1402" s="29" t="str">
        <v>Murray</v>
      </c>
      <c r="T1402" s="29"/>
      <c r="U1402" s="29" t="str">
        <f>IF(T1402="",S1402,T1402)</f>
        <v>Murray</v>
      </c>
      <c r="V1402" s="29" t="str">
        <f>LEFT(R1402,1)</f>
        <v>H</v>
      </c>
      <c r="W1402" s="29" t="str">
        <f>CONCATENATE(U1402,V1402,D1402)</f>
        <v>MurrayHM50-59</v>
      </c>
      <c r="X1402" s="29" t="str">
        <f>CONCATENATE(U1402,V1402)</f>
        <v>MurrayH</v>
      </c>
      <c r="AA1402"/>
      <c r="AB1402"/>
      <c r="AC1402"/>
      <c r="AD1402"/>
      <c r="AE1402"/>
      <c r="AF1402"/>
      <c r="AG1402"/>
    </row>
    <row r="1403" spans="1:33" s="30" customFormat="1" ht="18.600000000000001" customHeight="1" x14ac:dyDescent="0.3">
      <c r="A1403" s="16">
        <f t="shared" si="376"/>
        <v>324</v>
      </c>
      <c r="B1403" s="17">
        <f t="shared" si="377"/>
        <v>3</v>
      </c>
      <c r="C1403" s="18" t="s">
        <v>1443</v>
      </c>
      <c r="D1403" s="19" t="s">
        <v>1143</v>
      </c>
      <c r="E1403" s="19" t="str">
        <f t="shared" si="378"/>
        <v>M</v>
      </c>
      <c r="F1403" s="20" t="str">
        <f>IFERROR(VLOOKUP(C1403,'[1]Sofie''s Loppet'!$BM$3:$BP$100,4,FALSE),"")</f>
        <v/>
      </c>
      <c r="G1403" s="21" t="str">
        <f>IFERROR(VLOOKUP(C1403,[1]Rocks!$BF$3:$BH$2000,3,FALSE),"")</f>
        <v/>
      </c>
      <c r="H1403" s="22" t="str">
        <f>IFERROR(VLOOKUP(C1403,'[1]Walden Bike'!$CB$3:$CE$1000,4,FALSE),"")</f>
        <v/>
      </c>
      <c r="I1403" s="23" t="str">
        <f>IFERROR(VLOOKUP(C1403,'[1]Paddle Sport'!$BJ$2:$BL$100,3,FALSE),"")</f>
        <v/>
      </c>
      <c r="J1403" s="24">
        <f>IFERROR(VLOOKUP(C1403,'[1]Island Swim'!$AX$5:$AZ$74,3,FALSE),"")</f>
        <v>673.24805339265856</v>
      </c>
      <c r="K1403" s="25" t="str">
        <f>IFERROR(VLOOKUP(C1403,[1]Beaton!$A$4:$B$150,2,FALSE),"")</f>
        <v/>
      </c>
      <c r="L1403" s="26" t="str">
        <f>IFERROR(VLOOKUP(C1403,'[1]Turkey Gobbler'!$A$2:$B$500,2,FALSE),"")</f>
        <v/>
      </c>
      <c r="M1403" s="27">
        <f t="shared" si="379"/>
        <v>673</v>
      </c>
      <c r="N1403" s="28"/>
      <c r="O1403"/>
      <c r="P1403"/>
      <c r="Q1403"/>
      <c r="R1403" s="29"/>
      <c r="S1403" s="29"/>
      <c r="T1403" s="29"/>
      <c r="U1403" s="29"/>
      <c r="V1403" s="29"/>
      <c r="W1403" s="29"/>
      <c r="X1403" s="29"/>
      <c r="AA1403"/>
      <c r="AB1403"/>
      <c r="AC1403"/>
      <c r="AD1403"/>
      <c r="AE1403"/>
      <c r="AF1403"/>
      <c r="AG1403"/>
    </row>
    <row r="1404" spans="1:33" s="30" customFormat="1" ht="18.600000000000001" customHeight="1" x14ac:dyDescent="0.3">
      <c r="A1404" s="16">
        <f t="shared" si="376"/>
        <v>325</v>
      </c>
      <c r="B1404" s="17">
        <f t="shared" si="377"/>
        <v>88</v>
      </c>
      <c r="C1404" s="18" t="s">
        <v>1444</v>
      </c>
      <c r="D1404" s="19" t="s">
        <v>1111</v>
      </c>
      <c r="E1404" s="19" t="str">
        <f t="shared" si="378"/>
        <v>M</v>
      </c>
      <c r="F1404" s="20" t="str">
        <f>IFERROR(VLOOKUP(C1404,'[1]Sofie''s Loppet'!$BM$3:$BP$100,4,FALSE),"")</f>
        <v/>
      </c>
      <c r="G1404" s="21">
        <f>IFERROR(VLOOKUP(C1404,[1]Rocks!$BF$3:$BH$2000,3,FALSE),"")</f>
        <v>671.80925666199153</v>
      </c>
      <c r="H1404" s="22" t="str">
        <f>IFERROR(VLOOKUP(C1404,'[1]Walden Bike'!$CB$3:$CE$1000,4,FALSE),"")</f>
        <v/>
      </c>
      <c r="I1404" s="23" t="str">
        <f>IFERROR(VLOOKUP(C1404,'[1]Paddle Sport'!$BJ$2:$BL$100,3,FALSE),"")</f>
        <v/>
      </c>
      <c r="J1404" s="24" t="str">
        <f>IFERROR(VLOOKUP(C1404,'[1]Island Swim'!$AX$5:$AZ$74,3,FALSE),"")</f>
        <v/>
      </c>
      <c r="K1404" s="25" t="str">
        <f>IFERROR(VLOOKUP(C1404,[1]Beaton!$A$4:$B$150,2,FALSE),"")</f>
        <v/>
      </c>
      <c r="L1404" s="26" t="str">
        <f>IFERROR(VLOOKUP(C1404,'[1]Turkey Gobbler'!$A$2:$B$500,2,FALSE),"")</f>
        <v/>
      </c>
      <c r="M1404" s="27">
        <f t="shared" si="379"/>
        <v>672</v>
      </c>
      <c r="N1404" s="28"/>
      <c r="O1404"/>
      <c r="P1404"/>
      <c r="Q1404"/>
      <c r="R1404" s="29" t="str" cm="1">
        <f t="array" ref="R1404:S1404">_xlfn.TEXTSPLIT(C1404," ")</f>
        <v>McCauley</v>
      </c>
      <c r="S1404" s="29" t="str">
        <v>Robert</v>
      </c>
      <c r="T1404" s="29"/>
      <c r="U1404" s="29" t="str">
        <f>IF(T1404="",S1404,T1404)</f>
        <v>Robert</v>
      </c>
      <c r="V1404" s="29" t="str">
        <f>LEFT(R1404,1)</f>
        <v>M</v>
      </c>
      <c r="W1404" s="29" t="str">
        <f>CONCATENATE(U1404,V1404,D1404)</f>
        <v>RobertMM30-39</v>
      </c>
      <c r="X1404" s="29" t="str">
        <f>CONCATENATE(U1404,V1404)</f>
        <v>RobertM</v>
      </c>
      <c r="AA1404"/>
      <c r="AB1404"/>
      <c r="AC1404"/>
      <c r="AD1404"/>
      <c r="AE1404"/>
      <c r="AF1404"/>
      <c r="AG1404"/>
    </row>
    <row r="1405" spans="1:33" s="30" customFormat="1" ht="18.600000000000001" customHeight="1" x14ac:dyDescent="0.3">
      <c r="A1405" s="16">
        <f t="shared" si="376"/>
        <v>325</v>
      </c>
      <c r="B1405" s="17">
        <f t="shared" si="377"/>
        <v>48</v>
      </c>
      <c r="C1405" s="18" t="s">
        <v>1445</v>
      </c>
      <c r="D1405" s="19" t="s">
        <v>1109</v>
      </c>
      <c r="E1405" s="19" t="str">
        <f t="shared" si="378"/>
        <v>M</v>
      </c>
      <c r="F1405" s="20" t="str">
        <f>IFERROR(VLOOKUP(C1405,'[1]Sofie''s Loppet'!$BM$3:$BP$100,4,FALSE),"")</f>
        <v/>
      </c>
      <c r="G1405" s="21">
        <f>IFERROR(VLOOKUP(C1405,[1]Rocks!$BF$3:$BH$2000,3,FALSE),"")</f>
        <v>672.28070175438597</v>
      </c>
      <c r="H1405" s="22" t="str">
        <f>IFERROR(VLOOKUP(C1405,'[1]Walden Bike'!$CB$3:$CE$1000,4,FALSE),"")</f>
        <v/>
      </c>
      <c r="I1405" s="23" t="str">
        <f>IFERROR(VLOOKUP(C1405,'[1]Paddle Sport'!$BJ$2:$BL$100,3,FALSE),"")</f>
        <v/>
      </c>
      <c r="J1405" s="24" t="str">
        <f>IFERROR(VLOOKUP(C1405,'[1]Island Swim'!$AX$5:$AZ$74,3,FALSE),"")</f>
        <v/>
      </c>
      <c r="K1405" s="25" t="str">
        <f>IFERROR(VLOOKUP(C1405,[1]Beaton!$A$4:$B$150,2,FALSE),"")</f>
        <v/>
      </c>
      <c r="L1405" s="26" t="str">
        <f>IFERROR(VLOOKUP(C1405,'[1]Turkey Gobbler'!$A$2:$B$500,2,FALSE),"")</f>
        <v/>
      </c>
      <c r="M1405" s="27">
        <f t="shared" si="379"/>
        <v>672</v>
      </c>
      <c r="N1405" s="28"/>
      <c r="O1405"/>
      <c r="P1405"/>
      <c r="Q1405"/>
      <c r="R1405" s="29" t="str" cm="1">
        <f t="array" ref="R1405:S1405">_xlfn.TEXTSPLIT(C1405," ")</f>
        <v>Zakrzewski</v>
      </c>
      <c r="S1405" s="29" t="str">
        <v>Maciej</v>
      </c>
      <c r="T1405" s="29"/>
      <c r="U1405" s="29" t="str">
        <f>IF(T1405="",S1405,T1405)</f>
        <v>Maciej</v>
      </c>
      <c r="V1405" s="29" t="str">
        <f>LEFT(R1405,1)</f>
        <v>Z</v>
      </c>
      <c r="W1405" s="29" t="str">
        <f>CONCATENATE(U1405,V1405,D1405)</f>
        <v>MaciejZM40-49</v>
      </c>
      <c r="X1405" s="29" t="str">
        <f>CONCATENATE(U1405,V1405)</f>
        <v>MaciejZ</v>
      </c>
      <c r="AA1405"/>
      <c r="AB1405"/>
      <c r="AC1405"/>
      <c r="AD1405"/>
      <c r="AE1405"/>
      <c r="AF1405"/>
      <c r="AG1405"/>
    </row>
    <row r="1406" spans="1:33" s="30" customFormat="1" ht="18.600000000000001" customHeight="1" x14ac:dyDescent="0.3">
      <c r="A1406" s="16">
        <f t="shared" si="376"/>
        <v>325</v>
      </c>
      <c r="B1406" s="17">
        <f t="shared" si="377"/>
        <v>25</v>
      </c>
      <c r="C1406" s="18" t="s">
        <v>1446</v>
      </c>
      <c r="D1406" s="19" t="s">
        <v>1107</v>
      </c>
      <c r="E1406" s="19" t="str">
        <f t="shared" si="378"/>
        <v>M</v>
      </c>
      <c r="F1406" s="20" t="str">
        <f>IFERROR(VLOOKUP(C1406,'[1]Sofie''s Loppet'!$BM$3:$BP$100,4,FALSE),"")</f>
        <v/>
      </c>
      <c r="G1406" s="21">
        <f>IFERROR(VLOOKUP(C1406,[1]Rocks!$BF$3:$BH$2000,3,FALSE),"")</f>
        <v>672.37654320987656</v>
      </c>
      <c r="H1406" s="22" t="str">
        <f>IFERROR(VLOOKUP(C1406,'[1]Walden Bike'!$CB$3:$CE$1000,4,FALSE),"")</f>
        <v/>
      </c>
      <c r="I1406" s="23" t="str">
        <f>IFERROR(VLOOKUP(C1406,'[1]Paddle Sport'!$BJ$2:$BL$100,3,FALSE),"")</f>
        <v/>
      </c>
      <c r="J1406" s="24" t="str">
        <f>IFERROR(VLOOKUP(C1406,'[1]Island Swim'!$AX$5:$AZ$74,3,FALSE),"")</f>
        <v/>
      </c>
      <c r="K1406" s="25" t="str">
        <f>IFERROR(VLOOKUP(C1406,[1]Beaton!$A$4:$B$150,2,FALSE),"")</f>
        <v/>
      </c>
      <c r="L1406" s="26" t="str">
        <f>IFERROR(VLOOKUP(C1406,'[1]Turkey Gobbler'!$A$2:$B$500,2,FALSE),"")</f>
        <v/>
      </c>
      <c r="M1406" s="27">
        <f t="shared" si="379"/>
        <v>672</v>
      </c>
      <c r="N1406" s="28"/>
      <c r="O1406"/>
      <c r="P1406"/>
      <c r="Q1406"/>
      <c r="R1406" s="29"/>
      <c r="S1406" s="29"/>
      <c r="T1406" s="29"/>
      <c r="U1406" s="29"/>
      <c r="V1406" s="29"/>
      <c r="W1406" s="29"/>
      <c r="X1406" s="29"/>
      <c r="AA1406"/>
      <c r="AB1406"/>
      <c r="AC1406"/>
      <c r="AD1406"/>
      <c r="AE1406"/>
      <c r="AF1406"/>
      <c r="AG1406"/>
    </row>
    <row r="1407" spans="1:33" s="30" customFormat="1" ht="18.600000000000001" customHeight="1" x14ac:dyDescent="0.3">
      <c r="A1407" s="16">
        <f t="shared" si="376"/>
        <v>328</v>
      </c>
      <c r="B1407" s="17">
        <f t="shared" si="377"/>
        <v>36</v>
      </c>
      <c r="C1407" s="18" t="s">
        <v>1447</v>
      </c>
      <c r="D1407" s="19" t="s">
        <v>1118</v>
      </c>
      <c r="E1407" s="19" t="str">
        <f t="shared" si="378"/>
        <v>M</v>
      </c>
      <c r="F1407" s="20" t="str">
        <f>IFERROR(VLOOKUP(C1407,'[1]Sofie''s Loppet'!$BM$3:$BP$100,4,FALSE),"")</f>
        <v/>
      </c>
      <c r="G1407" s="21">
        <f>IFERROR(VLOOKUP(C1407,[1]Rocks!$BF$3:$BH$2000,3,FALSE),"")</f>
        <v>668.01075268817203</v>
      </c>
      <c r="H1407" s="22" t="str">
        <f>IFERROR(VLOOKUP(C1407,'[1]Walden Bike'!$CB$3:$CE$1000,4,FALSE),"")</f>
        <v/>
      </c>
      <c r="I1407" s="23" t="str">
        <f>IFERROR(VLOOKUP(C1407,'[1]Paddle Sport'!$BJ$2:$BL$100,3,FALSE),"")</f>
        <v/>
      </c>
      <c r="J1407" s="24" t="str">
        <f>IFERROR(VLOOKUP(C1407,'[1]Island Swim'!$AX$5:$AZ$74,3,FALSE),"")</f>
        <v/>
      </c>
      <c r="K1407" s="25" t="str">
        <f>IFERROR(VLOOKUP(C1407,[1]Beaton!$A$4:$B$150,2,FALSE),"")</f>
        <v/>
      </c>
      <c r="L1407" s="26" t="str">
        <f>IFERROR(VLOOKUP(C1407,'[1]Turkey Gobbler'!$A$2:$B$500,2,FALSE),"")</f>
        <v/>
      </c>
      <c r="M1407" s="27">
        <f t="shared" si="379"/>
        <v>668</v>
      </c>
      <c r="N1407" s="28"/>
      <c r="O1407"/>
      <c r="P1407"/>
      <c r="Q1407"/>
      <c r="R1407" s="29" t="str" cm="1">
        <f t="array" ref="R1407:S1407">_xlfn.TEXTSPLIT(C1407," ")</f>
        <v>Farrell</v>
      </c>
      <c r="S1407" s="29" t="str">
        <v>Gord</v>
      </c>
      <c r="T1407" s="29"/>
      <c r="U1407" s="29" t="str">
        <f t="shared" ref="U1407:U1413" si="392">IF(T1407="",S1407,T1407)</f>
        <v>Gord</v>
      </c>
      <c r="V1407" s="29" t="str">
        <f t="shared" ref="V1407:V1413" si="393">LEFT(R1407,1)</f>
        <v>F</v>
      </c>
      <c r="W1407" s="29" t="str">
        <f t="shared" ref="W1407:W1413" si="394">CONCATENATE(U1407,V1407,D1407)</f>
        <v>GordFM13-19</v>
      </c>
      <c r="X1407" s="29" t="str">
        <f t="shared" ref="X1407:X1413" si="395">CONCATENATE(U1407,V1407)</f>
        <v>GordF</v>
      </c>
      <c r="AA1407"/>
      <c r="AB1407"/>
      <c r="AC1407"/>
      <c r="AD1407"/>
      <c r="AE1407"/>
      <c r="AF1407"/>
      <c r="AG1407"/>
    </row>
    <row r="1408" spans="1:33" s="30" customFormat="1" ht="18.600000000000001" customHeight="1" x14ac:dyDescent="0.3">
      <c r="A1408" s="16">
        <f t="shared" si="376"/>
        <v>329</v>
      </c>
      <c r="B1408" s="17">
        <f t="shared" si="377"/>
        <v>89</v>
      </c>
      <c r="C1408" s="18" t="s">
        <v>1448</v>
      </c>
      <c r="D1408" s="19" t="s">
        <v>1111</v>
      </c>
      <c r="E1408" s="19" t="str">
        <f t="shared" si="378"/>
        <v>M</v>
      </c>
      <c r="F1408" s="20" t="str">
        <f>IFERROR(VLOOKUP(C1408,'[1]Sofie''s Loppet'!$BM$3:$BP$100,4,FALSE),"")</f>
        <v/>
      </c>
      <c r="G1408" s="21">
        <f>IFERROR(VLOOKUP(C1408,[1]Rocks!$BF$3:$BH$2000,3,FALSE),"")</f>
        <v>664.90660481015755</v>
      </c>
      <c r="H1408" s="22" t="str">
        <f>IFERROR(VLOOKUP(C1408,'[1]Walden Bike'!$CB$3:$CE$1000,4,FALSE),"")</f>
        <v/>
      </c>
      <c r="I1408" s="23" t="str">
        <f>IFERROR(VLOOKUP(C1408,'[1]Paddle Sport'!$BJ$2:$BL$100,3,FALSE),"")</f>
        <v/>
      </c>
      <c r="J1408" s="24" t="str">
        <f>IFERROR(VLOOKUP(C1408,'[1]Island Swim'!$AX$5:$AZ$74,3,FALSE),"")</f>
        <v/>
      </c>
      <c r="K1408" s="25" t="str">
        <f>IFERROR(VLOOKUP(C1408,[1]Beaton!$A$4:$B$150,2,FALSE),"")</f>
        <v/>
      </c>
      <c r="L1408" s="26" t="str">
        <f>IFERROR(VLOOKUP(C1408,'[1]Turkey Gobbler'!$A$2:$B$500,2,FALSE),"")</f>
        <v/>
      </c>
      <c r="M1408" s="27">
        <f t="shared" si="379"/>
        <v>665</v>
      </c>
      <c r="N1408" s="28"/>
      <c r="O1408"/>
      <c r="P1408"/>
      <c r="Q1408"/>
      <c r="R1408" s="29" t="str" cm="1">
        <f t="array" ref="R1408:S1408">_xlfn.TEXTSPLIT(C1408," ")</f>
        <v>Giroux</v>
      </c>
      <c r="S1408" s="29" t="str">
        <v>John</v>
      </c>
      <c r="T1408" s="29"/>
      <c r="U1408" s="29" t="str">
        <f t="shared" si="392"/>
        <v>John</v>
      </c>
      <c r="V1408" s="29" t="str">
        <f t="shared" si="393"/>
        <v>G</v>
      </c>
      <c r="W1408" s="29" t="str">
        <f t="shared" si="394"/>
        <v>JohnGM30-39</v>
      </c>
      <c r="X1408" s="29" t="str">
        <f t="shared" si="395"/>
        <v>JohnG</v>
      </c>
      <c r="AA1408"/>
      <c r="AB1408"/>
      <c r="AC1408"/>
      <c r="AD1408"/>
      <c r="AE1408"/>
      <c r="AF1408"/>
      <c r="AG1408"/>
    </row>
    <row r="1409" spans="1:33" s="30" customFormat="1" ht="18.600000000000001" customHeight="1" x14ac:dyDescent="0.3">
      <c r="A1409" s="16">
        <f t="shared" si="376"/>
        <v>330</v>
      </c>
      <c r="B1409" s="17">
        <f t="shared" si="377"/>
        <v>90</v>
      </c>
      <c r="C1409" s="18" t="s">
        <v>1449</v>
      </c>
      <c r="D1409" s="19" t="s">
        <v>1111</v>
      </c>
      <c r="E1409" s="19" t="str">
        <f t="shared" si="378"/>
        <v>M</v>
      </c>
      <c r="F1409" s="20" t="str">
        <f>IFERROR(VLOOKUP(C1409,'[1]Sofie''s Loppet'!$BM$3:$BP$100,4,FALSE),"")</f>
        <v/>
      </c>
      <c r="G1409" s="21">
        <f>IFERROR(VLOOKUP(C1409,[1]Rocks!$BF$3:$BH$2000,3,FALSE),"")</f>
        <v>664.25783632150262</v>
      </c>
      <c r="H1409" s="22" t="str">
        <f>IFERROR(VLOOKUP(C1409,'[1]Walden Bike'!$CB$3:$CE$1000,4,FALSE),"")</f>
        <v/>
      </c>
      <c r="I1409" s="23" t="str">
        <f>IFERROR(VLOOKUP(C1409,'[1]Paddle Sport'!$BJ$2:$BL$100,3,FALSE),"")</f>
        <v/>
      </c>
      <c r="J1409" s="24" t="str">
        <f>IFERROR(VLOOKUP(C1409,'[1]Island Swim'!$AX$5:$AZ$74,3,FALSE),"")</f>
        <v/>
      </c>
      <c r="K1409" s="25" t="str">
        <f>IFERROR(VLOOKUP(C1409,[1]Beaton!$A$4:$B$150,2,FALSE),"")</f>
        <v/>
      </c>
      <c r="L1409" s="26" t="str">
        <f>IFERROR(VLOOKUP(C1409,'[1]Turkey Gobbler'!$A$2:$B$500,2,FALSE),"")</f>
        <v/>
      </c>
      <c r="M1409" s="27">
        <f t="shared" si="379"/>
        <v>664</v>
      </c>
      <c r="N1409" s="28"/>
      <c r="O1409"/>
      <c r="P1409"/>
      <c r="Q1409"/>
      <c r="R1409" s="29" t="str" cm="1">
        <f t="array" ref="R1409:S1409">_xlfn.TEXTSPLIT(C1409," ")</f>
        <v>Armstrong</v>
      </c>
      <c r="S1409" s="29" t="str">
        <v>Luke</v>
      </c>
      <c r="T1409" s="29"/>
      <c r="U1409" s="29" t="str">
        <f t="shared" si="392"/>
        <v>Luke</v>
      </c>
      <c r="V1409" s="29" t="str">
        <f t="shared" si="393"/>
        <v>A</v>
      </c>
      <c r="W1409" s="29" t="str">
        <f t="shared" si="394"/>
        <v>LukeAM30-39</v>
      </c>
      <c r="X1409" s="29" t="str">
        <f t="shared" si="395"/>
        <v>LukeA</v>
      </c>
      <c r="AA1409"/>
      <c r="AB1409"/>
      <c r="AC1409"/>
      <c r="AD1409"/>
      <c r="AE1409"/>
      <c r="AF1409"/>
      <c r="AG1409"/>
    </row>
    <row r="1410" spans="1:33" s="30" customFormat="1" ht="18.600000000000001" customHeight="1" x14ac:dyDescent="0.3">
      <c r="A1410" s="16">
        <f t="shared" si="376"/>
        <v>331</v>
      </c>
      <c r="B1410" s="17">
        <f t="shared" si="377"/>
        <v>26</v>
      </c>
      <c r="C1410" s="18" t="s">
        <v>1450</v>
      </c>
      <c r="D1410" s="19" t="s">
        <v>1107</v>
      </c>
      <c r="E1410" s="19" t="str">
        <f t="shared" si="378"/>
        <v>M</v>
      </c>
      <c r="F1410" s="20" t="str">
        <f>IFERROR(VLOOKUP(C1410,'[1]Sofie''s Loppet'!$BM$3:$BP$100,4,FALSE),"")</f>
        <v/>
      </c>
      <c r="G1410" s="21">
        <f>IFERROR(VLOOKUP(C1410,[1]Rocks!$BF$3:$BH$2000,3,FALSE),"")</f>
        <v>661.91662615459404</v>
      </c>
      <c r="H1410" s="22" t="str">
        <f>IFERROR(VLOOKUP(C1410,'[1]Walden Bike'!$CB$3:$CE$1000,4,FALSE),"")</f>
        <v/>
      </c>
      <c r="I1410" s="23" t="str">
        <f>IFERROR(VLOOKUP(C1410,'[1]Paddle Sport'!$BJ$2:$BL$100,3,FALSE),"")</f>
        <v/>
      </c>
      <c r="J1410" s="24" t="str">
        <f>IFERROR(VLOOKUP(C1410,'[1]Island Swim'!$AX$5:$AZ$74,3,FALSE),"")</f>
        <v/>
      </c>
      <c r="K1410" s="25" t="str">
        <f>IFERROR(VLOOKUP(C1410,[1]Beaton!$A$4:$B$150,2,FALSE),"")</f>
        <v/>
      </c>
      <c r="L1410" s="26" t="str">
        <f>IFERROR(VLOOKUP(C1410,'[1]Turkey Gobbler'!$A$2:$B$500,2,FALSE),"")</f>
        <v/>
      </c>
      <c r="M1410" s="27">
        <f t="shared" si="379"/>
        <v>662</v>
      </c>
      <c r="N1410" s="28"/>
      <c r="O1410"/>
      <c r="P1410"/>
      <c r="Q1410"/>
      <c r="R1410" s="29" t="str" cm="1">
        <f t="array" ref="R1410:S1410">_xlfn.TEXTSPLIT(C1410," ")</f>
        <v>Pereira</v>
      </c>
      <c r="S1410" s="29" t="str">
        <v>Brenno</v>
      </c>
      <c r="T1410" s="29"/>
      <c r="U1410" s="29" t="str">
        <f t="shared" si="392"/>
        <v>Brenno</v>
      </c>
      <c r="V1410" s="29" t="str">
        <f t="shared" si="393"/>
        <v>P</v>
      </c>
      <c r="W1410" s="29" t="str">
        <f t="shared" si="394"/>
        <v>BrennoPM50-59</v>
      </c>
      <c r="X1410" s="29" t="str">
        <f t="shared" si="395"/>
        <v>BrennoP</v>
      </c>
      <c r="AA1410"/>
      <c r="AB1410"/>
      <c r="AC1410"/>
      <c r="AD1410"/>
      <c r="AE1410"/>
      <c r="AF1410"/>
      <c r="AG1410"/>
    </row>
    <row r="1411" spans="1:33" s="30" customFormat="1" ht="18.600000000000001" customHeight="1" x14ac:dyDescent="0.3">
      <c r="A1411" s="16">
        <f t="shared" ref="A1411:A1474" si="396">COUNTIFS($E$2:$E$1843,E1411,$M$2:$M$1843,"&gt;"&amp;M1411)+1</f>
        <v>332</v>
      </c>
      <c r="B1411" s="17">
        <f t="shared" ref="B1411:B1474" si="397">COUNTIFS($D$2:$D$1843,D1411,$M$2:$M$1843,"&gt;"&amp;M1411)+1</f>
        <v>49</v>
      </c>
      <c r="C1411" s="18" t="s">
        <v>1451</v>
      </c>
      <c r="D1411" s="19" t="s">
        <v>1109</v>
      </c>
      <c r="E1411" s="19" t="str">
        <f t="shared" ref="E1411:E1474" si="398">LEFT(D1411,1)</f>
        <v>M</v>
      </c>
      <c r="F1411" s="20" t="str">
        <f>IFERROR(VLOOKUP(C1411,'[1]Sofie''s Loppet'!$BM$3:$BP$100,4,FALSE),"")</f>
        <v/>
      </c>
      <c r="G1411" s="21">
        <f>IFERROR(VLOOKUP(C1411,[1]Rocks!$BF$3:$BH$2000,3,FALSE),"")</f>
        <v>661.19339565375742</v>
      </c>
      <c r="H1411" s="22" t="str">
        <f>IFERROR(VLOOKUP(C1411,'[1]Walden Bike'!$CB$3:$CE$1000,4,FALSE),"")</f>
        <v/>
      </c>
      <c r="I1411" s="23" t="str">
        <f>IFERROR(VLOOKUP(C1411,'[1]Paddle Sport'!$BJ$2:$BL$100,3,FALSE),"")</f>
        <v/>
      </c>
      <c r="J1411" s="24" t="str">
        <f>IFERROR(VLOOKUP(C1411,'[1]Island Swim'!$AX$5:$AZ$74,3,FALSE),"")</f>
        <v/>
      </c>
      <c r="K1411" s="25" t="str">
        <f>IFERROR(VLOOKUP(C1411,[1]Beaton!$A$4:$B$150,2,FALSE),"")</f>
        <v/>
      </c>
      <c r="L1411" s="26" t="str">
        <f>IFERROR(VLOOKUP(C1411,'[1]Turkey Gobbler'!$A$2:$B$500,2,FALSE),"")</f>
        <v/>
      </c>
      <c r="M1411" s="27">
        <f t="shared" ref="M1411:M1474" si="399">ROUND(SUM(F1411:J1411),0)</f>
        <v>661</v>
      </c>
      <c r="N1411" s="28"/>
      <c r="O1411"/>
      <c r="P1411"/>
      <c r="Q1411"/>
      <c r="R1411" s="29" t="str" cm="1">
        <f t="array" ref="R1411:S1411">_xlfn.TEXTSPLIT(C1411," ")</f>
        <v>McEvoy</v>
      </c>
      <c r="S1411" s="29" t="str">
        <v>Steve</v>
      </c>
      <c r="T1411" s="29"/>
      <c r="U1411" s="29" t="str">
        <f t="shared" si="392"/>
        <v>Steve</v>
      </c>
      <c r="V1411" s="29" t="str">
        <f t="shared" si="393"/>
        <v>M</v>
      </c>
      <c r="W1411" s="29" t="str">
        <f t="shared" si="394"/>
        <v>SteveMM40-49</v>
      </c>
      <c r="X1411" s="29" t="str">
        <f t="shared" si="395"/>
        <v>SteveM</v>
      </c>
      <c r="AA1411"/>
      <c r="AB1411"/>
      <c r="AC1411"/>
      <c r="AD1411"/>
      <c r="AE1411"/>
      <c r="AF1411"/>
      <c r="AG1411"/>
    </row>
    <row r="1412" spans="1:33" s="30" customFormat="1" ht="18.600000000000001" customHeight="1" x14ac:dyDescent="0.3">
      <c r="A1412" s="16">
        <f t="shared" si="396"/>
        <v>333</v>
      </c>
      <c r="B1412" s="17">
        <f t="shared" si="397"/>
        <v>87</v>
      </c>
      <c r="C1412" s="18" t="s">
        <v>1452</v>
      </c>
      <c r="D1412" s="19" t="s">
        <v>1114</v>
      </c>
      <c r="E1412" s="19" t="str">
        <f t="shared" si="398"/>
        <v>M</v>
      </c>
      <c r="F1412" s="20" t="str">
        <f>IFERROR(VLOOKUP(C1412,'[1]Sofie''s Loppet'!$BM$3:$BP$100,4,FALSE),"")</f>
        <v/>
      </c>
      <c r="G1412" s="21">
        <f>IFERROR(VLOOKUP(C1412,[1]Rocks!$BF$3:$BH$2000,3,FALSE),"")</f>
        <v>658.55501813784758</v>
      </c>
      <c r="H1412" s="22" t="str">
        <f>IFERROR(VLOOKUP(C1412,'[1]Walden Bike'!$CB$3:$CE$1000,4,FALSE),"")</f>
        <v/>
      </c>
      <c r="I1412" s="23" t="str">
        <f>IFERROR(VLOOKUP(C1412,'[1]Paddle Sport'!$BJ$2:$BL$100,3,FALSE),"")</f>
        <v/>
      </c>
      <c r="J1412" s="24" t="str">
        <f>IFERROR(VLOOKUP(C1412,'[1]Island Swim'!$AX$5:$AZ$74,3,FALSE),"")</f>
        <v/>
      </c>
      <c r="K1412" s="25" t="str">
        <f>IFERROR(VLOOKUP(C1412,[1]Beaton!$A$4:$B$150,2,FALSE),"")</f>
        <v/>
      </c>
      <c r="L1412" s="26" t="str">
        <f>IFERROR(VLOOKUP(C1412,'[1]Turkey Gobbler'!$A$2:$B$500,2,FALSE),"")</f>
        <v/>
      </c>
      <c r="M1412" s="27">
        <f t="shared" si="399"/>
        <v>659</v>
      </c>
      <c r="N1412" s="28"/>
      <c r="O1412"/>
      <c r="P1412"/>
      <c r="Q1412"/>
      <c r="R1412" s="29" t="str" cm="1">
        <f t="array" ref="R1412:S1412">_xlfn.TEXTSPLIT(C1412," ")</f>
        <v>Vanderveen</v>
      </c>
      <c r="S1412" s="29" t="str">
        <v>Jamieson</v>
      </c>
      <c r="T1412" s="29"/>
      <c r="U1412" s="29" t="str">
        <f t="shared" si="392"/>
        <v>Jamieson</v>
      </c>
      <c r="V1412" s="29" t="str">
        <f t="shared" si="393"/>
        <v>V</v>
      </c>
      <c r="W1412" s="29" t="str">
        <f t="shared" si="394"/>
        <v>JamiesonVM20-29</v>
      </c>
      <c r="X1412" s="29" t="str">
        <f t="shared" si="395"/>
        <v>JamiesonV</v>
      </c>
      <c r="AA1412"/>
      <c r="AB1412"/>
      <c r="AC1412"/>
      <c r="AD1412"/>
      <c r="AE1412"/>
      <c r="AF1412"/>
      <c r="AG1412"/>
    </row>
    <row r="1413" spans="1:33" s="30" customFormat="1" ht="18.600000000000001" customHeight="1" x14ac:dyDescent="0.3">
      <c r="A1413" s="16">
        <f t="shared" si="396"/>
        <v>333</v>
      </c>
      <c r="B1413" s="17">
        <f t="shared" si="397"/>
        <v>50</v>
      </c>
      <c r="C1413" s="18" t="s">
        <v>1453</v>
      </c>
      <c r="D1413" s="19" t="s">
        <v>1109</v>
      </c>
      <c r="E1413" s="19" t="str">
        <f t="shared" si="398"/>
        <v>M</v>
      </c>
      <c r="F1413" s="20" t="str">
        <f>IFERROR(VLOOKUP(C1413,'[1]Sofie''s Loppet'!$BM$3:$BP$100,4,FALSE),"")</f>
        <v/>
      </c>
      <c r="G1413" s="21">
        <f>IFERROR(VLOOKUP(C1413,[1]Rocks!$BF$3:$BH$2000,3,FALSE),"")</f>
        <v>659.09872721018223</v>
      </c>
      <c r="H1413" s="22" t="str">
        <f>IFERROR(VLOOKUP(C1413,'[1]Walden Bike'!$CB$3:$CE$1000,4,FALSE),"")</f>
        <v/>
      </c>
      <c r="I1413" s="23" t="str">
        <f>IFERROR(VLOOKUP(C1413,'[1]Paddle Sport'!$BJ$2:$BL$100,3,FALSE),"")</f>
        <v/>
      </c>
      <c r="J1413" s="24" t="str">
        <f>IFERROR(VLOOKUP(C1413,'[1]Island Swim'!$AX$5:$AZ$74,3,FALSE),"")</f>
        <v/>
      </c>
      <c r="K1413" s="25" t="str">
        <f>IFERROR(VLOOKUP(C1413,[1]Beaton!$A$4:$B$150,2,FALSE),"")</f>
        <v/>
      </c>
      <c r="L1413" s="26" t="str">
        <f>IFERROR(VLOOKUP(C1413,'[1]Turkey Gobbler'!$A$2:$B$500,2,FALSE),"")</f>
        <v/>
      </c>
      <c r="M1413" s="27">
        <f t="shared" si="399"/>
        <v>659</v>
      </c>
      <c r="N1413" s="28"/>
      <c r="O1413"/>
      <c r="P1413"/>
      <c r="Q1413"/>
      <c r="R1413" s="29" t="str" cm="1">
        <f t="array" ref="R1413:S1413">_xlfn.TEXTSPLIT(C1413," ")</f>
        <v>Basnet</v>
      </c>
      <c r="S1413" s="29" t="str">
        <v>Sachit</v>
      </c>
      <c r="T1413" s="29"/>
      <c r="U1413" s="29" t="str">
        <f t="shared" si="392"/>
        <v>Sachit</v>
      </c>
      <c r="V1413" s="29" t="str">
        <f t="shared" si="393"/>
        <v>B</v>
      </c>
      <c r="W1413" s="29" t="str">
        <f t="shared" si="394"/>
        <v>SachitBM40-49</v>
      </c>
      <c r="X1413" s="29" t="str">
        <f t="shared" si="395"/>
        <v>SachitB</v>
      </c>
      <c r="AA1413"/>
      <c r="AB1413"/>
      <c r="AC1413"/>
      <c r="AD1413"/>
      <c r="AE1413"/>
      <c r="AF1413"/>
      <c r="AG1413"/>
    </row>
    <row r="1414" spans="1:33" s="30" customFormat="1" ht="18.600000000000001" customHeight="1" x14ac:dyDescent="0.3">
      <c r="A1414" s="16">
        <f t="shared" si="396"/>
        <v>333</v>
      </c>
      <c r="B1414" s="17">
        <f t="shared" si="397"/>
        <v>27</v>
      </c>
      <c r="C1414" s="18" t="s">
        <v>1454</v>
      </c>
      <c r="D1414" s="19" t="s">
        <v>1107</v>
      </c>
      <c r="E1414" s="19" t="str">
        <f t="shared" si="398"/>
        <v>M</v>
      </c>
      <c r="F1414" s="20" t="str">
        <f>IFERROR(VLOOKUP(C1414,'[1]Sofie''s Loppet'!$BM$3:$BP$100,4,FALSE),"")</f>
        <v/>
      </c>
      <c r="G1414" s="21">
        <f>IFERROR(VLOOKUP(C1414,[1]Rocks!$BF$3:$BH$2000,3,FALSE),"")</f>
        <v>659.2724851712868</v>
      </c>
      <c r="H1414" s="22" t="str">
        <f>IFERROR(VLOOKUP(C1414,'[1]Walden Bike'!$CB$3:$CE$1000,4,FALSE),"")</f>
        <v/>
      </c>
      <c r="I1414" s="23" t="str">
        <f>IFERROR(VLOOKUP(C1414,'[1]Paddle Sport'!$BJ$2:$BL$100,3,FALSE),"")</f>
        <v/>
      </c>
      <c r="J1414" s="24" t="str">
        <f>IFERROR(VLOOKUP(C1414,'[1]Island Swim'!$AX$5:$AZ$74,3,FALSE),"")</f>
        <v/>
      </c>
      <c r="K1414" s="25" t="str">
        <f>IFERROR(VLOOKUP(C1414,[1]Beaton!$A$4:$B$150,2,FALSE),"")</f>
        <v/>
      </c>
      <c r="L1414" s="26" t="str">
        <f>IFERROR(VLOOKUP(C1414,'[1]Turkey Gobbler'!$A$2:$B$500,2,FALSE),"")</f>
        <v/>
      </c>
      <c r="M1414" s="27">
        <f t="shared" si="399"/>
        <v>659</v>
      </c>
      <c r="N1414" s="28"/>
      <c r="O1414"/>
      <c r="P1414"/>
      <c r="Q1414"/>
      <c r="R1414" s="29"/>
      <c r="S1414" s="29"/>
      <c r="T1414" s="29"/>
      <c r="U1414" s="29"/>
      <c r="V1414" s="29"/>
      <c r="W1414" s="29"/>
      <c r="X1414" s="29"/>
      <c r="AA1414"/>
      <c r="AB1414"/>
      <c r="AC1414"/>
      <c r="AD1414"/>
      <c r="AE1414"/>
      <c r="AF1414"/>
      <c r="AG1414"/>
    </row>
    <row r="1415" spans="1:33" s="30" customFormat="1" ht="18.600000000000001" customHeight="1" x14ac:dyDescent="0.3">
      <c r="A1415" s="16">
        <f t="shared" si="396"/>
        <v>336</v>
      </c>
      <c r="B1415" s="17">
        <f t="shared" si="397"/>
        <v>51</v>
      </c>
      <c r="C1415" s="18" t="s">
        <v>1455</v>
      </c>
      <c r="D1415" s="19" t="s">
        <v>1109</v>
      </c>
      <c r="E1415" s="19" t="str">
        <f t="shared" si="398"/>
        <v>M</v>
      </c>
      <c r="F1415" s="20" t="str">
        <f>IFERROR(VLOOKUP(C1415,'[1]Sofie''s Loppet'!$BM$3:$BP$100,4,FALSE),"")</f>
        <v/>
      </c>
      <c r="G1415" s="21">
        <f>IFERROR(VLOOKUP(C1415,[1]Rocks!$BF$3:$BH$2000,3,FALSE),"")</f>
        <v>658.2366449117718</v>
      </c>
      <c r="H1415" s="22" t="str">
        <f>IFERROR(VLOOKUP(C1415,'[1]Walden Bike'!$CB$3:$CE$1000,4,FALSE),"")</f>
        <v/>
      </c>
      <c r="I1415" s="23" t="str">
        <f>IFERROR(VLOOKUP(C1415,'[1]Paddle Sport'!$BJ$2:$BL$100,3,FALSE),"")</f>
        <v/>
      </c>
      <c r="J1415" s="24" t="str">
        <f>IFERROR(VLOOKUP(C1415,'[1]Island Swim'!$AX$5:$AZ$74,3,FALSE),"")</f>
        <v/>
      </c>
      <c r="K1415" s="25" t="str">
        <f>IFERROR(VLOOKUP(C1415,[1]Beaton!$A$4:$B$150,2,FALSE),"")</f>
        <v/>
      </c>
      <c r="L1415" s="26" t="str">
        <f>IFERROR(VLOOKUP(C1415,'[1]Turkey Gobbler'!$A$2:$B$500,2,FALSE),"")</f>
        <v/>
      </c>
      <c r="M1415" s="27">
        <f t="shared" si="399"/>
        <v>658</v>
      </c>
      <c r="N1415" s="28"/>
      <c r="O1415"/>
      <c r="P1415"/>
      <c r="Q1415"/>
      <c r="R1415" s="29" t="str" cm="1">
        <f t="array" ref="R1415:S1415">_xlfn.TEXTSPLIT(C1415," ")</f>
        <v>Dutrisac</v>
      </c>
      <c r="S1415" s="29" t="str">
        <v>Jason</v>
      </c>
      <c r="T1415" s="29"/>
      <c r="U1415" s="29" t="str">
        <f>IF(T1415="",S1415,T1415)</f>
        <v>Jason</v>
      </c>
      <c r="V1415" s="29" t="str">
        <f>LEFT(R1415,1)</f>
        <v>D</v>
      </c>
      <c r="W1415" s="29" t="str">
        <f>CONCATENATE(U1415,V1415,D1415)</f>
        <v>JasonDM40-49</v>
      </c>
      <c r="X1415" s="29" t="str">
        <f>CONCATENATE(U1415,V1415)</f>
        <v>JasonD</v>
      </c>
      <c r="AA1415"/>
      <c r="AB1415"/>
      <c r="AC1415"/>
      <c r="AD1415"/>
      <c r="AE1415"/>
      <c r="AF1415"/>
      <c r="AG1415"/>
    </row>
    <row r="1416" spans="1:33" s="30" customFormat="1" ht="18.600000000000001" customHeight="1" x14ac:dyDescent="0.3">
      <c r="A1416" s="16">
        <f t="shared" si="396"/>
        <v>337</v>
      </c>
      <c r="B1416" s="17">
        <f t="shared" si="397"/>
        <v>28</v>
      </c>
      <c r="C1416" s="18" t="s">
        <v>1456</v>
      </c>
      <c r="D1416" s="19" t="s">
        <v>1107</v>
      </c>
      <c r="E1416" s="19" t="str">
        <f t="shared" si="398"/>
        <v>M</v>
      </c>
      <c r="F1416" s="20" t="str">
        <f>IFERROR(VLOOKUP(C1416,'[1]Sofie''s Loppet'!$BM$3:$BP$100,4,FALSE),"")</f>
        <v/>
      </c>
      <c r="G1416" s="21">
        <f>IFERROR(VLOOKUP(C1416,[1]Rocks!$BF$3:$BH$2000,3,FALSE),"")</f>
        <v>655.26675786593705</v>
      </c>
      <c r="H1416" s="22" t="str">
        <f>IFERROR(VLOOKUP(C1416,'[1]Walden Bike'!$CB$3:$CE$1000,4,FALSE),"")</f>
        <v/>
      </c>
      <c r="I1416" s="23" t="str">
        <f>IFERROR(VLOOKUP(C1416,'[1]Paddle Sport'!$BJ$2:$BL$100,3,FALSE),"")</f>
        <v/>
      </c>
      <c r="J1416" s="24" t="str">
        <f>IFERROR(VLOOKUP(C1416,'[1]Island Swim'!$AX$5:$AZ$74,3,FALSE),"")</f>
        <v/>
      </c>
      <c r="K1416" s="25" t="str">
        <f>IFERROR(VLOOKUP(C1416,[1]Beaton!$A$4:$B$150,2,FALSE),"")</f>
        <v/>
      </c>
      <c r="L1416" s="26" t="str">
        <f>IFERROR(VLOOKUP(C1416,'[1]Turkey Gobbler'!$A$2:$B$500,2,FALSE),"")</f>
        <v/>
      </c>
      <c r="M1416" s="27">
        <f t="shared" si="399"/>
        <v>655</v>
      </c>
      <c r="N1416" s="28"/>
      <c r="O1416"/>
      <c r="P1416"/>
      <c r="Q1416"/>
      <c r="R1416" s="29" t="str" cm="1">
        <f t="array" ref="R1416:S1416">_xlfn.TEXTSPLIT(C1416," ")</f>
        <v>Chartrand</v>
      </c>
      <c r="S1416" s="29" t="str">
        <v>Glenn</v>
      </c>
      <c r="T1416" s="29"/>
      <c r="U1416" s="29" t="str">
        <f>IF(T1416="",S1416,T1416)</f>
        <v>Glenn</v>
      </c>
      <c r="V1416" s="29" t="str">
        <f>LEFT(R1416,1)</f>
        <v>C</v>
      </c>
      <c r="W1416" s="29" t="str">
        <f>CONCATENATE(U1416,V1416,D1416)</f>
        <v>GlennCM50-59</v>
      </c>
      <c r="X1416" s="29" t="str">
        <f>CONCATENATE(U1416,V1416)</f>
        <v>GlennC</v>
      </c>
      <c r="AA1416"/>
      <c r="AB1416"/>
      <c r="AC1416"/>
      <c r="AD1416"/>
      <c r="AE1416"/>
      <c r="AF1416"/>
      <c r="AG1416"/>
    </row>
    <row r="1417" spans="1:33" s="30" customFormat="1" ht="18.600000000000001" customHeight="1" x14ac:dyDescent="0.3">
      <c r="A1417" s="16">
        <f t="shared" si="396"/>
        <v>338</v>
      </c>
      <c r="B1417" s="17">
        <f t="shared" si="397"/>
        <v>9</v>
      </c>
      <c r="C1417" s="18" t="s">
        <v>1457</v>
      </c>
      <c r="D1417" s="19" t="s">
        <v>1116</v>
      </c>
      <c r="E1417" s="19" t="str">
        <f t="shared" si="398"/>
        <v>M</v>
      </c>
      <c r="F1417" s="20" t="str">
        <f>IFERROR(VLOOKUP(C1417,'[1]Sofie''s Loppet'!$BM$3:$BP$100,4,FALSE),"")</f>
        <v/>
      </c>
      <c r="G1417" s="21" t="str">
        <f>IFERROR(VLOOKUP(C1417,[1]Rocks!$BF$3:$BH$2000,3,FALSE),"")</f>
        <v/>
      </c>
      <c r="H1417" s="22" t="str">
        <f>IFERROR(VLOOKUP(C1417,'[1]Walden Bike'!$CB$3:$CE$1000,4,FALSE),"")</f>
        <v/>
      </c>
      <c r="I1417" s="23" t="str">
        <f>IFERROR(VLOOKUP(C1417,'[1]Paddle Sport'!$BJ$2:$BL$100,3,FALSE),"")</f>
        <v/>
      </c>
      <c r="J1417" s="24">
        <f>IFERROR(VLOOKUP(C1417,'[1]Island Swim'!$AX$5:$AZ$74,3,FALSE),"")</f>
        <v>653.61771058315333</v>
      </c>
      <c r="K1417" s="25">
        <f>IFERROR(VLOOKUP(C1417,[1]Beaton!$A$4:$B$150,2,FALSE),"")</f>
        <v>487.23675813656661</v>
      </c>
      <c r="L1417" s="26">
        <f>IFERROR(VLOOKUP(C1417,'[1]Turkey Gobbler'!$A$2:$B$500,2,FALSE),"")</f>
        <v>544.47115384615381</v>
      </c>
      <c r="M1417" s="27">
        <f t="shared" si="399"/>
        <v>654</v>
      </c>
      <c r="N1417" s="28"/>
      <c r="O1417"/>
      <c r="P1417"/>
      <c r="Q1417"/>
      <c r="R1417" s="29"/>
      <c r="S1417" s="29"/>
      <c r="T1417" s="29"/>
      <c r="U1417" s="29"/>
      <c r="V1417" s="29"/>
      <c r="W1417" s="29"/>
      <c r="X1417" s="29"/>
      <c r="AA1417"/>
      <c r="AB1417"/>
      <c r="AC1417"/>
      <c r="AD1417"/>
      <c r="AE1417"/>
      <c r="AF1417"/>
      <c r="AG1417"/>
    </row>
    <row r="1418" spans="1:33" s="30" customFormat="1" ht="18.600000000000001" customHeight="1" x14ac:dyDescent="0.3">
      <c r="A1418" s="16">
        <f t="shared" si="396"/>
        <v>338</v>
      </c>
      <c r="B1418" s="17">
        <f t="shared" si="397"/>
        <v>29</v>
      </c>
      <c r="C1418" s="18" t="s">
        <v>1458</v>
      </c>
      <c r="D1418" s="19" t="s">
        <v>1107</v>
      </c>
      <c r="E1418" s="19" t="str">
        <f t="shared" si="398"/>
        <v>M</v>
      </c>
      <c r="F1418" s="20" t="str">
        <f>IFERROR(VLOOKUP(C1418,'[1]Sofie''s Loppet'!$BM$3:$BP$100,4,FALSE),"")</f>
        <v/>
      </c>
      <c r="G1418" s="21">
        <f>IFERROR(VLOOKUP(C1418,[1]Rocks!$BF$3:$BH$2000,3,FALSE),"")</f>
        <v>654.1481734380335</v>
      </c>
      <c r="H1418" s="22" t="str">
        <f>IFERROR(VLOOKUP(C1418,'[1]Walden Bike'!$CB$3:$CE$1000,4,FALSE),"")</f>
        <v/>
      </c>
      <c r="I1418" s="23" t="str">
        <f>IFERROR(VLOOKUP(C1418,'[1]Paddle Sport'!$BJ$2:$BL$100,3,FALSE),"")</f>
        <v/>
      </c>
      <c r="J1418" s="24" t="str">
        <f>IFERROR(VLOOKUP(C1418,'[1]Island Swim'!$AX$5:$AZ$74,3,FALSE),"")</f>
        <v/>
      </c>
      <c r="K1418" s="25" t="str">
        <f>IFERROR(VLOOKUP(C1418,[1]Beaton!$A$4:$B$150,2,FALSE),"")</f>
        <v/>
      </c>
      <c r="L1418" s="26" t="str">
        <f>IFERROR(VLOOKUP(C1418,'[1]Turkey Gobbler'!$A$2:$B$500,2,FALSE),"")</f>
        <v/>
      </c>
      <c r="M1418" s="27">
        <f t="shared" si="399"/>
        <v>654</v>
      </c>
      <c r="N1418" s="28"/>
      <c r="O1418"/>
      <c r="P1418"/>
      <c r="Q1418"/>
      <c r="R1418" s="29" t="str" cm="1">
        <f t="array" ref="R1418:S1418">_xlfn.TEXTSPLIT(C1418," ")</f>
        <v>Huffman</v>
      </c>
      <c r="S1418" s="29" t="str">
        <v>Jeff</v>
      </c>
      <c r="T1418" s="29"/>
      <c r="U1418" s="29" t="str">
        <f>IF(T1418="",S1418,T1418)</f>
        <v>Jeff</v>
      </c>
      <c r="V1418" s="29" t="str">
        <f>LEFT(R1418,1)</f>
        <v>H</v>
      </c>
      <c r="W1418" s="29" t="str">
        <f>CONCATENATE(U1418,V1418,D1418)</f>
        <v>JeffHM50-59</v>
      </c>
      <c r="X1418" s="29" t="str">
        <f>CONCATENATE(U1418,V1418)</f>
        <v>JeffH</v>
      </c>
      <c r="AA1418"/>
      <c r="AB1418"/>
      <c r="AC1418"/>
      <c r="AD1418"/>
      <c r="AE1418"/>
      <c r="AF1418"/>
      <c r="AG1418"/>
    </row>
    <row r="1419" spans="1:33" s="30" customFormat="1" ht="18.600000000000001" customHeight="1" x14ac:dyDescent="0.3">
      <c r="A1419" s="16">
        <f t="shared" si="396"/>
        <v>340</v>
      </c>
      <c r="B1419" s="17">
        <f t="shared" si="397"/>
        <v>88</v>
      </c>
      <c r="C1419" s="18" t="s">
        <v>1459</v>
      </c>
      <c r="D1419" s="19" t="s">
        <v>1114</v>
      </c>
      <c r="E1419" s="19" t="str">
        <f t="shared" si="398"/>
        <v>M</v>
      </c>
      <c r="F1419" s="20" t="str">
        <f>IFERROR(VLOOKUP(C1419,'[1]Sofie''s Loppet'!$BM$3:$BP$100,4,FALSE),"")</f>
        <v/>
      </c>
      <c r="G1419" s="21">
        <f>IFERROR(VLOOKUP(C1419,[1]Rocks!$BF$3:$BH$2000,3,FALSE),"")</f>
        <v>650.59422750424449</v>
      </c>
      <c r="H1419" s="22" t="str">
        <f>IFERROR(VLOOKUP(C1419,'[1]Walden Bike'!$CB$3:$CE$1000,4,FALSE),"")</f>
        <v/>
      </c>
      <c r="I1419" s="23" t="str">
        <f>IFERROR(VLOOKUP(C1419,'[1]Paddle Sport'!$BJ$2:$BL$100,3,FALSE),"")</f>
        <v/>
      </c>
      <c r="J1419" s="24" t="str">
        <f>IFERROR(VLOOKUP(C1419,'[1]Island Swim'!$AX$5:$AZ$74,3,FALSE),"")</f>
        <v/>
      </c>
      <c r="K1419" s="25" t="str">
        <f>IFERROR(VLOOKUP(C1419,[1]Beaton!$A$4:$B$150,2,FALSE),"")</f>
        <v/>
      </c>
      <c r="L1419" s="26" t="str">
        <f>IFERROR(VLOOKUP(C1419,'[1]Turkey Gobbler'!$A$2:$B$500,2,FALSE),"")</f>
        <v/>
      </c>
      <c r="M1419" s="27">
        <f t="shared" si="399"/>
        <v>651</v>
      </c>
      <c r="N1419" s="28"/>
      <c r="O1419"/>
      <c r="P1419"/>
      <c r="Q1419"/>
      <c r="R1419" s="29" t="str" cm="1">
        <f t="array" ref="R1419:S1419">_xlfn.TEXTSPLIT(C1419," ")</f>
        <v>Senis</v>
      </c>
      <c r="S1419" s="29" t="str">
        <v>Carter</v>
      </c>
      <c r="T1419" s="29"/>
      <c r="U1419" s="29" t="str">
        <f>IF(T1419="",S1419,T1419)</f>
        <v>Carter</v>
      </c>
      <c r="V1419" s="29" t="str">
        <f>LEFT(R1419,1)</f>
        <v>S</v>
      </c>
      <c r="W1419" s="29" t="str">
        <f>CONCATENATE(U1419,V1419,D1419)</f>
        <v>CarterSM20-29</v>
      </c>
      <c r="X1419" s="29" t="str">
        <f>CONCATENATE(U1419,V1419)</f>
        <v>CarterS</v>
      </c>
      <c r="AA1419"/>
      <c r="AB1419"/>
      <c r="AC1419"/>
      <c r="AD1419"/>
      <c r="AE1419"/>
      <c r="AF1419"/>
      <c r="AG1419"/>
    </row>
    <row r="1420" spans="1:33" s="30" customFormat="1" ht="18.600000000000001" customHeight="1" x14ac:dyDescent="0.3">
      <c r="A1420" s="16">
        <f t="shared" si="396"/>
        <v>341</v>
      </c>
      <c r="B1420" s="17">
        <f t="shared" si="397"/>
        <v>37</v>
      </c>
      <c r="C1420" s="18" t="s">
        <v>1460</v>
      </c>
      <c r="D1420" s="19" t="s">
        <v>1118</v>
      </c>
      <c r="E1420" s="19" t="str">
        <f t="shared" si="398"/>
        <v>M</v>
      </c>
      <c r="F1420" s="20" t="str">
        <f>IFERROR(VLOOKUP(C1420,'[1]Sofie''s Loppet'!$BM$3:$BP$100,4,FALSE),"")</f>
        <v/>
      </c>
      <c r="G1420" s="21">
        <f>IFERROR(VLOOKUP(C1420,[1]Rocks!$BF$3:$BH$2000,3,FALSE),"")</f>
        <v>649.39024390243901</v>
      </c>
      <c r="H1420" s="22" t="str">
        <f>IFERROR(VLOOKUP(C1420,'[1]Walden Bike'!$CB$3:$CE$1000,4,FALSE),"")</f>
        <v/>
      </c>
      <c r="I1420" s="23" t="str">
        <f>IFERROR(VLOOKUP(C1420,'[1]Paddle Sport'!$BJ$2:$BL$100,3,FALSE),"")</f>
        <v/>
      </c>
      <c r="J1420" s="24" t="str">
        <f>IFERROR(VLOOKUP(C1420,'[1]Island Swim'!$AX$5:$AZ$74,3,FALSE),"")</f>
        <v/>
      </c>
      <c r="K1420" s="25" t="str">
        <f>IFERROR(VLOOKUP(C1420,[1]Beaton!$A$4:$B$150,2,FALSE),"")</f>
        <v/>
      </c>
      <c r="L1420" s="26">
        <f>IFERROR(VLOOKUP(C1420,'[1]Turkey Gobbler'!$A$2:$B$500,2,FALSE),"")</f>
        <v>852.18566922036962</v>
      </c>
      <c r="M1420" s="27">
        <f t="shared" si="399"/>
        <v>649</v>
      </c>
      <c r="N1420" s="28"/>
      <c r="O1420"/>
      <c r="P1420"/>
      <c r="Q1420"/>
      <c r="R1420" s="29" t="str" cm="1">
        <f t="array" ref="R1420:S1420">_xlfn.TEXTSPLIT(C1420," ")</f>
        <v>Gieselman</v>
      </c>
      <c r="S1420" s="29" t="str">
        <v>Tejada</v>
      </c>
      <c r="T1420" s="29"/>
      <c r="U1420" s="29" t="str">
        <f>IF(T1420="",S1420,T1420)</f>
        <v>Tejada</v>
      </c>
      <c r="V1420" s="29" t="str">
        <f>LEFT(R1420,1)</f>
        <v>G</v>
      </c>
      <c r="W1420" s="29" t="str">
        <f>CONCATENATE(U1420,V1420,D1420)</f>
        <v>TejadaGM13-19</v>
      </c>
      <c r="X1420" s="29" t="str">
        <f>CONCATENATE(U1420,V1420)</f>
        <v>TejadaG</v>
      </c>
      <c r="AA1420"/>
      <c r="AB1420"/>
      <c r="AC1420"/>
      <c r="AD1420"/>
      <c r="AE1420"/>
      <c r="AF1420"/>
      <c r="AG1420"/>
    </row>
    <row r="1421" spans="1:33" s="30" customFormat="1" ht="18.600000000000001" customHeight="1" x14ac:dyDescent="0.3">
      <c r="A1421" s="16">
        <f t="shared" si="396"/>
        <v>342</v>
      </c>
      <c r="B1421" s="17">
        <f t="shared" si="397"/>
        <v>89</v>
      </c>
      <c r="C1421" s="18" t="s">
        <v>1461</v>
      </c>
      <c r="D1421" s="19" t="s">
        <v>1114</v>
      </c>
      <c r="E1421" s="19" t="str">
        <f t="shared" si="398"/>
        <v>M</v>
      </c>
      <c r="F1421" s="20" t="str">
        <f>IFERROR(VLOOKUP(C1421,'[1]Sofie''s Loppet'!$BM$3:$BP$100,4,FALSE),"")</f>
        <v/>
      </c>
      <c r="G1421" s="21">
        <f>IFERROR(VLOOKUP(C1421,[1]Rocks!$BF$3:$BH$2000,3,FALSE),"")</f>
        <v>645.59625414888569</v>
      </c>
      <c r="H1421" s="22" t="str">
        <f>IFERROR(VLOOKUP(C1421,'[1]Walden Bike'!$CB$3:$CE$1000,4,FALSE),"")</f>
        <v/>
      </c>
      <c r="I1421" s="23" t="str">
        <f>IFERROR(VLOOKUP(C1421,'[1]Paddle Sport'!$BJ$2:$BL$100,3,FALSE),"")</f>
        <v/>
      </c>
      <c r="J1421" s="24" t="str">
        <f>IFERROR(VLOOKUP(C1421,'[1]Island Swim'!$AX$5:$AZ$74,3,FALSE),"")</f>
        <v/>
      </c>
      <c r="K1421" s="25" t="str">
        <f>IFERROR(VLOOKUP(C1421,[1]Beaton!$A$4:$B$150,2,FALSE),"")</f>
        <v/>
      </c>
      <c r="L1421" s="26" t="str">
        <f>IFERROR(VLOOKUP(C1421,'[1]Turkey Gobbler'!$A$2:$B$500,2,FALSE),"")</f>
        <v/>
      </c>
      <c r="M1421" s="27">
        <f t="shared" si="399"/>
        <v>646</v>
      </c>
      <c r="N1421" s="28"/>
      <c r="O1421"/>
      <c r="P1421"/>
      <c r="Q1421"/>
      <c r="R1421" s="29" t="str" cm="1">
        <f t="array" ref="R1421:S1421">_xlfn.TEXTSPLIT(C1421," ")</f>
        <v>Filliter</v>
      </c>
      <c r="S1421" s="29" t="str">
        <v>William</v>
      </c>
      <c r="T1421" s="29"/>
      <c r="U1421" s="29" t="str">
        <f>IF(T1421="",S1421,T1421)</f>
        <v>William</v>
      </c>
      <c r="V1421" s="29" t="str">
        <f>LEFT(R1421,1)</f>
        <v>F</v>
      </c>
      <c r="W1421" s="29" t="str">
        <f>CONCATENATE(U1421,V1421,D1421)</f>
        <v>WilliamFM20-29</v>
      </c>
      <c r="X1421" s="29" t="str">
        <f>CONCATENATE(U1421,V1421)</f>
        <v>WilliamF</v>
      </c>
      <c r="AA1421"/>
      <c r="AB1421"/>
      <c r="AC1421"/>
      <c r="AD1421"/>
      <c r="AE1421"/>
      <c r="AF1421"/>
      <c r="AG1421"/>
    </row>
    <row r="1422" spans="1:33" s="30" customFormat="1" ht="18.600000000000001" customHeight="1" x14ac:dyDescent="0.3">
      <c r="A1422" s="16">
        <f t="shared" si="396"/>
        <v>343</v>
      </c>
      <c r="B1422" s="17">
        <f t="shared" si="397"/>
        <v>38</v>
      </c>
      <c r="C1422" s="18" t="s">
        <v>1462</v>
      </c>
      <c r="D1422" s="19" t="s">
        <v>1118</v>
      </c>
      <c r="E1422" s="19" t="str">
        <f t="shared" si="398"/>
        <v>M</v>
      </c>
      <c r="F1422" s="20" t="str">
        <f>IFERROR(VLOOKUP(C1422,'[1]Sofie''s Loppet'!$BM$3:$BP$100,4,FALSE),"")</f>
        <v/>
      </c>
      <c r="G1422" s="21">
        <f>IFERROR(VLOOKUP(C1422,[1]Rocks!$BF$3:$BH$2000,3,FALSE),"")</f>
        <v>644.68371467025565</v>
      </c>
      <c r="H1422" s="22" t="str">
        <f>IFERROR(VLOOKUP(C1422,'[1]Walden Bike'!$CB$3:$CE$1000,4,FALSE),"")</f>
        <v/>
      </c>
      <c r="I1422" s="23" t="str">
        <f>IFERROR(VLOOKUP(C1422,'[1]Paddle Sport'!$BJ$2:$BL$100,3,FALSE),"")</f>
        <v/>
      </c>
      <c r="J1422" s="24" t="str">
        <f>IFERROR(VLOOKUP(C1422,'[1]Island Swim'!$AX$5:$AZ$74,3,FALSE),"")</f>
        <v/>
      </c>
      <c r="K1422" s="25" t="str">
        <f>IFERROR(VLOOKUP(C1422,[1]Beaton!$A$4:$B$150,2,FALSE),"")</f>
        <v/>
      </c>
      <c r="L1422" s="26" t="str">
        <f>IFERROR(VLOOKUP(C1422,'[1]Turkey Gobbler'!$A$2:$B$500,2,FALSE),"")</f>
        <v/>
      </c>
      <c r="M1422" s="27">
        <f t="shared" si="399"/>
        <v>645</v>
      </c>
      <c r="N1422" s="28"/>
      <c r="O1422"/>
      <c r="P1422"/>
      <c r="Q1422"/>
      <c r="R1422" s="29" t="str" cm="1">
        <f t="array" ref="R1422:S1422">_xlfn.TEXTSPLIT(C1422," ")</f>
        <v>Portelance</v>
      </c>
      <c r="S1422" s="29" t="str">
        <v>Max</v>
      </c>
      <c r="T1422" s="29"/>
      <c r="U1422" s="29" t="str">
        <f>IF(T1422="",S1422,T1422)</f>
        <v>Max</v>
      </c>
      <c r="V1422" s="29" t="str">
        <f>LEFT(R1422,1)</f>
        <v>P</v>
      </c>
      <c r="W1422" s="29" t="str">
        <f>CONCATENATE(U1422,V1422,D1422)</f>
        <v>MaxPM13-19</v>
      </c>
      <c r="X1422" s="29" t="str">
        <f>CONCATENATE(U1422,V1422)</f>
        <v>MaxP</v>
      </c>
      <c r="AA1422"/>
      <c r="AB1422"/>
      <c r="AC1422"/>
      <c r="AD1422"/>
      <c r="AE1422"/>
      <c r="AF1422"/>
      <c r="AG1422"/>
    </row>
    <row r="1423" spans="1:33" s="30" customFormat="1" ht="18.600000000000001" customHeight="1" x14ac:dyDescent="0.3">
      <c r="A1423" s="16">
        <f t="shared" si="396"/>
        <v>344</v>
      </c>
      <c r="B1423" s="17">
        <f t="shared" si="397"/>
        <v>91</v>
      </c>
      <c r="C1423" s="18" t="s">
        <v>1463</v>
      </c>
      <c r="D1423" s="19" t="s">
        <v>1111</v>
      </c>
      <c r="E1423" s="19" t="str">
        <f t="shared" si="398"/>
        <v>M</v>
      </c>
      <c r="F1423" s="20" t="str">
        <f>IFERROR(VLOOKUP(C1423,'[1]Sofie''s Loppet'!$BM$3:$BP$100,4,FALSE),"")</f>
        <v/>
      </c>
      <c r="G1423" s="21">
        <f>IFERROR(VLOOKUP(C1423,[1]Rocks!$BF$3:$BH$2000,3,FALSE),"")</f>
        <v>644.33880726015559</v>
      </c>
      <c r="H1423" s="22" t="str">
        <f>IFERROR(VLOOKUP(C1423,'[1]Walden Bike'!$CB$3:$CE$1000,4,FALSE),"")</f>
        <v/>
      </c>
      <c r="I1423" s="23" t="str">
        <f>IFERROR(VLOOKUP(C1423,'[1]Paddle Sport'!$BJ$2:$BL$100,3,FALSE),"")</f>
        <v/>
      </c>
      <c r="J1423" s="24" t="str">
        <f>IFERROR(VLOOKUP(C1423,'[1]Island Swim'!$AX$5:$AZ$74,3,FALSE),"")</f>
        <v/>
      </c>
      <c r="K1423" s="25" t="str">
        <f>IFERROR(VLOOKUP(C1423,[1]Beaton!$A$4:$B$150,2,FALSE),"")</f>
        <v/>
      </c>
      <c r="L1423" s="26" t="str">
        <f>IFERROR(VLOOKUP(C1423,'[1]Turkey Gobbler'!$A$2:$B$500,2,FALSE),"")</f>
        <v/>
      </c>
      <c r="M1423" s="27">
        <f t="shared" si="399"/>
        <v>644</v>
      </c>
      <c r="N1423" s="28"/>
      <c r="O1423"/>
      <c r="P1423"/>
      <c r="Q1423"/>
      <c r="R1423" s="29"/>
      <c r="S1423" s="29"/>
      <c r="T1423" s="29"/>
      <c r="U1423" s="29"/>
      <c r="V1423" s="29"/>
      <c r="W1423" s="29"/>
      <c r="X1423" s="29"/>
      <c r="AA1423"/>
      <c r="AB1423"/>
      <c r="AC1423"/>
      <c r="AD1423"/>
      <c r="AE1423"/>
      <c r="AF1423"/>
      <c r="AG1423"/>
    </row>
    <row r="1424" spans="1:33" s="30" customFormat="1" ht="18.600000000000001" customHeight="1" x14ac:dyDescent="0.3">
      <c r="A1424" s="16">
        <f t="shared" si="396"/>
        <v>345</v>
      </c>
      <c r="B1424" s="17">
        <f t="shared" si="397"/>
        <v>90</v>
      </c>
      <c r="C1424" s="18" t="s">
        <v>1464</v>
      </c>
      <c r="D1424" s="19" t="s">
        <v>1114</v>
      </c>
      <c r="E1424" s="19" t="str">
        <f t="shared" si="398"/>
        <v>M</v>
      </c>
      <c r="F1424" s="20" t="str">
        <f>IFERROR(VLOOKUP(C1424,'[1]Sofie''s Loppet'!$BM$3:$BP$100,4,FALSE),"")</f>
        <v/>
      </c>
      <c r="G1424" s="21">
        <f>IFERROR(VLOOKUP(C1424,[1]Rocks!$BF$3:$BH$2000,3,FALSE),"")</f>
        <v>641.5655554246672</v>
      </c>
      <c r="H1424" s="22" t="str">
        <f>IFERROR(VLOOKUP(C1424,'[1]Walden Bike'!$CB$3:$CE$1000,4,FALSE),"")</f>
        <v/>
      </c>
      <c r="I1424" s="23" t="str">
        <f>IFERROR(VLOOKUP(C1424,'[1]Paddle Sport'!$BJ$2:$BL$100,3,FALSE),"")</f>
        <v/>
      </c>
      <c r="J1424" s="24" t="str">
        <f>IFERROR(VLOOKUP(C1424,'[1]Island Swim'!$AX$5:$AZ$74,3,FALSE),"")</f>
        <v/>
      </c>
      <c r="K1424" s="25" t="str">
        <f>IFERROR(VLOOKUP(C1424,[1]Beaton!$A$4:$B$150,2,FALSE),"")</f>
        <v/>
      </c>
      <c r="L1424" s="26" t="str">
        <f>IFERROR(VLOOKUP(C1424,'[1]Turkey Gobbler'!$A$2:$B$500,2,FALSE),"")</f>
        <v/>
      </c>
      <c r="M1424" s="27">
        <f t="shared" si="399"/>
        <v>642</v>
      </c>
      <c r="N1424" s="28"/>
      <c r="O1424"/>
      <c r="P1424"/>
      <c r="Q1424"/>
      <c r="R1424" s="29" t="str" cm="1">
        <f t="array" ref="R1424:S1424">_xlfn.TEXTSPLIT(C1424," ")</f>
        <v>Alves</v>
      </c>
      <c r="S1424" s="29" t="str">
        <v>Miguel</v>
      </c>
      <c r="T1424" s="29"/>
      <c r="U1424" s="29" t="str">
        <f t="shared" ref="U1424:U1429" si="400">IF(T1424="",S1424,T1424)</f>
        <v>Miguel</v>
      </c>
      <c r="V1424" s="29" t="str">
        <f t="shared" ref="V1424:V1429" si="401">LEFT(R1424,1)</f>
        <v>A</v>
      </c>
      <c r="W1424" s="29" t="str">
        <f t="shared" ref="W1424:W1429" si="402">CONCATENATE(U1424,V1424,D1424)</f>
        <v>MiguelAM20-29</v>
      </c>
      <c r="X1424" s="29" t="str">
        <f t="shared" ref="X1424:X1429" si="403">CONCATENATE(U1424,V1424)</f>
        <v>MiguelA</v>
      </c>
      <c r="AA1424"/>
      <c r="AB1424"/>
      <c r="AC1424"/>
      <c r="AD1424"/>
      <c r="AE1424"/>
      <c r="AF1424"/>
      <c r="AG1424"/>
    </row>
    <row r="1425" spans="1:33" s="30" customFormat="1" ht="18.600000000000001" customHeight="1" x14ac:dyDescent="0.3">
      <c r="A1425" s="16">
        <f t="shared" si="396"/>
        <v>345</v>
      </c>
      <c r="B1425" s="17">
        <f t="shared" si="397"/>
        <v>90</v>
      </c>
      <c r="C1425" s="18" t="s">
        <v>1465</v>
      </c>
      <c r="D1425" s="19" t="s">
        <v>1114</v>
      </c>
      <c r="E1425" s="19" t="str">
        <f t="shared" si="398"/>
        <v>M</v>
      </c>
      <c r="F1425" s="20" t="str">
        <f>IFERROR(VLOOKUP(C1425,'[1]Sofie''s Loppet'!$BM$3:$BP$100,4,FALSE),"")</f>
        <v/>
      </c>
      <c r="G1425" s="21">
        <f>IFERROR(VLOOKUP(C1425,[1]Rocks!$BF$3:$BH$2000,3,FALSE),"")</f>
        <v>641.87604690117257</v>
      </c>
      <c r="H1425" s="22" t="str">
        <f>IFERROR(VLOOKUP(C1425,'[1]Walden Bike'!$CB$3:$CE$1000,4,FALSE),"")</f>
        <v/>
      </c>
      <c r="I1425" s="23" t="str">
        <f>IFERROR(VLOOKUP(C1425,'[1]Paddle Sport'!$BJ$2:$BL$100,3,FALSE),"")</f>
        <v/>
      </c>
      <c r="J1425" s="24" t="str">
        <f>IFERROR(VLOOKUP(C1425,'[1]Island Swim'!$AX$5:$AZ$74,3,FALSE),"")</f>
        <v/>
      </c>
      <c r="K1425" s="25" t="str">
        <f>IFERROR(VLOOKUP(C1425,[1]Beaton!$A$4:$B$150,2,FALSE),"")</f>
        <v/>
      </c>
      <c r="L1425" s="26" t="str">
        <f>IFERROR(VLOOKUP(C1425,'[1]Turkey Gobbler'!$A$2:$B$500,2,FALSE),"")</f>
        <v/>
      </c>
      <c r="M1425" s="27">
        <f t="shared" si="399"/>
        <v>642</v>
      </c>
      <c r="N1425" s="28"/>
      <c r="O1425"/>
      <c r="P1425"/>
      <c r="Q1425"/>
      <c r="R1425" s="29" t="str" cm="1">
        <f t="array" ref="R1425:S1425">_xlfn.TEXTSPLIT(C1425," ")</f>
        <v>Campbell</v>
      </c>
      <c r="S1425" s="29" t="str">
        <v>Hugh</v>
      </c>
      <c r="T1425" s="29"/>
      <c r="U1425" s="29" t="str">
        <f t="shared" si="400"/>
        <v>Hugh</v>
      </c>
      <c r="V1425" s="29" t="str">
        <f t="shared" si="401"/>
        <v>C</v>
      </c>
      <c r="W1425" s="29" t="str">
        <f t="shared" si="402"/>
        <v>HughCM20-29</v>
      </c>
      <c r="X1425" s="29" t="str">
        <f t="shared" si="403"/>
        <v>HughC</v>
      </c>
      <c r="AA1425"/>
      <c r="AB1425"/>
      <c r="AC1425"/>
      <c r="AD1425"/>
      <c r="AE1425"/>
      <c r="AF1425"/>
      <c r="AG1425"/>
    </row>
    <row r="1426" spans="1:33" s="30" customFormat="1" ht="18.600000000000001" customHeight="1" x14ac:dyDescent="0.3">
      <c r="A1426" s="16">
        <f t="shared" si="396"/>
        <v>345</v>
      </c>
      <c r="B1426" s="17">
        <f t="shared" si="397"/>
        <v>90</v>
      </c>
      <c r="C1426" s="18" t="s">
        <v>1466</v>
      </c>
      <c r="D1426" s="19" t="s">
        <v>1114</v>
      </c>
      <c r="E1426" s="19" t="str">
        <f t="shared" si="398"/>
        <v>M</v>
      </c>
      <c r="F1426" s="20" t="str">
        <f>IFERROR(VLOOKUP(C1426,'[1]Sofie''s Loppet'!$BM$3:$BP$100,4,FALSE),"")</f>
        <v/>
      </c>
      <c r="G1426" s="21">
        <f>IFERROR(VLOOKUP(C1426,[1]Rocks!$BF$3:$BH$2000,3,FALSE),"")</f>
        <v>642.47375250678306</v>
      </c>
      <c r="H1426" s="22" t="str">
        <f>IFERROR(VLOOKUP(C1426,'[1]Walden Bike'!$CB$3:$CE$1000,4,FALSE),"")</f>
        <v/>
      </c>
      <c r="I1426" s="23" t="str">
        <f>IFERROR(VLOOKUP(C1426,'[1]Paddle Sport'!$BJ$2:$BL$100,3,FALSE),"")</f>
        <v/>
      </c>
      <c r="J1426" s="24" t="str">
        <f>IFERROR(VLOOKUP(C1426,'[1]Island Swim'!$AX$5:$AZ$74,3,FALSE),"")</f>
        <v/>
      </c>
      <c r="K1426" s="25" t="str">
        <f>IFERROR(VLOOKUP(C1426,[1]Beaton!$A$4:$B$150,2,FALSE),"")</f>
        <v/>
      </c>
      <c r="L1426" s="26" t="str">
        <f>IFERROR(VLOOKUP(C1426,'[1]Turkey Gobbler'!$A$2:$B$500,2,FALSE),"")</f>
        <v/>
      </c>
      <c r="M1426" s="27">
        <f t="shared" si="399"/>
        <v>642</v>
      </c>
      <c r="N1426" s="28"/>
      <c r="O1426"/>
      <c r="P1426"/>
      <c r="Q1426"/>
      <c r="R1426" s="29" t="str" cm="1">
        <f t="array" ref="R1426:S1426">_xlfn.TEXTSPLIT(C1426," ")</f>
        <v>Lafontaine</v>
      </c>
      <c r="S1426" s="29" t="str">
        <v>Tyler</v>
      </c>
      <c r="T1426" s="29"/>
      <c r="U1426" s="29" t="str">
        <f t="shared" si="400"/>
        <v>Tyler</v>
      </c>
      <c r="V1426" s="29" t="str">
        <f t="shared" si="401"/>
        <v>L</v>
      </c>
      <c r="W1426" s="29" t="str">
        <f t="shared" si="402"/>
        <v>TylerLM20-29</v>
      </c>
      <c r="X1426" s="29" t="str">
        <f t="shared" si="403"/>
        <v>TylerL</v>
      </c>
      <c r="AA1426"/>
      <c r="AB1426"/>
      <c r="AC1426"/>
      <c r="AD1426"/>
      <c r="AE1426"/>
      <c r="AF1426"/>
      <c r="AG1426"/>
    </row>
    <row r="1427" spans="1:33" s="30" customFormat="1" ht="18.600000000000001" customHeight="1" x14ac:dyDescent="0.3">
      <c r="A1427" s="16">
        <f t="shared" si="396"/>
        <v>345</v>
      </c>
      <c r="B1427" s="17">
        <f t="shared" si="397"/>
        <v>92</v>
      </c>
      <c r="C1427" s="18" t="s">
        <v>1467</v>
      </c>
      <c r="D1427" s="19" t="s">
        <v>1111</v>
      </c>
      <c r="E1427" s="19" t="str">
        <f t="shared" si="398"/>
        <v>M</v>
      </c>
      <c r="F1427" s="20" t="str">
        <f>IFERROR(VLOOKUP(C1427,'[1]Sofie''s Loppet'!$BM$3:$BP$100,4,FALSE),"")</f>
        <v/>
      </c>
      <c r="G1427" s="21">
        <f>IFERROR(VLOOKUP(C1427,[1]Rocks!$BF$3:$BH$2000,3,FALSE),"")</f>
        <v>641.71674325438914</v>
      </c>
      <c r="H1427" s="22" t="str">
        <f>IFERROR(VLOOKUP(C1427,'[1]Walden Bike'!$CB$3:$CE$1000,4,FALSE),"")</f>
        <v/>
      </c>
      <c r="I1427" s="23" t="str">
        <f>IFERROR(VLOOKUP(C1427,'[1]Paddle Sport'!$BJ$2:$BL$100,3,FALSE),"")</f>
        <v/>
      </c>
      <c r="J1427" s="24" t="str">
        <f>IFERROR(VLOOKUP(C1427,'[1]Island Swim'!$AX$5:$AZ$74,3,FALSE),"")</f>
        <v/>
      </c>
      <c r="K1427" s="25" t="str">
        <f>IFERROR(VLOOKUP(C1427,[1]Beaton!$A$4:$B$150,2,FALSE),"")</f>
        <v/>
      </c>
      <c r="L1427" s="26" t="str">
        <f>IFERROR(VLOOKUP(C1427,'[1]Turkey Gobbler'!$A$2:$B$500,2,FALSE),"")</f>
        <v/>
      </c>
      <c r="M1427" s="27">
        <f t="shared" si="399"/>
        <v>642</v>
      </c>
      <c r="N1427" s="28"/>
      <c r="O1427"/>
      <c r="P1427"/>
      <c r="Q1427"/>
      <c r="R1427" s="29" t="str" cm="1">
        <f t="array" ref="R1427:S1427">_xlfn.TEXTSPLIT(C1427," ")</f>
        <v>St.Marseille</v>
      </c>
      <c r="S1427" s="29" t="str">
        <v>Alex</v>
      </c>
      <c r="T1427" s="29"/>
      <c r="U1427" s="29" t="str">
        <f t="shared" si="400"/>
        <v>Alex</v>
      </c>
      <c r="V1427" s="29" t="str">
        <f t="shared" si="401"/>
        <v>S</v>
      </c>
      <c r="W1427" s="29" t="str">
        <f t="shared" si="402"/>
        <v>AlexSM30-39</v>
      </c>
      <c r="X1427" s="29" t="str">
        <f t="shared" si="403"/>
        <v>AlexS</v>
      </c>
      <c r="AA1427"/>
      <c r="AB1427"/>
      <c r="AC1427"/>
      <c r="AD1427"/>
      <c r="AE1427"/>
      <c r="AF1427"/>
      <c r="AG1427"/>
    </row>
    <row r="1428" spans="1:33" s="30" customFormat="1" ht="18.600000000000001" customHeight="1" x14ac:dyDescent="0.3">
      <c r="A1428" s="16">
        <f t="shared" si="396"/>
        <v>349</v>
      </c>
      <c r="B1428" s="17">
        <f t="shared" si="397"/>
        <v>93</v>
      </c>
      <c r="C1428" s="18" t="s">
        <v>1468</v>
      </c>
      <c r="D1428" s="19" t="s">
        <v>1114</v>
      </c>
      <c r="E1428" s="19" t="str">
        <f t="shared" si="398"/>
        <v>M</v>
      </c>
      <c r="F1428" s="20" t="str">
        <f>IFERROR(VLOOKUP(C1428,'[1]Sofie''s Loppet'!$BM$3:$BP$100,4,FALSE),"")</f>
        <v/>
      </c>
      <c r="G1428" s="21">
        <f>IFERROR(VLOOKUP(C1428,[1]Rocks!$BF$3:$BH$2000,3,FALSE),"")</f>
        <v>640.88609084490463</v>
      </c>
      <c r="H1428" s="22" t="str">
        <f>IFERROR(VLOOKUP(C1428,'[1]Walden Bike'!$CB$3:$CE$1000,4,FALSE),"")</f>
        <v/>
      </c>
      <c r="I1428" s="23" t="str">
        <f>IFERROR(VLOOKUP(C1428,'[1]Paddle Sport'!$BJ$2:$BL$100,3,FALSE),"")</f>
        <v/>
      </c>
      <c r="J1428" s="24" t="str">
        <f>IFERROR(VLOOKUP(C1428,'[1]Island Swim'!$AX$5:$AZ$74,3,FALSE),"")</f>
        <v/>
      </c>
      <c r="K1428" s="25" t="str">
        <f>IFERROR(VLOOKUP(C1428,[1]Beaton!$A$4:$B$150,2,FALSE),"")</f>
        <v/>
      </c>
      <c r="L1428" s="26">
        <f>IFERROR(VLOOKUP(C1428,'[1]Turkey Gobbler'!$A$2:$B$500,2,FALSE),"")</f>
        <v>585.81164807930622</v>
      </c>
      <c r="M1428" s="27">
        <f t="shared" si="399"/>
        <v>641</v>
      </c>
      <c r="N1428" s="28"/>
      <c r="O1428"/>
      <c r="P1428"/>
      <c r="Q1428"/>
      <c r="R1428" s="29" t="str" cm="1">
        <f t="array" ref="R1428:S1428">_xlfn.TEXTSPLIT(C1428," ")</f>
        <v>Huckstep</v>
      </c>
      <c r="S1428" s="29" t="str">
        <v>Zachariah</v>
      </c>
      <c r="T1428" s="29"/>
      <c r="U1428" s="29" t="str">
        <f t="shared" si="400"/>
        <v>Zachariah</v>
      </c>
      <c r="V1428" s="29" t="str">
        <f t="shared" si="401"/>
        <v>H</v>
      </c>
      <c r="W1428" s="29" t="str">
        <f t="shared" si="402"/>
        <v>ZachariahHM20-29</v>
      </c>
      <c r="X1428" s="29" t="str">
        <f t="shared" si="403"/>
        <v>ZachariahH</v>
      </c>
      <c r="AA1428"/>
      <c r="AB1428"/>
      <c r="AC1428"/>
      <c r="AD1428"/>
      <c r="AE1428"/>
      <c r="AF1428"/>
      <c r="AG1428"/>
    </row>
    <row r="1429" spans="1:33" s="30" customFormat="1" ht="18.600000000000001" customHeight="1" x14ac:dyDescent="0.3">
      <c r="A1429" s="16">
        <f t="shared" si="396"/>
        <v>350</v>
      </c>
      <c r="B1429" s="17">
        <f t="shared" si="397"/>
        <v>93</v>
      </c>
      <c r="C1429" s="18" t="s">
        <v>1469</v>
      </c>
      <c r="D1429" s="19" t="s">
        <v>1111</v>
      </c>
      <c r="E1429" s="19" t="str">
        <f t="shared" si="398"/>
        <v>M</v>
      </c>
      <c r="F1429" s="20">
        <f>IFERROR(VLOOKUP(C1429,'[1]Sofie''s Loppet'!$BM$3:$BP$100,4,FALSE),"")</f>
        <v>290.62372604973501</v>
      </c>
      <c r="G1429" s="21">
        <f>IFERROR(VLOOKUP(C1429,[1]Rocks!$BF$3:$BH$2000,3,FALSE),"")</f>
        <v>349.8357578601595</v>
      </c>
      <c r="H1429" s="22" t="str">
        <f>IFERROR(VLOOKUP(C1429,'[1]Walden Bike'!$CB$3:$CE$1000,4,FALSE),"")</f>
        <v/>
      </c>
      <c r="I1429" s="23" t="str">
        <f>IFERROR(VLOOKUP(C1429,'[1]Paddle Sport'!$BJ$2:$BL$100,3,FALSE),"")</f>
        <v/>
      </c>
      <c r="J1429" s="24" t="str">
        <f>IFERROR(VLOOKUP(C1429,'[1]Island Swim'!$AX$5:$AZ$74,3,FALSE),"")</f>
        <v/>
      </c>
      <c r="K1429" s="25" t="str">
        <f>IFERROR(VLOOKUP(C1429,[1]Beaton!$A$4:$B$150,2,FALSE),"")</f>
        <v/>
      </c>
      <c r="L1429" s="26" t="str">
        <f>IFERROR(VLOOKUP(C1429,'[1]Turkey Gobbler'!$A$2:$B$500,2,FALSE),"")</f>
        <v/>
      </c>
      <c r="M1429" s="27">
        <f t="shared" si="399"/>
        <v>640</v>
      </c>
      <c r="N1429" s="28"/>
      <c r="O1429"/>
      <c r="P1429"/>
      <c r="Q1429"/>
      <c r="R1429" s="29" t="str" cm="1">
        <f t="array" ref="R1429:S1429">_xlfn.TEXTSPLIT(C1429," ")</f>
        <v>Hachey</v>
      </c>
      <c r="S1429" s="29" t="str">
        <v>Michael</v>
      </c>
      <c r="T1429" s="29"/>
      <c r="U1429" s="29" t="str">
        <f t="shared" si="400"/>
        <v>Michael</v>
      </c>
      <c r="V1429" s="29" t="str">
        <f t="shared" si="401"/>
        <v>H</v>
      </c>
      <c r="W1429" s="29" t="str">
        <f t="shared" si="402"/>
        <v>MichaelHM30-39</v>
      </c>
      <c r="X1429" s="29" t="str">
        <f t="shared" si="403"/>
        <v>MichaelH</v>
      </c>
      <c r="AA1429"/>
      <c r="AB1429"/>
      <c r="AC1429"/>
      <c r="AD1429"/>
      <c r="AE1429"/>
      <c r="AF1429"/>
      <c r="AG1429"/>
    </row>
    <row r="1430" spans="1:33" s="30" customFormat="1" ht="18.600000000000001" customHeight="1" x14ac:dyDescent="0.3">
      <c r="A1430" s="16">
        <f t="shared" si="396"/>
        <v>351</v>
      </c>
      <c r="B1430" s="17">
        <f t="shared" si="397"/>
        <v>23</v>
      </c>
      <c r="C1430" s="18" t="s">
        <v>1470</v>
      </c>
      <c r="D1430" s="19" t="s">
        <v>1124</v>
      </c>
      <c r="E1430" s="19" t="str">
        <f t="shared" si="398"/>
        <v>M</v>
      </c>
      <c r="F1430" s="20"/>
      <c r="G1430" s="21"/>
      <c r="H1430" s="22"/>
      <c r="I1430" s="23">
        <f>IFERROR(VLOOKUP(C1430,'[1]Paddle Sport'!$BJ$2:$BL$100,3,FALSE),"")</f>
        <v>639.46428571428567</v>
      </c>
      <c r="J1430" s="24" t="str">
        <f>IFERROR(VLOOKUP(C1430,'[1]Island Swim'!$AX$5:$AZ$74,3,FALSE),"")</f>
        <v/>
      </c>
      <c r="K1430" s="25"/>
      <c r="L1430" s="26"/>
      <c r="M1430" s="27">
        <f t="shared" si="399"/>
        <v>639</v>
      </c>
      <c r="N1430" s="28"/>
      <c r="O1430"/>
      <c r="P1430"/>
      <c r="Q1430"/>
      <c r="R1430" s="29"/>
      <c r="S1430" s="29"/>
      <c r="T1430" s="29"/>
      <c r="U1430" s="29"/>
      <c r="V1430" s="29"/>
      <c r="W1430" s="29"/>
      <c r="X1430" s="29"/>
      <c r="AA1430"/>
      <c r="AB1430"/>
      <c r="AC1430"/>
      <c r="AD1430"/>
      <c r="AE1430"/>
      <c r="AF1430"/>
      <c r="AG1430"/>
    </row>
    <row r="1431" spans="1:33" s="30" customFormat="1" ht="18.600000000000001" customHeight="1" x14ac:dyDescent="0.3">
      <c r="A1431" s="16">
        <f t="shared" si="396"/>
        <v>352</v>
      </c>
      <c r="B1431" s="17">
        <f t="shared" si="397"/>
        <v>94</v>
      </c>
      <c r="C1431" s="18" t="s">
        <v>1471</v>
      </c>
      <c r="D1431" s="19" t="s">
        <v>1111</v>
      </c>
      <c r="E1431" s="19" t="str">
        <f t="shared" si="398"/>
        <v>M</v>
      </c>
      <c r="F1431" s="20" t="str">
        <f>IFERROR(VLOOKUP(C1431,'[1]Sofie''s Loppet'!$BM$3:$BP$100,4,FALSE),"")</f>
        <v/>
      </c>
      <c r="G1431" s="21">
        <f>IFERROR(VLOOKUP(C1431,[1]Rocks!$BF$3:$BH$2000,3,FALSE),"")</f>
        <v>638.45384871709439</v>
      </c>
      <c r="H1431" s="22" t="str">
        <f>IFERROR(VLOOKUP(C1431,'[1]Walden Bike'!$CB$3:$CE$1000,4,FALSE),"")</f>
        <v/>
      </c>
      <c r="I1431" s="23" t="str">
        <f>IFERROR(VLOOKUP(C1431,'[1]Paddle Sport'!$BJ$2:$BL$100,3,FALSE),"")</f>
        <v/>
      </c>
      <c r="J1431" s="24" t="str">
        <f>IFERROR(VLOOKUP(C1431,'[1]Island Swim'!$AX$5:$AZ$74,3,FALSE),"")</f>
        <v/>
      </c>
      <c r="K1431" s="25" t="str">
        <f>IFERROR(VLOOKUP(C1431,[1]Beaton!$A$4:$B$150,2,FALSE),"")</f>
        <v/>
      </c>
      <c r="L1431" s="26" t="str">
        <f>IFERROR(VLOOKUP(C1431,'[1]Turkey Gobbler'!$A$2:$B$500,2,FALSE),"")</f>
        <v/>
      </c>
      <c r="M1431" s="27">
        <f t="shared" si="399"/>
        <v>638</v>
      </c>
      <c r="N1431" s="28"/>
      <c r="O1431"/>
      <c r="P1431"/>
      <c r="Q1431"/>
      <c r="R1431" s="29" t="str" cm="1">
        <f t="array" ref="R1431:S1431">_xlfn.TEXTSPLIT(C1431," ")</f>
        <v>Dutrisac</v>
      </c>
      <c r="S1431" s="29" t="str">
        <v>Scott</v>
      </c>
      <c r="T1431" s="29"/>
      <c r="U1431" s="29" t="str">
        <f>IF(T1431="",S1431,T1431)</f>
        <v>Scott</v>
      </c>
      <c r="V1431" s="29" t="str">
        <f>LEFT(R1431,1)</f>
        <v>D</v>
      </c>
      <c r="W1431" s="29" t="str">
        <f>CONCATENATE(U1431,V1431,D1431)</f>
        <v>ScottDM30-39</v>
      </c>
      <c r="X1431" s="29" t="str">
        <f>CONCATENATE(U1431,V1431)</f>
        <v>ScottD</v>
      </c>
      <c r="AA1431"/>
      <c r="AB1431"/>
      <c r="AC1431"/>
      <c r="AD1431"/>
      <c r="AE1431"/>
      <c r="AF1431"/>
      <c r="AG1431"/>
    </row>
    <row r="1432" spans="1:33" s="30" customFormat="1" ht="18.600000000000001" customHeight="1" x14ac:dyDescent="0.3">
      <c r="A1432" s="16">
        <f t="shared" si="396"/>
        <v>353</v>
      </c>
      <c r="B1432" s="17">
        <f t="shared" si="397"/>
        <v>94</v>
      </c>
      <c r="C1432" s="18" t="s">
        <v>1472</v>
      </c>
      <c r="D1432" s="19" t="s">
        <v>1114</v>
      </c>
      <c r="E1432" s="19" t="str">
        <f t="shared" si="398"/>
        <v>M</v>
      </c>
      <c r="F1432" s="20" t="str">
        <f>IFERROR(VLOOKUP(C1432,'[1]Sofie''s Loppet'!$BM$3:$BP$100,4,FALSE),"")</f>
        <v/>
      </c>
      <c r="G1432" s="21">
        <f>IFERROR(VLOOKUP(C1432,[1]Rocks!$BF$3:$BH$2000,3,FALSE),"")</f>
        <v>636.12217795484719</v>
      </c>
      <c r="H1432" s="22" t="str">
        <f>IFERROR(VLOOKUP(C1432,'[1]Walden Bike'!$CB$3:$CE$1000,4,FALSE),"")</f>
        <v/>
      </c>
      <c r="I1432" s="23" t="str">
        <f>IFERROR(VLOOKUP(C1432,'[1]Paddle Sport'!$BJ$2:$BL$100,3,FALSE),"")</f>
        <v/>
      </c>
      <c r="J1432" s="24" t="str">
        <f>IFERROR(VLOOKUP(C1432,'[1]Island Swim'!$AX$5:$AZ$74,3,FALSE),"")</f>
        <v/>
      </c>
      <c r="K1432" s="25" t="str">
        <f>IFERROR(VLOOKUP(C1432,[1]Beaton!$A$4:$B$150,2,FALSE),"")</f>
        <v/>
      </c>
      <c r="L1432" s="26" t="str">
        <f>IFERROR(VLOOKUP(C1432,'[1]Turkey Gobbler'!$A$2:$B$500,2,FALSE),"")</f>
        <v/>
      </c>
      <c r="M1432" s="27">
        <f t="shared" si="399"/>
        <v>636</v>
      </c>
      <c r="N1432" s="28"/>
      <c r="O1432"/>
      <c r="P1432"/>
      <c r="Q1432"/>
      <c r="R1432" s="29" t="str" cm="1">
        <f t="array" ref="R1432:S1432">_xlfn.TEXTSPLIT(C1432," ")</f>
        <v>Clement</v>
      </c>
      <c r="S1432" s="29" t="str">
        <v>Cedric</v>
      </c>
      <c r="T1432" s="29"/>
      <c r="U1432" s="29" t="str">
        <f>IF(T1432="",S1432,T1432)</f>
        <v>Cedric</v>
      </c>
      <c r="V1432" s="29" t="str">
        <f>LEFT(R1432,1)</f>
        <v>C</v>
      </c>
      <c r="W1432" s="29" t="str">
        <f>CONCATENATE(U1432,V1432,D1432)</f>
        <v>CedricCM20-29</v>
      </c>
      <c r="X1432" s="29" t="str">
        <f>CONCATENATE(U1432,V1432)</f>
        <v>CedricC</v>
      </c>
      <c r="AA1432"/>
      <c r="AB1432"/>
      <c r="AC1432"/>
      <c r="AD1432"/>
      <c r="AE1432"/>
      <c r="AF1432"/>
      <c r="AG1432"/>
    </row>
    <row r="1433" spans="1:33" s="30" customFormat="1" ht="18.600000000000001" customHeight="1" x14ac:dyDescent="0.3">
      <c r="A1433" s="16">
        <f t="shared" si="396"/>
        <v>353</v>
      </c>
      <c r="B1433" s="17">
        <f t="shared" si="397"/>
        <v>95</v>
      </c>
      <c r="C1433" s="18" t="s">
        <v>1473</v>
      </c>
      <c r="D1433" s="19" t="s">
        <v>1111</v>
      </c>
      <c r="E1433" s="19" t="str">
        <f t="shared" si="398"/>
        <v>M</v>
      </c>
      <c r="F1433" s="20" t="str">
        <f>IFERROR(VLOOKUP(C1433,'[1]Sofie''s Loppet'!$BM$3:$BP$100,4,FALSE),"")</f>
        <v/>
      </c>
      <c r="G1433" s="21">
        <f>IFERROR(VLOOKUP(C1433,[1]Rocks!$BF$3:$BH$2000,3,FALSE),"")</f>
        <v>636.09215017064844</v>
      </c>
      <c r="H1433" s="22" t="str">
        <f>IFERROR(VLOOKUP(C1433,'[1]Walden Bike'!$CB$3:$CE$1000,4,FALSE),"")</f>
        <v/>
      </c>
      <c r="I1433" s="23" t="str">
        <f>IFERROR(VLOOKUP(C1433,'[1]Paddle Sport'!$BJ$2:$BL$100,3,FALSE),"")</f>
        <v/>
      </c>
      <c r="J1433" s="24" t="str">
        <f>IFERROR(VLOOKUP(C1433,'[1]Island Swim'!$AX$5:$AZ$74,3,FALSE),"")</f>
        <v/>
      </c>
      <c r="K1433" s="25" t="str">
        <f>IFERROR(VLOOKUP(C1433,[1]Beaton!$A$4:$B$150,2,FALSE),"")</f>
        <v/>
      </c>
      <c r="L1433" s="26" t="str">
        <f>IFERROR(VLOOKUP(C1433,'[1]Turkey Gobbler'!$A$2:$B$500,2,FALSE),"")</f>
        <v/>
      </c>
      <c r="M1433" s="27">
        <f t="shared" si="399"/>
        <v>636</v>
      </c>
      <c r="N1433" s="28"/>
      <c r="O1433"/>
      <c r="P1433"/>
      <c r="Q1433"/>
      <c r="R1433" s="29" t="str" cm="1">
        <f t="array" ref="R1433:S1433">_xlfn.TEXTSPLIT(C1433," ")</f>
        <v>Turgeon</v>
      </c>
      <c r="S1433" s="29" t="str">
        <v>Jeff</v>
      </c>
      <c r="T1433" s="29"/>
      <c r="U1433" s="29" t="str">
        <f>IF(T1433="",S1433,T1433)</f>
        <v>Jeff</v>
      </c>
      <c r="V1433" s="29" t="str">
        <f>LEFT(R1433,1)</f>
        <v>T</v>
      </c>
      <c r="W1433" s="29" t="str">
        <f>CONCATENATE(U1433,V1433,D1433)</f>
        <v>JeffTM30-39</v>
      </c>
      <c r="X1433" s="29" t="str">
        <f>CONCATENATE(U1433,V1433)</f>
        <v>JeffT</v>
      </c>
      <c r="AA1433"/>
      <c r="AB1433"/>
      <c r="AC1433"/>
      <c r="AD1433"/>
      <c r="AE1433"/>
      <c r="AF1433"/>
      <c r="AG1433"/>
    </row>
    <row r="1434" spans="1:33" s="30" customFormat="1" ht="18.600000000000001" customHeight="1" x14ac:dyDescent="0.3">
      <c r="A1434" s="16">
        <f t="shared" si="396"/>
        <v>353</v>
      </c>
      <c r="B1434" s="17">
        <f t="shared" si="397"/>
        <v>30</v>
      </c>
      <c r="C1434" s="18" t="s">
        <v>1474</v>
      </c>
      <c r="D1434" s="19" t="s">
        <v>1107</v>
      </c>
      <c r="E1434" s="19" t="str">
        <f t="shared" si="398"/>
        <v>M</v>
      </c>
      <c r="F1434" s="20" t="str">
        <f>IFERROR(VLOOKUP(C1434,'[1]Sofie''s Loppet'!$BM$3:$BP$100,4,FALSE),"")</f>
        <v/>
      </c>
      <c r="G1434" s="21">
        <f>IFERROR(VLOOKUP(C1434,[1]Rocks!$BF$3:$BH$2000,3,FALSE),"")</f>
        <v>635.57591317539971</v>
      </c>
      <c r="H1434" s="22" t="str">
        <f>IFERROR(VLOOKUP(C1434,'[1]Walden Bike'!$CB$3:$CE$1000,4,FALSE),"")</f>
        <v/>
      </c>
      <c r="I1434" s="23" t="str">
        <f>IFERROR(VLOOKUP(C1434,'[1]Paddle Sport'!$BJ$2:$BL$100,3,FALSE),"")</f>
        <v/>
      </c>
      <c r="J1434" s="24" t="str">
        <f>IFERROR(VLOOKUP(C1434,'[1]Island Swim'!$AX$5:$AZ$74,3,FALSE),"")</f>
        <v/>
      </c>
      <c r="K1434" s="25" t="str">
        <f>IFERROR(VLOOKUP(C1434,[1]Beaton!$A$4:$B$150,2,FALSE),"")</f>
        <v/>
      </c>
      <c r="L1434" s="26" t="str">
        <f>IFERROR(VLOOKUP(C1434,'[1]Turkey Gobbler'!$A$2:$B$500,2,FALSE),"")</f>
        <v/>
      </c>
      <c r="M1434" s="27">
        <f t="shared" si="399"/>
        <v>636</v>
      </c>
      <c r="N1434" s="28"/>
      <c r="O1434"/>
      <c r="P1434"/>
      <c r="Q1434"/>
      <c r="R1434" s="29" t="str" cm="1">
        <f t="array" ref="R1434:S1434">_xlfn.TEXTSPLIT(C1434," ")</f>
        <v>Quiros</v>
      </c>
      <c r="S1434" s="29" t="str">
        <v>Luis-Jesus-Pastor</v>
      </c>
      <c r="T1434" s="29"/>
      <c r="U1434" s="29" t="str">
        <f>IF(T1434="",S1434,T1434)</f>
        <v>Luis-Jesus-Pastor</v>
      </c>
      <c r="V1434" s="29" t="str">
        <f>LEFT(R1434,1)</f>
        <v>Q</v>
      </c>
      <c r="W1434" s="29" t="str">
        <f>CONCATENATE(U1434,V1434,D1434)</f>
        <v>Luis-Jesus-PastorQM50-59</v>
      </c>
      <c r="X1434" s="29" t="str">
        <f>CONCATENATE(U1434,V1434)</f>
        <v>Luis-Jesus-PastorQ</v>
      </c>
      <c r="AA1434"/>
      <c r="AB1434"/>
      <c r="AC1434"/>
      <c r="AD1434"/>
      <c r="AE1434"/>
      <c r="AF1434"/>
      <c r="AG1434"/>
    </row>
    <row r="1435" spans="1:33" s="30" customFormat="1" ht="18.600000000000001" customHeight="1" x14ac:dyDescent="0.3">
      <c r="A1435" s="16">
        <f t="shared" si="396"/>
        <v>356</v>
      </c>
      <c r="B1435" s="17">
        <f t="shared" si="397"/>
        <v>39</v>
      </c>
      <c r="C1435" s="18" t="s">
        <v>1475</v>
      </c>
      <c r="D1435" s="19" t="s">
        <v>1118</v>
      </c>
      <c r="E1435" s="19" t="str">
        <f t="shared" si="398"/>
        <v>M</v>
      </c>
      <c r="F1435" s="20" t="str">
        <f>IFERROR(VLOOKUP(C1435,'[1]Sofie''s Loppet'!$BM$3:$BP$100,4,FALSE),"")</f>
        <v/>
      </c>
      <c r="G1435" s="21">
        <f>IFERROR(VLOOKUP(C1435,[1]Rocks!$BF$3:$BH$2000,3,FALSE),"")</f>
        <v>631.77966101694915</v>
      </c>
      <c r="H1435" s="22" t="str">
        <f>IFERROR(VLOOKUP(C1435,'[1]Walden Bike'!$CB$3:$CE$1000,4,FALSE),"")</f>
        <v/>
      </c>
      <c r="I1435" s="23" t="str">
        <f>IFERROR(VLOOKUP(C1435,'[1]Paddle Sport'!$BJ$2:$BL$100,3,FALSE),"")</f>
        <v/>
      </c>
      <c r="J1435" s="24" t="str">
        <f>IFERROR(VLOOKUP(C1435,'[1]Island Swim'!$AX$5:$AZ$74,3,FALSE),"")</f>
        <v/>
      </c>
      <c r="K1435" s="25" t="str">
        <f>IFERROR(VLOOKUP(C1435,[1]Beaton!$A$4:$B$150,2,FALSE),"")</f>
        <v/>
      </c>
      <c r="L1435" s="26" t="str">
        <f>IFERROR(VLOOKUP(C1435,'[1]Turkey Gobbler'!$A$2:$B$500,2,FALSE),"")</f>
        <v/>
      </c>
      <c r="M1435" s="27">
        <f t="shared" si="399"/>
        <v>632</v>
      </c>
      <c r="N1435" s="28"/>
      <c r="O1435"/>
      <c r="P1435"/>
      <c r="Q1435"/>
      <c r="R1435" s="29" t="str" cm="1">
        <f t="array" ref="R1435:S1435">_xlfn.TEXTSPLIT(C1435," ")</f>
        <v>Kingshott</v>
      </c>
      <c r="S1435" s="29" t="str">
        <v>Brendan</v>
      </c>
      <c r="T1435" s="29"/>
      <c r="U1435" s="29" t="str">
        <f>IF(T1435="",S1435,T1435)</f>
        <v>Brendan</v>
      </c>
      <c r="V1435" s="29" t="str">
        <f>LEFT(R1435,1)</f>
        <v>K</v>
      </c>
      <c r="W1435" s="29" t="str">
        <f>CONCATENATE(U1435,V1435,D1435)</f>
        <v>BrendanKM13-19</v>
      </c>
      <c r="X1435" s="29" t="str">
        <f>CONCATENATE(U1435,V1435)</f>
        <v>BrendanK</v>
      </c>
      <c r="AA1435"/>
      <c r="AB1435"/>
      <c r="AC1435"/>
      <c r="AD1435"/>
      <c r="AE1435"/>
      <c r="AF1435"/>
      <c r="AG1435"/>
    </row>
    <row r="1436" spans="1:33" s="30" customFormat="1" ht="18.600000000000001" customHeight="1" x14ac:dyDescent="0.3">
      <c r="A1436" s="16">
        <f t="shared" si="396"/>
        <v>356</v>
      </c>
      <c r="B1436" s="17">
        <f t="shared" si="397"/>
        <v>95</v>
      </c>
      <c r="C1436" s="18" t="s">
        <v>1476</v>
      </c>
      <c r="D1436" s="19" t="s">
        <v>1114</v>
      </c>
      <c r="E1436" s="19" t="str">
        <f t="shared" si="398"/>
        <v>M</v>
      </c>
      <c r="F1436" s="20" t="str">
        <f>IFERROR(VLOOKUP(C1436,'[1]Sofie''s Loppet'!$BM$3:$BP$100,4,FALSE),"")</f>
        <v/>
      </c>
      <c r="G1436" s="21">
        <f>IFERROR(VLOOKUP(C1436,[1]Rocks!$BF$3:$BH$2000,3,FALSE),"")</f>
        <v>632.18224027858389</v>
      </c>
      <c r="H1436" s="22" t="str">
        <f>IFERROR(VLOOKUP(C1436,'[1]Walden Bike'!$CB$3:$CE$1000,4,FALSE),"")</f>
        <v/>
      </c>
      <c r="I1436" s="23" t="str">
        <f>IFERROR(VLOOKUP(C1436,'[1]Paddle Sport'!$BJ$2:$BL$100,3,FALSE),"")</f>
        <v/>
      </c>
      <c r="J1436" s="24" t="str">
        <f>IFERROR(VLOOKUP(C1436,'[1]Island Swim'!$AX$5:$AZ$74,3,FALSE),"")</f>
        <v/>
      </c>
      <c r="K1436" s="25" t="str">
        <f>IFERROR(VLOOKUP(C1436,[1]Beaton!$A$4:$B$150,2,FALSE),"")</f>
        <v/>
      </c>
      <c r="L1436" s="26" t="str">
        <f>IFERROR(VLOOKUP(C1436,'[1]Turkey Gobbler'!$A$2:$B$500,2,FALSE),"")</f>
        <v/>
      </c>
      <c r="M1436" s="27">
        <f t="shared" si="399"/>
        <v>632</v>
      </c>
      <c r="N1436" s="28"/>
      <c r="O1436"/>
      <c r="P1436"/>
      <c r="Q1436"/>
      <c r="R1436" s="29"/>
      <c r="S1436" s="29"/>
      <c r="T1436" s="29"/>
      <c r="U1436" s="29"/>
      <c r="V1436" s="29"/>
      <c r="W1436" s="29"/>
      <c r="X1436" s="29"/>
      <c r="AA1436"/>
      <c r="AB1436"/>
      <c r="AC1436"/>
      <c r="AD1436"/>
      <c r="AE1436"/>
      <c r="AF1436"/>
      <c r="AG1436"/>
    </row>
    <row r="1437" spans="1:33" s="30" customFormat="1" ht="18.600000000000001" customHeight="1" x14ac:dyDescent="0.3">
      <c r="A1437" s="16">
        <f t="shared" si="396"/>
        <v>356</v>
      </c>
      <c r="B1437" s="17">
        <f t="shared" si="397"/>
        <v>96</v>
      </c>
      <c r="C1437" s="18" t="s">
        <v>1477</v>
      </c>
      <c r="D1437" s="19" t="s">
        <v>1111</v>
      </c>
      <c r="E1437" s="19" t="str">
        <f t="shared" si="398"/>
        <v>M</v>
      </c>
      <c r="F1437" s="20" t="str">
        <f>IFERROR(VLOOKUP(C1437,'[1]Sofie''s Loppet'!$BM$3:$BP$100,4,FALSE),"")</f>
        <v/>
      </c>
      <c r="G1437" s="21">
        <f>IFERROR(VLOOKUP(C1437,[1]Rocks!$BF$3:$BH$2000,3,FALSE),"")</f>
        <v>632.32903750145135</v>
      </c>
      <c r="H1437" s="22" t="str">
        <f>IFERROR(VLOOKUP(C1437,'[1]Walden Bike'!$CB$3:$CE$1000,4,FALSE),"")</f>
        <v/>
      </c>
      <c r="I1437" s="23" t="str">
        <f>IFERROR(VLOOKUP(C1437,'[1]Paddle Sport'!$BJ$2:$BL$100,3,FALSE),"")</f>
        <v/>
      </c>
      <c r="J1437" s="24" t="str">
        <f>IFERROR(VLOOKUP(C1437,'[1]Island Swim'!$AX$5:$AZ$74,3,FALSE),"")</f>
        <v/>
      </c>
      <c r="K1437" s="25" t="str">
        <f>IFERROR(VLOOKUP(C1437,[1]Beaton!$A$4:$B$150,2,FALSE),"")</f>
        <v/>
      </c>
      <c r="L1437" s="26" t="str">
        <f>IFERROR(VLOOKUP(C1437,'[1]Turkey Gobbler'!$A$2:$B$500,2,FALSE),"")</f>
        <v/>
      </c>
      <c r="M1437" s="27">
        <f t="shared" si="399"/>
        <v>632</v>
      </c>
      <c r="N1437" s="28"/>
      <c r="O1437"/>
      <c r="P1437"/>
      <c r="Q1437"/>
      <c r="R1437" s="29" t="str" cm="1">
        <f t="array" ref="R1437:S1437">_xlfn.TEXTSPLIT(C1437," ")</f>
        <v>Ali</v>
      </c>
      <c r="S1437" s="29" t="str">
        <v>Faraz</v>
      </c>
      <c r="T1437" s="29"/>
      <c r="U1437" s="29" t="str">
        <f>IF(T1437="",S1437,T1437)</f>
        <v>Faraz</v>
      </c>
      <c r="V1437" s="29" t="str">
        <f>LEFT(R1437,1)</f>
        <v>A</v>
      </c>
      <c r="W1437" s="29" t="str">
        <f>CONCATENATE(U1437,V1437,D1437)</f>
        <v>FarazAM30-39</v>
      </c>
      <c r="X1437" s="29" t="str">
        <f>CONCATENATE(U1437,V1437)</f>
        <v>FarazA</v>
      </c>
      <c r="AA1437"/>
      <c r="AB1437"/>
      <c r="AC1437"/>
      <c r="AD1437"/>
      <c r="AE1437"/>
      <c r="AF1437"/>
      <c r="AG1437"/>
    </row>
    <row r="1438" spans="1:33" s="30" customFormat="1" ht="18.600000000000001" customHeight="1" x14ac:dyDescent="0.3">
      <c r="A1438" s="16">
        <f t="shared" si="396"/>
        <v>356</v>
      </c>
      <c r="B1438" s="17">
        <f t="shared" si="397"/>
        <v>96</v>
      </c>
      <c r="C1438" s="18" t="s">
        <v>1478</v>
      </c>
      <c r="D1438" s="19" t="s">
        <v>1111</v>
      </c>
      <c r="E1438" s="19" t="str">
        <f t="shared" si="398"/>
        <v>M</v>
      </c>
      <c r="F1438" s="20" t="str">
        <f>IFERROR(VLOOKUP(C1438,'[1]Sofie''s Loppet'!$BM$3:$BP$100,4,FALSE),"")</f>
        <v/>
      </c>
      <c r="G1438" s="21">
        <f>IFERROR(VLOOKUP(C1438,[1]Rocks!$BF$3:$BH$2000,3,FALSE),"")</f>
        <v>631.66898631408026</v>
      </c>
      <c r="H1438" s="22" t="str">
        <f>IFERROR(VLOOKUP(C1438,'[1]Walden Bike'!$CB$3:$CE$1000,4,FALSE),"")</f>
        <v/>
      </c>
      <c r="I1438" s="23" t="str">
        <f>IFERROR(VLOOKUP(C1438,'[1]Paddle Sport'!$BJ$2:$BL$100,3,FALSE),"")</f>
        <v/>
      </c>
      <c r="J1438" s="24" t="str">
        <f>IFERROR(VLOOKUP(C1438,'[1]Island Swim'!$AX$5:$AZ$74,3,FALSE),"")</f>
        <v/>
      </c>
      <c r="K1438" s="25" t="str">
        <f>IFERROR(VLOOKUP(C1438,[1]Beaton!$A$4:$B$150,2,FALSE),"")</f>
        <v/>
      </c>
      <c r="L1438" s="26" t="str">
        <f>IFERROR(VLOOKUP(C1438,'[1]Turkey Gobbler'!$A$2:$B$500,2,FALSE),"")</f>
        <v/>
      </c>
      <c r="M1438" s="27">
        <f t="shared" si="399"/>
        <v>632</v>
      </c>
      <c r="N1438" s="28"/>
      <c r="O1438"/>
      <c r="P1438"/>
      <c r="Q1438"/>
      <c r="R1438" s="29"/>
      <c r="S1438" s="29"/>
      <c r="T1438" s="29"/>
      <c r="U1438" s="29"/>
      <c r="V1438" s="29"/>
      <c r="W1438" s="29"/>
      <c r="X1438" s="29"/>
      <c r="AA1438"/>
      <c r="AB1438"/>
      <c r="AC1438"/>
      <c r="AD1438"/>
      <c r="AE1438"/>
      <c r="AF1438"/>
      <c r="AG1438"/>
    </row>
    <row r="1439" spans="1:33" s="30" customFormat="1" ht="18.600000000000001" customHeight="1" x14ac:dyDescent="0.3">
      <c r="A1439" s="16">
        <f t="shared" si="396"/>
        <v>360</v>
      </c>
      <c r="B1439" s="17">
        <f t="shared" si="397"/>
        <v>24</v>
      </c>
      <c r="C1439" s="18" t="s">
        <v>1479</v>
      </c>
      <c r="D1439" s="19" t="s">
        <v>1124</v>
      </c>
      <c r="E1439" s="19" t="str">
        <f t="shared" si="398"/>
        <v>M</v>
      </c>
      <c r="F1439" s="20" t="str">
        <f>IFERROR(VLOOKUP(C1439,'[1]Sofie''s Loppet'!$BM$3:$BP$100,4,FALSE),"")</f>
        <v/>
      </c>
      <c r="G1439" s="21">
        <f>IFERROR(VLOOKUP(C1439,[1]Rocks!$BF$3:$BH$2000,3,FALSE),"")</f>
        <v>629.1878465804067</v>
      </c>
      <c r="H1439" s="22" t="str">
        <f>IFERROR(VLOOKUP(C1439,'[1]Walden Bike'!$CB$3:$CE$1000,4,FALSE),"")</f>
        <v/>
      </c>
      <c r="I1439" s="23" t="str">
        <f>IFERROR(VLOOKUP(C1439,'[1]Paddle Sport'!$BJ$2:$BL$100,3,FALSE),"")</f>
        <v/>
      </c>
      <c r="J1439" s="24" t="str">
        <f>IFERROR(VLOOKUP(C1439,'[1]Island Swim'!$AX$5:$AZ$74,3,FALSE),"")</f>
        <v/>
      </c>
      <c r="K1439" s="25" t="str">
        <f>IFERROR(VLOOKUP(C1439,[1]Beaton!$A$4:$B$150,2,FALSE),"")</f>
        <v/>
      </c>
      <c r="L1439" s="26">
        <f>IFERROR(VLOOKUP(C1439,'[1]Turkey Gobbler'!$A$2:$B$500,2,FALSE),"")</f>
        <v>588.36341008089619</v>
      </c>
      <c r="M1439" s="27">
        <f t="shared" si="399"/>
        <v>629</v>
      </c>
      <c r="N1439" s="28"/>
      <c r="O1439"/>
      <c r="P1439"/>
      <c r="Q1439"/>
      <c r="R1439" s="29"/>
      <c r="S1439" s="29"/>
      <c r="T1439" s="29"/>
      <c r="U1439" s="29"/>
      <c r="V1439" s="29"/>
      <c r="W1439" s="29"/>
      <c r="X1439" s="29"/>
      <c r="AA1439"/>
      <c r="AB1439"/>
      <c r="AC1439"/>
      <c r="AD1439"/>
      <c r="AE1439"/>
      <c r="AF1439"/>
      <c r="AG1439"/>
    </row>
    <row r="1440" spans="1:33" s="30" customFormat="1" ht="18.600000000000001" customHeight="1" x14ac:dyDescent="0.3">
      <c r="A1440" s="16">
        <f t="shared" si="396"/>
        <v>361</v>
      </c>
      <c r="B1440" s="17">
        <f t="shared" si="397"/>
        <v>96</v>
      </c>
      <c r="C1440" s="18" t="s">
        <v>1480</v>
      </c>
      <c r="D1440" s="19" t="s">
        <v>1114</v>
      </c>
      <c r="E1440" s="19" t="str">
        <f t="shared" si="398"/>
        <v>M</v>
      </c>
      <c r="F1440" s="20" t="str">
        <f>IFERROR(VLOOKUP(C1440,'[1]Sofie''s Loppet'!$BM$3:$BP$100,4,FALSE),"")</f>
        <v/>
      </c>
      <c r="G1440" s="21">
        <f>IFERROR(VLOOKUP(C1440,[1]Rocks!$BF$3:$BH$2000,3,FALSE),"")</f>
        <v>626.79825066175624</v>
      </c>
      <c r="H1440" s="22" t="str">
        <f>IFERROR(VLOOKUP(C1440,'[1]Walden Bike'!$CB$3:$CE$1000,4,FALSE),"")</f>
        <v/>
      </c>
      <c r="I1440" s="23" t="str">
        <f>IFERROR(VLOOKUP(C1440,'[1]Paddle Sport'!$BJ$2:$BL$100,3,FALSE),"")</f>
        <v/>
      </c>
      <c r="J1440" s="24" t="str">
        <f>IFERROR(VLOOKUP(C1440,'[1]Island Swim'!$AX$5:$AZ$74,3,FALSE),"")</f>
        <v/>
      </c>
      <c r="K1440" s="25" t="str">
        <f>IFERROR(VLOOKUP(C1440,[1]Beaton!$A$4:$B$150,2,FALSE),"")</f>
        <v/>
      </c>
      <c r="L1440" s="26" t="str">
        <f>IFERROR(VLOOKUP(C1440,'[1]Turkey Gobbler'!$A$2:$B$500,2,FALSE),"")</f>
        <v/>
      </c>
      <c r="M1440" s="27">
        <f t="shared" si="399"/>
        <v>627</v>
      </c>
      <c r="N1440" s="28"/>
      <c r="O1440"/>
      <c r="P1440"/>
      <c r="Q1440"/>
      <c r="R1440" s="29" t="str" cm="1">
        <f t="array" ref="R1440:S1440">_xlfn.TEXTSPLIT(C1440," ")</f>
        <v>Mumar</v>
      </c>
      <c r="S1440" s="29" t="str">
        <v>Lovette-Rey</v>
      </c>
      <c r="T1440" s="29"/>
      <c r="U1440" s="29" t="str">
        <f>IF(T1440="",S1440,T1440)</f>
        <v>Lovette-Rey</v>
      </c>
      <c r="V1440" s="29" t="str">
        <f>LEFT(R1440,1)</f>
        <v>M</v>
      </c>
      <c r="W1440" s="29" t="str">
        <f>CONCATENATE(U1440,V1440,D1440)</f>
        <v>Lovette-ReyMM20-29</v>
      </c>
      <c r="X1440" s="29" t="str">
        <f>CONCATENATE(U1440,V1440)</f>
        <v>Lovette-ReyM</v>
      </c>
      <c r="AA1440"/>
      <c r="AB1440"/>
      <c r="AC1440"/>
      <c r="AD1440"/>
      <c r="AE1440"/>
      <c r="AF1440"/>
      <c r="AG1440"/>
    </row>
    <row r="1441" spans="1:33" s="30" customFormat="1" ht="18.600000000000001" customHeight="1" x14ac:dyDescent="0.3">
      <c r="A1441" s="16">
        <f t="shared" si="396"/>
        <v>362</v>
      </c>
      <c r="B1441" s="17">
        <f t="shared" si="397"/>
        <v>97</v>
      </c>
      <c r="C1441" s="18" t="s">
        <v>1481</v>
      </c>
      <c r="D1441" s="19" t="s">
        <v>1114</v>
      </c>
      <c r="E1441" s="19" t="str">
        <f t="shared" si="398"/>
        <v>M</v>
      </c>
      <c r="F1441" s="20" t="str">
        <f>IFERROR(VLOOKUP(C1441,'[1]Sofie''s Loppet'!$BM$3:$BP$100,4,FALSE),"")</f>
        <v/>
      </c>
      <c r="G1441" s="21">
        <f>IFERROR(VLOOKUP(C1441,[1]Rocks!$BF$3:$BH$2000,3,FALSE),"")</f>
        <v>624.91846053489883</v>
      </c>
      <c r="H1441" s="22" t="str">
        <f>IFERROR(VLOOKUP(C1441,'[1]Walden Bike'!$CB$3:$CE$1000,4,FALSE),"")</f>
        <v/>
      </c>
      <c r="I1441" s="23" t="str">
        <f>IFERROR(VLOOKUP(C1441,'[1]Paddle Sport'!$BJ$2:$BL$100,3,FALSE),"")</f>
        <v/>
      </c>
      <c r="J1441" s="24" t="str">
        <f>IFERROR(VLOOKUP(C1441,'[1]Island Swim'!$AX$5:$AZ$74,3,FALSE),"")</f>
        <v/>
      </c>
      <c r="K1441" s="25" t="str">
        <f>IFERROR(VLOOKUP(C1441,[1]Beaton!$A$4:$B$150,2,FALSE),"")</f>
        <v/>
      </c>
      <c r="L1441" s="26" t="str">
        <f>IFERROR(VLOOKUP(C1441,'[1]Turkey Gobbler'!$A$2:$B$500,2,FALSE),"")</f>
        <v/>
      </c>
      <c r="M1441" s="27">
        <f t="shared" si="399"/>
        <v>625</v>
      </c>
      <c r="N1441" s="28"/>
      <c r="O1441"/>
      <c r="P1441"/>
      <c r="Q1441"/>
      <c r="R1441" s="29" t="str" cm="1">
        <f t="array" ref="R1441:S1441">_xlfn.TEXTSPLIT(C1441," ")</f>
        <v>ElAasri</v>
      </c>
      <c r="S1441" s="29" t="str">
        <v>Ayoub</v>
      </c>
      <c r="T1441" s="29"/>
      <c r="U1441" s="29" t="str">
        <f>IF(T1441="",S1441,T1441)</f>
        <v>Ayoub</v>
      </c>
      <c r="V1441" s="29" t="str">
        <f>LEFT(R1441,1)</f>
        <v>E</v>
      </c>
      <c r="W1441" s="29" t="str">
        <f>CONCATENATE(U1441,V1441,D1441)</f>
        <v>AyoubEM20-29</v>
      </c>
      <c r="X1441" s="29" t="str">
        <f>CONCATENATE(U1441,V1441)</f>
        <v>AyoubE</v>
      </c>
      <c r="AA1441"/>
      <c r="AB1441"/>
      <c r="AC1441"/>
      <c r="AD1441"/>
      <c r="AE1441"/>
      <c r="AF1441"/>
      <c r="AG1441"/>
    </row>
    <row r="1442" spans="1:33" s="30" customFormat="1" ht="18.600000000000001" customHeight="1" x14ac:dyDescent="0.3">
      <c r="A1442" s="16">
        <f t="shared" si="396"/>
        <v>362</v>
      </c>
      <c r="B1442" s="17">
        <f t="shared" si="397"/>
        <v>25</v>
      </c>
      <c r="C1442" s="18" t="s">
        <v>1482</v>
      </c>
      <c r="D1442" s="19" t="s">
        <v>1124</v>
      </c>
      <c r="E1442" s="19" t="str">
        <f t="shared" si="398"/>
        <v>M</v>
      </c>
      <c r="F1442" s="20" t="str">
        <f>IFERROR(VLOOKUP(C1442,'[1]Sofie''s Loppet'!$BM$3:$BP$100,4,FALSE),"")</f>
        <v/>
      </c>
      <c r="G1442" s="21">
        <f>IFERROR(VLOOKUP(C1442,[1]Rocks!$BF$3:$BH$2000,3,FALSE),"")</f>
        <v>625.43063849333942</v>
      </c>
      <c r="H1442" s="22" t="str">
        <f>IFERROR(VLOOKUP(C1442,'[1]Walden Bike'!$CB$3:$CE$1000,4,FALSE),"")</f>
        <v/>
      </c>
      <c r="I1442" s="23" t="str">
        <f>IFERROR(VLOOKUP(C1442,'[1]Paddle Sport'!$BJ$2:$BL$100,3,FALSE),"")</f>
        <v/>
      </c>
      <c r="J1442" s="24" t="str">
        <f>IFERROR(VLOOKUP(C1442,'[1]Island Swim'!$AX$5:$AZ$74,3,FALSE),"")</f>
        <v/>
      </c>
      <c r="K1442" s="25" t="str">
        <f>IFERROR(VLOOKUP(C1442,[1]Beaton!$A$4:$B$150,2,FALSE),"")</f>
        <v/>
      </c>
      <c r="L1442" s="26" t="str">
        <f>IFERROR(VLOOKUP(C1442,'[1]Turkey Gobbler'!$A$2:$B$500,2,FALSE),"")</f>
        <v/>
      </c>
      <c r="M1442" s="27">
        <f t="shared" si="399"/>
        <v>625</v>
      </c>
      <c r="N1442" s="28"/>
      <c r="O1442"/>
      <c r="P1442"/>
      <c r="Q1442"/>
      <c r="R1442" s="29" t="str" cm="1">
        <f t="array" ref="R1442:S1442">_xlfn.TEXTSPLIT(C1442," ")</f>
        <v>Wright</v>
      </c>
      <c r="S1442" s="29" t="str">
        <v>Al</v>
      </c>
      <c r="T1442" s="29"/>
      <c r="U1442" s="29" t="str">
        <f>IF(T1442="",S1442,T1442)</f>
        <v>Al</v>
      </c>
      <c r="V1442" s="29" t="str">
        <f>LEFT(R1442,1)</f>
        <v>W</v>
      </c>
      <c r="W1442" s="29" t="str">
        <f>CONCATENATE(U1442,V1442,D1442)</f>
        <v>AlWM60-69</v>
      </c>
      <c r="X1442" s="29" t="str">
        <f>CONCATENATE(U1442,V1442)</f>
        <v>AlW</v>
      </c>
      <c r="AA1442"/>
      <c r="AB1442"/>
      <c r="AC1442"/>
      <c r="AD1442"/>
      <c r="AE1442"/>
      <c r="AF1442"/>
      <c r="AG1442"/>
    </row>
    <row r="1443" spans="1:33" s="30" customFormat="1" ht="18.600000000000001" customHeight="1" x14ac:dyDescent="0.3">
      <c r="A1443" s="16">
        <f t="shared" si="396"/>
        <v>364</v>
      </c>
      <c r="B1443" s="17">
        <f t="shared" si="397"/>
        <v>40</v>
      </c>
      <c r="C1443" s="18" t="s">
        <v>1483</v>
      </c>
      <c r="D1443" s="19" t="s">
        <v>1118</v>
      </c>
      <c r="E1443" s="19" t="str">
        <f t="shared" si="398"/>
        <v>M</v>
      </c>
      <c r="F1443" s="20" t="str">
        <f>IFERROR(VLOOKUP(C1443,'[1]Sofie''s Loppet'!$BM$3:$BP$100,4,FALSE),"")</f>
        <v/>
      </c>
      <c r="G1443" s="21">
        <f>IFERROR(VLOOKUP(C1443,[1]Rocks!$BF$3:$BH$2000,3,FALSE),"")</f>
        <v>623.35469840906489</v>
      </c>
      <c r="H1443" s="22" t="str">
        <f>IFERROR(VLOOKUP(C1443,'[1]Walden Bike'!$CB$3:$CE$1000,4,FALSE),"")</f>
        <v/>
      </c>
      <c r="I1443" s="23" t="str">
        <f>IFERROR(VLOOKUP(C1443,'[1]Paddle Sport'!$BJ$2:$BL$100,3,FALSE),"")</f>
        <v/>
      </c>
      <c r="J1443" s="24" t="str">
        <f>IFERROR(VLOOKUP(C1443,'[1]Island Swim'!$AX$5:$AZ$74,3,FALSE),"")</f>
        <v/>
      </c>
      <c r="K1443" s="25" t="str">
        <f>IFERROR(VLOOKUP(C1443,[1]Beaton!$A$4:$B$150,2,FALSE),"")</f>
        <v/>
      </c>
      <c r="L1443" s="26" t="str">
        <f>IFERROR(VLOOKUP(C1443,'[1]Turkey Gobbler'!$A$2:$B$500,2,FALSE),"")</f>
        <v/>
      </c>
      <c r="M1443" s="27">
        <f t="shared" si="399"/>
        <v>623</v>
      </c>
      <c r="N1443" s="28"/>
      <c r="O1443"/>
      <c r="P1443"/>
      <c r="Q1443"/>
      <c r="R1443" s="29" t="str" cm="1">
        <f t="array" ref="R1443:S1443">_xlfn.TEXTSPLIT(C1443," ")</f>
        <v>Lalonde</v>
      </c>
      <c r="S1443" s="29" t="str">
        <v>Caleb</v>
      </c>
      <c r="T1443" s="29"/>
      <c r="U1443" s="29" t="str">
        <f>IF(T1443="",S1443,T1443)</f>
        <v>Caleb</v>
      </c>
      <c r="V1443" s="29" t="str">
        <f>LEFT(R1443,1)</f>
        <v>L</v>
      </c>
      <c r="W1443" s="29" t="str">
        <f>CONCATENATE(U1443,V1443,D1443)</f>
        <v>CalebLM13-19</v>
      </c>
      <c r="X1443" s="29" t="str">
        <f>CONCATENATE(U1443,V1443)</f>
        <v>CalebL</v>
      </c>
      <c r="AA1443"/>
      <c r="AB1443"/>
      <c r="AC1443"/>
      <c r="AD1443"/>
      <c r="AE1443"/>
      <c r="AF1443"/>
      <c r="AG1443"/>
    </row>
    <row r="1444" spans="1:33" s="30" customFormat="1" ht="18.600000000000001" customHeight="1" x14ac:dyDescent="0.3">
      <c r="A1444" s="16">
        <f t="shared" si="396"/>
        <v>365</v>
      </c>
      <c r="B1444" s="17">
        <f t="shared" si="397"/>
        <v>98</v>
      </c>
      <c r="C1444" s="18" t="s">
        <v>1484</v>
      </c>
      <c r="D1444" s="19" t="s">
        <v>1111</v>
      </c>
      <c r="E1444" s="19" t="str">
        <f t="shared" si="398"/>
        <v>M</v>
      </c>
      <c r="F1444" s="20" t="str">
        <f>IFERROR(VLOOKUP(C1444,'[1]Sofie''s Loppet'!$BM$3:$BP$100,4,FALSE),"")</f>
        <v/>
      </c>
      <c r="G1444" s="21">
        <f>IFERROR(VLOOKUP(C1444,[1]Rocks!$BF$3:$BH$2000,3,FALSE),"")</f>
        <v>622.27996102630721</v>
      </c>
      <c r="H1444" s="22" t="str">
        <f>IFERROR(VLOOKUP(C1444,'[1]Walden Bike'!$CB$3:$CE$1000,4,FALSE),"")</f>
        <v/>
      </c>
      <c r="I1444" s="23" t="str">
        <f>IFERROR(VLOOKUP(C1444,'[1]Paddle Sport'!$BJ$2:$BL$100,3,FALSE),"")</f>
        <v/>
      </c>
      <c r="J1444" s="24" t="str">
        <f>IFERROR(VLOOKUP(C1444,'[1]Island Swim'!$AX$5:$AZ$74,3,FALSE),"")</f>
        <v/>
      </c>
      <c r="K1444" s="25" t="str">
        <f>IFERROR(VLOOKUP(C1444,[1]Beaton!$A$4:$B$150,2,FALSE),"")</f>
        <v/>
      </c>
      <c r="L1444" s="26" t="str">
        <f>IFERROR(VLOOKUP(C1444,'[1]Turkey Gobbler'!$A$2:$B$500,2,FALSE),"")</f>
        <v/>
      </c>
      <c r="M1444" s="27">
        <f t="shared" si="399"/>
        <v>622</v>
      </c>
      <c r="N1444" s="28"/>
      <c r="O1444"/>
      <c r="P1444"/>
      <c r="Q1444"/>
      <c r="R1444" s="29"/>
      <c r="S1444" s="29"/>
      <c r="T1444" s="29"/>
      <c r="U1444" s="29"/>
      <c r="V1444" s="29"/>
      <c r="W1444" s="29"/>
      <c r="X1444" s="29"/>
      <c r="AA1444"/>
      <c r="AB1444"/>
      <c r="AC1444"/>
      <c r="AD1444"/>
      <c r="AE1444"/>
      <c r="AF1444"/>
      <c r="AG1444"/>
    </row>
    <row r="1445" spans="1:33" s="30" customFormat="1" ht="18.600000000000001" customHeight="1" x14ac:dyDescent="0.3">
      <c r="A1445" s="16">
        <f t="shared" si="396"/>
        <v>365</v>
      </c>
      <c r="B1445" s="17">
        <f t="shared" si="397"/>
        <v>98</v>
      </c>
      <c r="C1445" s="18" t="s">
        <v>1485</v>
      </c>
      <c r="D1445" s="19" t="s">
        <v>1111</v>
      </c>
      <c r="E1445" s="19" t="str">
        <f t="shared" si="398"/>
        <v>M</v>
      </c>
      <c r="F1445" s="20" t="str">
        <f>IFERROR(VLOOKUP(C1445,'[1]Sofie''s Loppet'!$BM$3:$BP$100,4,FALSE),"")</f>
        <v/>
      </c>
      <c r="G1445" s="21">
        <f>IFERROR(VLOOKUP(C1445,[1]Rocks!$BF$3:$BH$2000,3,FALSE),"")</f>
        <v>622.48213125406107</v>
      </c>
      <c r="H1445" s="22" t="str">
        <f>IFERROR(VLOOKUP(C1445,'[1]Walden Bike'!$CB$3:$CE$1000,4,FALSE),"")</f>
        <v/>
      </c>
      <c r="I1445" s="23" t="str">
        <f>IFERROR(VLOOKUP(C1445,'[1]Paddle Sport'!$BJ$2:$BL$100,3,FALSE),"")</f>
        <v/>
      </c>
      <c r="J1445" s="24" t="str">
        <f>IFERROR(VLOOKUP(C1445,'[1]Island Swim'!$AX$5:$AZ$74,3,FALSE),"")</f>
        <v/>
      </c>
      <c r="K1445" s="25" t="str">
        <f>IFERROR(VLOOKUP(C1445,[1]Beaton!$A$4:$B$150,2,FALSE),"")</f>
        <v/>
      </c>
      <c r="L1445" s="26" t="str">
        <f>IFERROR(VLOOKUP(C1445,'[1]Turkey Gobbler'!$A$2:$B$500,2,FALSE),"")</f>
        <v/>
      </c>
      <c r="M1445" s="27">
        <f t="shared" si="399"/>
        <v>622</v>
      </c>
      <c r="N1445" s="28"/>
      <c r="O1445"/>
      <c r="P1445"/>
      <c r="Q1445"/>
      <c r="R1445" s="29" t="str" cm="1">
        <f t="array" ref="R1445:S1445">_xlfn.TEXTSPLIT(C1445," ")</f>
        <v>Eun-Na</v>
      </c>
      <c r="S1445" s="29" t="str">
        <v>Jae</v>
      </c>
      <c r="T1445" s="29"/>
      <c r="U1445" s="29" t="str">
        <f>IF(T1445="",S1445,T1445)</f>
        <v>Jae</v>
      </c>
      <c r="V1445" s="29" t="str">
        <f>LEFT(R1445,1)</f>
        <v>E</v>
      </c>
      <c r="W1445" s="29" t="str">
        <f>CONCATENATE(U1445,V1445,D1445)</f>
        <v>JaeEM30-39</v>
      </c>
      <c r="X1445" s="29" t="str">
        <f>CONCATENATE(U1445,V1445)</f>
        <v>JaeE</v>
      </c>
      <c r="AA1445"/>
      <c r="AB1445"/>
      <c r="AC1445"/>
      <c r="AD1445"/>
      <c r="AE1445"/>
      <c r="AF1445"/>
      <c r="AG1445"/>
    </row>
    <row r="1446" spans="1:33" s="30" customFormat="1" ht="18.600000000000001" customHeight="1" x14ac:dyDescent="0.3">
      <c r="A1446" s="16">
        <f t="shared" si="396"/>
        <v>367</v>
      </c>
      <c r="B1446" s="17">
        <f t="shared" si="397"/>
        <v>100</v>
      </c>
      <c r="C1446" s="18" t="s">
        <v>1486</v>
      </c>
      <c r="D1446" s="19" t="s">
        <v>1111</v>
      </c>
      <c r="E1446" s="19" t="str">
        <f t="shared" si="398"/>
        <v>M</v>
      </c>
      <c r="F1446" s="20" t="str">
        <f>IFERROR(VLOOKUP(C1446,'[1]Sofie''s Loppet'!$BM$3:$BP$100,4,FALSE),"")</f>
        <v/>
      </c>
      <c r="G1446" s="21">
        <f>IFERROR(VLOOKUP(C1446,[1]Rocks!$BF$3:$BH$2000,3,FALSE),"")</f>
        <v>620.06472491909381</v>
      </c>
      <c r="H1446" s="22" t="str">
        <f>IFERROR(VLOOKUP(C1446,'[1]Walden Bike'!$CB$3:$CE$1000,4,FALSE),"")</f>
        <v/>
      </c>
      <c r="I1446" s="23" t="str">
        <f>IFERROR(VLOOKUP(C1446,'[1]Paddle Sport'!$BJ$2:$BL$100,3,FALSE),"")</f>
        <v/>
      </c>
      <c r="J1446" s="24" t="str">
        <f>IFERROR(VLOOKUP(C1446,'[1]Island Swim'!$AX$5:$AZ$74,3,FALSE),"")</f>
        <v/>
      </c>
      <c r="K1446" s="25" t="str">
        <f>IFERROR(VLOOKUP(C1446,[1]Beaton!$A$4:$B$150,2,FALSE),"")</f>
        <v/>
      </c>
      <c r="L1446" s="26" t="str">
        <f>IFERROR(VLOOKUP(C1446,'[1]Turkey Gobbler'!$A$2:$B$500,2,FALSE),"")</f>
        <v/>
      </c>
      <c r="M1446" s="27">
        <f t="shared" si="399"/>
        <v>620</v>
      </c>
      <c r="N1446" s="28"/>
      <c r="O1446"/>
      <c r="P1446"/>
      <c r="Q1446"/>
      <c r="R1446" s="29" t="str" cm="1">
        <f t="array" ref="R1446:S1446">_xlfn.TEXTSPLIT(C1446," ")</f>
        <v>Gaiga</v>
      </c>
      <c r="S1446" s="29" t="str">
        <v>Bruno-Renato-Figueiredo</v>
      </c>
      <c r="T1446" s="29"/>
      <c r="U1446" s="29" t="str">
        <f>IF(T1446="",S1446,T1446)</f>
        <v>Bruno-Renato-Figueiredo</v>
      </c>
      <c r="V1446" s="29" t="str">
        <f>LEFT(R1446,1)</f>
        <v>G</v>
      </c>
      <c r="W1446" s="29" t="str">
        <f>CONCATENATE(U1446,V1446,D1446)</f>
        <v>Bruno-Renato-FigueiredoGM30-39</v>
      </c>
      <c r="X1446" s="29" t="str">
        <f>CONCATENATE(U1446,V1446)</f>
        <v>Bruno-Renato-FigueiredoG</v>
      </c>
      <c r="AA1446"/>
      <c r="AB1446"/>
      <c r="AC1446"/>
      <c r="AD1446"/>
      <c r="AE1446"/>
      <c r="AF1446"/>
      <c r="AG1446"/>
    </row>
    <row r="1447" spans="1:33" s="30" customFormat="1" ht="18.600000000000001" customHeight="1" x14ac:dyDescent="0.3">
      <c r="A1447" s="16">
        <f t="shared" si="396"/>
        <v>368</v>
      </c>
      <c r="B1447" s="17">
        <f t="shared" si="397"/>
        <v>98</v>
      </c>
      <c r="C1447" s="18" t="s">
        <v>1487</v>
      </c>
      <c r="D1447" s="19" t="s">
        <v>1114</v>
      </c>
      <c r="E1447" s="19" t="str">
        <f t="shared" si="398"/>
        <v>M</v>
      </c>
      <c r="F1447" s="20" t="str">
        <f>IFERROR(VLOOKUP(C1447,'[1]Sofie''s Loppet'!$BM$3:$BP$100,4,FALSE),"")</f>
        <v/>
      </c>
      <c r="G1447" s="21">
        <f>IFERROR(VLOOKUP(C1447,[1]Rocks!$BF$3:$BH$2000,3,FALSE),"")</f>
        <v>618.67219917012449</v>
      </c>
      <c r="H1447" s="22" t="str">
        <f>IFERROR(VLOOKUP(C1447,'[1]Walden Bike'!$CB$3:$CE$1000,4,FALSE),"")</f>
        <v/>
      </c>
      <c r="I1447" s="23" t="str">
        <f>IFERROR(VLOOKUP(C1447,'[1]Paddle Sport'!$BJ$2:$BL$100,3,FALSE),"")</f>
        <v/>
      </c>
      <c r="J1447" s="24" t="str">
        <f>IFERROR(VLOOKUP(C1447,'[1]Island Swim'!$AX$5:$AZ$74,3,FALSE),"")</f>
        <v/>
      </c>
      <c r="K1447" s="25" t="str">
        <f>IFERROR(VLOOKUP(C1447,[1]Beaton!$A$4:$B$150,2,FALSE),"")</f>
        <v/>
      </c>
      <c r="L1447" s="26" t="str">
        <f>IFERROR(VLOOKUP(C1447,'[1]Turkey Gobbler'!$A$2:$B$500,2,FALSE),"")</f>
        <v/>
      </c>
      <c r="M1447" s="27">
        <f t="shared" si="399"/>
        <v>619</v>
      </c>
      <c r="N1447" s="28"/>
      <c r="O1447"/>
      <c r="P1447"/>
      <c r="Q1447"/>
      <c r="R1447" s="29" t="str" cm="1">
        <f t="array" ref="R1447:S1447">_xlfn.TEXTSPLIT(C1447," ")</f>
        <v>Purnis</v>
      </c>
      <c r="S1447" s="29" t="str">
        <v>Nicholas</v>
      </c>
      <c r="T1447" s="29"/>
      <c r="U1447" s="29" t="str">
        <f>IF(T1447="",S1447,T1447)</f>
        <v>Nicholas</v>
      </c>
      <c r="V1447" s="29" t="str">
        <f>LEFT(R1447,1)</f>
        <v>P</v>
      </c>
      <c r="W1447" s="29" t="str">
        <f>CONCATENATE(U1447,V1447,D1447)</f>
        <v>NicholasPM20-29</v>
      </c>
      <c r="X1447" s="29" t="str">
        <f>CONCATENATE(U1447,V1447)</f>
        <v>NicholasP</v>
      </c>
      <c r="AA1447"/>
      <c r="AB1447"/>
      <c r="AC1447"/>
      <c r="AD1447"/>
      <c r="AE1447"/>
      <c r="AF1447"/>
      <c r="AG1447"/>
    </row>
    <row r="1448" spans="1:33" s="30" customFormat="1" ht="18.600000000000001" customHeight="1" x14ac:dyDescent="0.3">
      <c r="A1448" s="16">
        <f t="shared" si="396"/>
        <v>369</v>
      </c>
      <c r="B1448" s="17">
        <f t="shared" si="397"/>
        <v>4</v>
      </c>
      <c r="C1448" s="18" t="s">
        <v>1488</v>
      </c>
      <c r="D1448" s="19" t="s">
        <v>1143</v>
      </c>
      <c r="E1448" s="19" t="str">
        <f t="shared" si="398"/>
        <v>M</v>
      </c>
      <c r="F1448" s="20" t="str">
        <f>IFERROR(VLOOKUP(C1448,'[1]Sofie''s Loppet'!$BM$3:$BP$100,4,FALSE),"")</f>
        <v/>
      </c>
      <c r="G1448" s="21" t="str">
        <f>IFERROR(VLOOKUP(C1448,[1]Rocks!$BF$3:$BH$2000,3,FALSE),"")</f>
        <v/>
      </c>
      <c r="H1448" s="22" t="str">
        <f>IFERROR(VLOOKUP(C1448,'[1]Walden Bike'!$CB$3:$CE$1000,4,FALSE),"")</f>
        <v/>
      </c>
      <c r="I1448" s="23" t="str">
        <f>IFERROR(VLOOKUP(C1448,'[1]Paddle Sport'!$BJ$2:$BL$100,3,FALSE),"")</f>
        <v/>
      </c>
      <c r="J1448" s="24">
        <f>IFERROR(VLOOKUP(C1448,'[1]Island Swim'!$AX$5:$AZ$74,3,FALSE),"")</f>
        <v>618.23289070480087</v>
      </c>
      <c r="K1448" s="25" t="str">
        <f>IFERROR(VLOOKUP(C1448,[1]Beaton!$A$4:$B$150,2,FALSE),"")</f>
        <v/>
      </c>
      <c r="L1448" s="26" t="str">
        <f>IFERROR(VLOOKUP(C1448,'[1]Turkey Gobbler'!$A$2:$B$500,2,FALSE),"")</f>
        <v/>
      </c>
      <c r="M1448" s="27">
        <f t="shared" si="399"/>
        <v>618</v>
      </c>
      <c r="N1448" s="28"/>
      <c r="O1448"/>
      <c r="P1448"/>
      <c r="Q1448"/>
      <c r="R1448" s="29"/>
      <c r="S1448" s="29"/>
      <c r="T1448" s="29"/>
      <c r="U1448" s="29"/>
      <c r="V1448" s="29"/>
      <c r="W1448" s="29"/>
      <c r="X1448" s="29"/>
      <c r="AA1448"/>
      <c r="AB1448"/>
      <c r="AC1448"/>
      <c r="AD1448"/>
      <c r="AE1448"/>
      <c r="AF1448"/>
      <c r="AG1448"/>
    </row>
    <row r="1449" spans="1:33" s="30" customFormat="1" ht="18.600000000000001" customHeight="1" x14ac:dyDescent="0.3">
      <c r="A1449" s="16">
        <f t="shared" si="396"/>
        <v>369</v>
      </c>
      <c r="B1449" s="17">
        <f t="shared" si="397"/>
        <v>101</v>
      </c>
      <c r="C1449" s="18" t="s">
        <v>1489</v>
      </c>
      <c r="D1449" s="19" t="s">
        <v>1111</v>
      </c>
      <c r="E1449" s="19" t="str">
        <f t="shared" si="398"/>
        <v>M</v>
      </c>
      <c r="F1449" s="20" t="str">
        <f>IFERROR(VLOOKUP(C1449,'[1]Sofie''s Loppet'!$BM$3:$BP$100,4,FALSE),"")</f>
        <v/>
      </c>
      <c r="G1449" s="21">
        <f>IFERROR(VLOOKUP(C1449,[1]Rocks!$BF$3:$BH$2000,3,FALSE),"")</f>
        <v>617.86520477265401</v>
      </c>
      <c r="H1449" s="22" t="str">
        <f>IFERROR(VLOOKUP(C1449,'[1]Walden Bike'!$CB$3:$CE$1000,4,FALSE),"")</f>
        <v/>
      </c>
      <c r="I1449" s="23" t="str">
        <f>IFERROR(VLOOKUP(C1449,'[1]Paddle Sport'!$BJ$2:$BL$100,3,FALSE),"")</f>
        <v/>
      </c>
      <c r="J1449" s="24" t="str">
        <f>IFERROR(VLOOKUP(C1449,'[1]Island Swim'!$AX$5:$AZ$74,3,FALSE),"")</f>
        <v/>
      </c>
      <c r="K1449" s="25" t="str">
        <f>IFERROR(VLOOKUP(C1449,[1]Beaton!$A$4:$B$150,2,FALSE),"")</f>
        <v/>
      </c>
      <c r="L1449" s="26" t="str">
        <f>IFERROR(VLOOKUP(C1449,'[1]Turkey Gobbler'!$A$2:$B$500,2,FALSE),"")</f>
        <v/>
      </c>
      <c r="M1449" s="27">
        <f t="shared" si="399"/>
        <v>618</v>
      </c>
      <c r="N1449" s="28"/>
      <c r="O1449"/>
      <c r="P1449"/>
      <c r="Q1449"/>
      <c r="R1449" s="29" t="str" cm="1">
        <f t="array" ref="R1449:S1449">_xlfn.TEXTSPLIT(C1449," ")</f>
        <v>Postma</v>
      </c>
      <c r="S1449" s="29" t="str">
        <v>Joseph</v>
      </c>
      <c r="T1449" s="29"/>
      <c r="U1449" s="29" t="str">
        <f>IF(T1449="",S1449,T1449)</f>
        <v>Joseph</v>
      </c>
      <c r="V1449" s="29" t="str">
        <f>LEFT(R1449,1)</f>
        <v>P</v>
      </c>
      <c r="W1449" s="29" t="str">
        <f>CONCATENATE(U1449,V1449,D1449)</f>
        <v>JosephPM30-39</v>
      </c>
      <c r="X1449" s="29" t="str">
        <f>CONCATENATE(U1449,V1449)</f>
        <v>JosephP</v>
      </c>
      <c r="AA1449"/>
      <c r="AB1449"/>
      <c r="AC1449"/>
      <c r="AD1449"/>
      <c r="AE1449"/>
      <c r="AF1449"/>
      <c r="AG1449"/>
    </row>
    <row r="1450" spans="1:33" s="30" customFormat="1" ht="18.600000000000001" customHeight="1" x14ac:dyDescent="0.3">
      <c r="A1450" s="16">
        <f t="shared" si="396"/>
        <v>369</v>
      </c>
      <c r="B1450" s="17">
        <f t="shared" si="397"/>
        <v>52</v>
      </c>
      <c r="C1450" s="18" t="s">
        <v>1490</v>
      </c>
      <c r="D1450" s="19" t="s">
        <v>1109</v>
      </c>
      <c r="E1450" s="19" t="str">
        <f t="shared" si="398"/>
        <v>M</v>
      </c>
      <c r="F1450" s="20" t="str">
        <f>IFERROR(VLOOKUP(C1450,'[1]Sofie''s Loppet'!$BM$3:$BP$100,4,FALSE),"")</f>
        <v/>
      </c>
      <c r="G1450" s="21">
        <f>IFERROR(VLOOKUP(C1450,[1]Rocks!$BF$3:$BH$2000,3,FALSE),"")</f>
        <v>618.2597343625838</v>
      </c>
      <c r="H1450" s="22" t="str">
        <f>IFERROR(VLOOKUP(C1450,'[1]Walden Bike'!$CB$3:$CE$1000,4,FALSE),"")</f>
        <v/>
      </c>
      <c r="I1450" s="23" t="str">
        <f>IFERROR(VLOOKUP(C1450,'[1]Paddle Sport'!$BJ$2:$BL$100,3,FALSE),"")</f>
        <v/>
      </c>
      <c r="J1450" s="24" t="str">
        <f>IFERROR(VLOOKUP(C1450,'[1]Island Swim'!$AX$5:$AZ$74,3,FALSE),"")</f>
        <v/>
      </c>
      <c r="K1450" s="25" t="str">
        <f>IFERROR(VLOOKUP(C1450,[1]Beaton!$A$4:$B$150,2,FALSE),"")</f>
        <v/>
      </c>
      <c r="L1450" s="26" t="str">
        <f>IFERROR(VLOOKUP(C1450,'[1]Turkey Gobbler'!$A$2:$B$500,2,FALSE),"")</f>
        <v/>
      </c>
      <c r="M1450" s="27">
        <f t="shared" si="399"/>
        <v>618</v>
      </c>
      <c r="N1450" s="28"/>
      <c r="O1450"/>
      <c r="P1450"/>
      <c r="Q1450"/>
      <c r="R1450" s="29" t="str" cm="1">
        <f t="array" ref="R1450:S1450">_xlfn.TEXTSPLIT(C1450," ")</f>
        <v>Castonguay</v>
      </c>
      <c r="S1450" s="29" t="str">
        <v>Dave</v>
      </c>
      <c r="T1450" s="29"/>
      <c r="U1450" s="29" t="str">
        <f>IF(T1450="",S1450,T1450)</f>
        <v>Dave</v>
      </c>
      <c r="V1450" s="29" t="str">
        <f>LEFT(R1450,1)</f>
        <v>C</v>
      </c>
      <c r="W1450" s="29" t="str">
        <f>CONCATENATE(U1450,V1450,D1450)</f>
        <v>DaveCM40-49</v>
      </c>
      <c r="X1450" s="29" t="str">
        <f>CONCATENATE(U1450,V1450)</f>
        <v>DaveC</v>
      </c>
      <c r="AA1450"/>
      <c r="AB1450"/>
      <c r="AC1450"/>
      <c r="AD1450"/>
      <c r="AE1450"/>
      <c r="AF1450"/>
      <c r="AG1450"/>
    </row>
    <row r="1451" spans="1:33" s="30" customFormat="1" ht="18.600000000000001" customHeight="1" x14ac:dyDescent="0.3">
      <c r="A1451" s="16">
        <f t="shared" si="396"/>
        <v>369</v>
      </c>
      <c r="B1451" s="17">
        <f t="shared" si="397"/>
        <v>31</v>
      </c>
      <c r="C1451" s="18" t="s">
        <v>1491</v>
      </c>
      <c r="D1451" s="19" t="s">
        <v>1107</v>
      </c>
      <c r="E1451" s="19" t="str">
        <f t="shared" si="398"/>
        <v>M</v>
      </c>
      <c r="F1451" s="20" t="str">
        <f>IFERROR(VLOOKUP(C1451,'[1]Sofie''s Loppet'!$BM$3:$BP$100,4,FALSE),"")</f>
        <v/>
      </c>
      <c r="G1451" s="21">
        <f>IFERROR(VLOOKUP(C1451,[1]Rocks!$BF$3:$BH$2000,3,FALSE),"")</f>
        <v>617.6660219213411</v>
      </c>
      <c r="H1451" s="22" t="str">
        <f>IFERROR(VLOOKUP(C1451,'[1]Walden Bike'!$CB$3:$CE$1000,4,FALSE),"")</f>
        <v/>
      </c>
      <c r="I1451" s="23" t="str">
        <f>IFERROR(VLOOKUP(C1451,'[1]Paddle Sport'!$BJ$2:$BL$100,3,FALSE),"")</f>
        <v/>
      </c>
      <c r="J1451" s="24" t="str">
        <f>IFERROR(VLOOKUP(C1451,'[1]Island Swim'!$AX$5:$AZ$74,3,FALSE),"")</f>
        <v/>
      </c>
      <c r="K1451" s="25" t="str">
        <f>IFERROR(VLOOKUP(C1451,[1]Beaton!$A$4:$B$150,2,FALSE),"")</f>
        <v/>
      </c>
      <c r="L1451" s="26" t="str">
        <f>IFERROR(VLOOKUP(C1451,'[1]Turkey Gobbler'!$A$2:$B$500,2,FALSE),"")</f>
        <v/>
      </c>
      <c r="M1451" s="27">
        <f t="shared" si="399"/>
        <v>618</v>
      </c>
      <c r="N1451" s="28"/>
      <c r="O1451"/>
      <c r="P1451"/>
      <c r="Q1451"/>
      <c r="R1451" s="29"/>
      <c r="S1451" s="29"/>
      <c r="T1451" s="29"/>
      <c r="U1451" s="29"/>
      <c r="V1451" s="29"/>
      <c r="W1451" s="29"/>
      <c r="X1451" s="29"/>
      <c r="AA1451"/>
      <c r="AB1451"/>
      <c r="AC1451"/>
      <c r="AD1451"/>
      <c r="AE1451"/>
      <c r="AF1451"/>
      <c r="AG1451"/>
    </row>
    <row r="1452" spans="1:33" s="30" customFormat="1" ht="18.600000000000001" customHeight="1" x14ac:dyDescent="0.3">
      <c r="A1452" s="16">
        <f t="shared" si="396"/>
        <v>373</v>
      </c>
      <c r="B1452" s="17">
        <f t="shared" si="397"/>
        <v>102</v>
      </c>
      <c r="C1452" s="18" t="s">
        <v>1492</v>
      </c>
      <c r="D1452" s="19" t="s">
        <v>1111</v>
      </c>
      <c r="E1452" s="19" t="str">
        <f t="shared" si="398"/>
        <v>M</v>
      </c>
      <c r="F1452" s="20" t="str">
        <f>IFERROR(VLOOKUP(C1452,'[1]Sofie''s Loppet'!$BM$3:$BP$100,4,FALSE),"")</f>
        <v/>
      </c>
      <c r="G1452" s="21">
        <f>IFERROR(VLOOKUP(C1452,[1]Rocks!$BF$3:$BH$2000,3,FALSE),"")</f>
        <v>616.44029428409726</v>
      </c>
      <c r="H1452" s="22" t="str">
        <f>IFERROR(VLOOKUP(C1452,'[1]Walden Bike'!$CB$3:$CE$1000,4,FALSE),"")</f>
        <v/>
      </c>
      <c r="I1452" s="23" t="str">
        <f>IFERROR(VLOOKUP(C1452,'[1]Paddle Sport'!$BJ$2:$BL$100,3,FALSE),"")</f>
        <v/>
      </c>
      <c r="J1452" s="24" t="str">
        <f>IFERROR(VLOOKUP(C1452,'[1]Island Swim'!$AX$5:$AZ$74,3,FALSE),"")</f>
        <v/>
      </c>
      <c r="K1452" s="25" t="str">
        <f>IFERROR(VLOOKUP(C1452,[1]Beaton!$A$4:$B$150,2,FALSE),"")</f>
        <v/>
      </c>
      <c r="L1452" s="26" t="str">
        <f>IFERROR(VLOOKUP(C1452,'[1]Turkey Gobbler'!$A$2:$B$500,2,FALSE),"")</f>
        <v/>
      </c>
      <c r="M1452" s="27">
        <f t="shared" si="399"/>
        <v>616</v>
      </c>
      <c r="N1452" s="28"/>
      <c r="O1452"/>
      <c r="P1452"/>
      <c r="Q1452"/>
      <c r="R1452" s="29" t="str" cm="1">
        <f t="array" ref="R1452:S1452">_xlfn.TEXTSPLIT(C1452," ")</f>
        <v>O'Flynn</v>
      </c>
      <c r="S1452" s="29" t="str">
        <v>Matt</v>
      </c>
      <c r="T1452" s="29"/>
      <c r="U1452" s="29" t="str">
        <f t="shared" ref="U1452:U1458" si="404">IF(T1452="",S1452,T1452)</f>
        <v>Matt</v>
      </c>
      <c r="V1452" s="29" t="str">
        <f t="shared" ref="V1452:V1458" si="405">LEFT(R1452,1)</f>
        <v>O</v>
      </c>
      <c r="W1452" s="29" t="str">
        <f t="shared" ref="W1452:W1458" si="406">CONCATENATE(U1452,V1452,D1452)</f>
        <v>MattOM30-39</v>
      </c>
      <c r="X1452" s="29" t="str">
        <f t="shared" ref="X1452:X1458" si="407">CONCATENATE(U1452,V1452)</f>
        <v>MattO</v>
      </c>
      <c r="AA1452"/>
      <c r="AB1452"/>
      <c r="AC1452"/>
      <c r="AD1452"/>
      <c r="AE1452"/>
      <c r="AF1452"/>
      <c r="AG1452"/>
    </row>
    <row r="1453" spans="1:33" s="30" customFormat="1" ht="18.600000000000001" customHeight="1" x14ac:dyDescent="0.3">
      <c r="A1453" s="16">
        <f t="shared" si="396"/>
        <v>373</v>
      </c>
      <c r="B1453" s="17">
        <f t="shared" si="397"/>
        <v>32</v>
      </c>
      <c r="C1453" s="18" t="s">
        <v>1493</v>
      </c>
      <c r="D1453" s="19" t="s">
        <v>1107</v>
      </c>
      <c r="E1453" s="19" t="str">
        <f t="shared" si="398"/>
        <v>M</v>
      </c>
      <c r="F1453" s="20" t="str">
        <f>IFERROR(VLOOKUP(C1453,'[1]Sofie''s Loppet'!$BM$3:$BP$100,4,FALSE),"")</f>
        <v/>
      </c>
      <c r="G1453" s="21">
        <f>IFERROR(VLOOKUP(C1453,[1]Rocks!$BF$3:$BH$2000,3,FALSE),"")</f>
        <v>615.87913854066221</v>
      </c>
      <c r="H1453" s="22" t="str">
        <f>IFERROR(VLOOKUP(C1453,'[1]Walden Bike'!$CB$3:$CE$1000,4,FALSE),"")</f>
        <v/>
      </c>
      <c r="I1453" s="23" t="str">
        <f>IFERROR(VLOOKUP(C1453,'[1]Paddle Sport'!$BJ$2:$BL$100,3,FALSE),"")</f>
        <v/>
      </c>
      <c r="J1453" s="24" t="str">
        <f>IFERROR(VLOOKUP(C1453,'[1]Island Swim'!$AX$5:$AZ$74,3,FALSE),"")</f>
        <v/>
      </c>
      <c r="K1453" s="25" t="str">
        <f>IFERROR(VLOOKUP(C1453,[1]Beaton!$A$4:$B$150,2,FALSE),"")</f>
        <v/>
      </c>
      <c r="L1453" s="26" t="str">
        <f>IFERROR(VLOOKUP(C1453,'[1]Turkey Gobbler'!$A$2:$B$500,2,FALSE),"")</f>
        <v/>
      </c>
      <c r="M1453" s="27">
        <f t="shared" si="399"/>
        <v>616</v>
      </c>
      <c r="N1453" s="28"/>
      <c r="O1453"/>
      <c r="P1453"/>
      <c r="Q1453"/>
      <c r="R1453" s="29" t="str" cm="1">
        <f t="array" ref="R1453:S1453">_xlfn.TEXTSPLIT(C1453," ")</f>
        <v>Arif</v>
      </c>
      <c r="S1453" s="29" t="str">
        <v>Akin</v>
      </c>
      <c r="T1453" s="29"/>
      <c r="U1453" s="29" t="str">
        <f t="shared" si="404"/>
        <v>Akin</v>
      </c>
      <c r="V1453" s="29" t="str">
        <f t="shared" si="405"/>
        <v>A</v>
      </c>
      <c r="W1453" s="29" t="str">
        <f t="shared" si="406"/>
        <v>AkinAM50-59</v>
      </c>
      <c r="X1453" s="29" t="str">
        <f t="shared" si="407"/>
        <v>AkinA</v>
      </c>
      <c r="AA1453"/>
      <c r="AB1453"/>
      <c r="AC1453"/>
      <c r="AD1453"/>
      <c r="AE1453"/>
      <c r="AF1453"/>
      <c r="AG1453"/>
    </row>
    <row r="1454" spans="1:33" s="30" customFormat="1" ht="18.600000000000001" customHeight="1" x14ac:dyDescent="0.3">
      <c r="A1454" s="16">
        <f t="shared" si="396"/>
        <v>375</v>
      </c>
      <c r="B1454" s="17">
        <f t="shared" si="397"/>
        <v>53</v>
      </c>
      <c r="C1454" s="18" t="s">
        <v>1494</v>
      </c>
      <c r="D1454" s="19" t="s">
        <v>1109</v>
      </c>
      <c r="E1454" s="19" t="str">
        <f t="shared" si="398"/>
        <v>M</v>
      </c>
      <c r="F1454" s="20" t="str">
        <f>IFERROR(VLOOKUP(C1454,'[1]Sofie''s Loppet'!$BM$3:$BP$100,4,FALSE),"")</f>
        <v/>
      </c>
      <c r="G1454" s="21">
        <f>IFERROR(VLOOKUP(C1454,[1]Rocks!$BF$3:$BH$2000,3,FALSE),"")</f>
        <v>615.28580603725106</v>
      </c>
      <c r="H1454" s="22" t="str">
        <f>IFERROR(VLOOKUP(C1454,'[1]Walden Bike'!$CB$3:$CE$1000,4,FALSE),"")</f>
        <v/>
      </c>
      <c r="I1454" s="23" t="str">
        <f>IFERROR(VLOOKUP(C1454,'[1]Paddle Sport'!$BJ$2:$BL$100,3,FALSE),"")</f>
        <v/>
      </c>
      <c r="J1454" s="24" t="str">
        <f>IFERROR(VLOOKUP(C1454,'[1]Island Swim'!$AX$5:$AZ$74,3,FALSE),"")</f>
        <v/>
      </c>
      <c r="K1454" s="25" t="str">
        <f>IFERROR(VLOOKUP(C1454,[1]Beaton!$A$4:$B$150,2,FALSE),"")</f>
        <v/>
      </c>
      <c r="L1454" s="26" t="str">
        <f>IFERROR(VLOOKUP(C1454,'[1]Turkey Gobbler'!$A$2:$B$500,2,FALSE),"")</f>
        <v/>
      </c>
      <c r="M1454" s="27">
        <f t="shared" si="399"/>
        <v>615</v>
      </c>
      <c r="N1454" s="28"/>
      <c r="O1454"/>
      <c r="P1454"/>
      <c r="Q1454"/>
      <c r="R1454" s="29" t="str" cm="1">
        <f t="array" ref="R1454:S1454">_xlfn.TEXTSPLIT(C1454," ")</f>
        <v>Alkhoury</v>
      </c>
      <c r="S1454" s="29" t="str">
        <v>Isaac</v>
      </c>
      <c r="T1454" s="29"/>
      <c r="U1454" s="29" t="str">
        <f t="shared" si="404"/>
        <v>Isaac</v>
      </c>
      <c r="V1454" s="29" t="str">
        <f t="shared" si="405"/>
        <v>A</v>
      </c>
      <c r="W1454" s="29" t="str">
        <f t="shared" si="406"/>
        <v>IsaacAM40-49</v>
      </c>
      <c r="X1454" s="29" t="str">
        <f t="shared" si="407"/>
        <v>IsaacA</v>
      </c>
      <c r="AA1454"/>
      <c r="AB1454"/>
      <c r="AC1454"/>
      <c r="AD1454"/>
      <c r="AE1454"/>
      <c r="AF1454"/>
      <c r="AG1454"/>
    </row>
    <row r="1455" spans="1:33" s="30" customFormat="1" ht="18.600000000000001" customHeight="1" x14ac:dyDescent="0.3">
      <c r="A1455" s="16">
        <f t="shared" si="396"/>
        <v>376</v>
      </c>
      <c r="B1455" s="17">
        <f t="shared" si="397"/>
        <v>99</v>
      </c>
      <c r="C1455" s="18" t="s">
        <v>1495</v>
      </c>
      <c r="D1455" s="19" t="s">
        <v>1114</v>
      </c>
      <c r="E1455" s="19" t="str">
        <f t="shared" si="398"/>
        <v>M</v>
      </c>
      <c r="F1455" s="20" t="str">
        <f>IFERROR(VLOOKUP(C1455,'[1]Sofie''s Loppet'!$BM$3:$BP$100,4,FALSE),"")</f>
        <v/>
      </c>
      <c r="G1455" s="21">
        <f>IFERROR(VLOOKUP(C1455,[1]Rocks!$BF$3:$BH$2000,3,FALSE),"")</f>
        <v>612.72785417332909</v>
      </c>
      <c r="H1455" s="22" t="str">
        <f>IFERROR(VLOOKUP(C1455,'[1]Walden Bike'!$CB$3:$CE$1000,4,FALSE),"")</f>
        <v/>
      </c>
      <c r="I1455" s="23" t="str">
        <f>IFERROR(VLOOKUP(C1455,'[1]Paddle Sport'!$BJ$2:$BL$100,3,FALSE),"")</f>
        <v/>
      </c>
      <c r="J1455" s="24" t="str">
        <f>IFERROR(VLOOKUP(C1455,'[1]Island Swim'!$AX$5:$AZ$74,3,FALSE),"")</f>
        <v/>
      </c>
      <c r="K1455" s="25" t="str">
        <f>IFERROR(VLOOKUP(C1455,[1]Beaton!$A$4:$B$150,2,FALSE),"")</f>
        <v/>
      </c>
      <c r="L1455" s="26" t="str">
        <f>IFERROR(VLOOKUP(C1455,'[1]Turkey Gobbler'!$A$2:$B$500,2,FALSE),"")</f>
        <v/>
      </c>
      <c r="M1455" s="27">
        <f t="shared" si="399"/>
        <v>613</v>
      </c>
      <c r="N1455" s="28"/>
      <c r="O1455"/>
      <c r="P1455"/>
      <c r="Q1455"/>
      <c r="R1455" s="29" t="str" cm="1">
        <f t="array" ref="R1455:S1455">_xlfn.TEXTSPLIT(C1455," ")</f>
        <v>Gardiner</v>
      </c>
      <c r="S1455" s="29" t="str">
        <v>Josh</v>
      </c>
      <c r="T1455" s="29"/>
      <c r="U1455" s="29" t="str">
        <f t="shared" si="404"/>
        <v>Josh</v>
      </c>
      <c r="V1455" s="29" t="str">
        <f t="shared" si="405"/>
        <v>G</v>
      </c>
      <c r="W1455" s="29" t="str">
        <f t="shared" si="406"/>
        <v>JoshGM20-29</v>
      </c>
      <c r="X1455" s="29" t="str">
        <f t="shared" si="407"/>
        <v>JoshG</v>
      </c>
      <c r="AA1455"/>
      <c r="AB1455"/>
      <c r="AC1455"/>
      <c r="AD1455"/>
      <c r="AE1455"/>
      <c r="AF1455"/>
      <c r="AG1455"/>
    </row>
    <row r="1456" spans="1:33" s="30" customFormat="1" ht="18.600000000000001" customHeight="1" x14ac:dyDescent="0.3">
      <c r="A1456" s="16">
        <f t="shared" si="396"/>
        <v>376</v>
      </c>
      <c r="B1456" s="17">
        <f t="shared" si="397"/>
        <v>33</v>
      </c>
      <c r="C1456" s="18" t="s">
        <v>1496</v>
      </c>
      <c r="D1456" s="19" t="s">
        <v>1107</v>
      </c>
      <c r="E1456" s="19" t="str">
        <f t="shared" si="398"/>
        <v>M</v>
      </c>
      <c r="F1456" s="20" t="str">
        <f>IFERROR(VLOOKUP(C1456,'[1]Sofie''s Loppet'!$BM$3:$BP$100,4,FALSE),"")</f>
        <v/>
      </c>
      <c r="G1456" s="21">
        <f>IFERROR(VLOOKUP(C1456,[1]Rocks!$BF$3:$BH$2000,3,FALSE),"")</f>
        <v>613.31644144144138</v>
      </c>
      <c r="H1456" s="22" t="str">
        <f>IFERROR(VLOOKUP(C1456,'[1]Walden Bike'!$CB$3:$CE$1000,4,FALSE),"")</f>
        <v/>
      </c>
      <c r="I1456" s="23" t="str">
        <f>IFERROR(VLOOKUP(C1456,'[1]Paddle Sport'!$BJ$2:$BL$100,3,FALSE),"")</f>
        <v/>
      </c>
      <c r="J1456" s="24" t="str">
        <f>IFERROR(VLOOKUP(C1456,'[1]Island Swim'!$AX$5:$AZ$74,3,FALSE),"")</f>
        <v/>
      </c>
      <c r="K1456" s="25" t="str">
        <f>IFERROR(VLOOKUP(C1456,[1]Beaton!$A$4:$B$150,2,FALSE),"")</f>
        <v/>
      </c>
      <c r="L1456" s="26" t="str">
        <f>IFERROR(VLOOKUP(C1456,'[1]Turkey Gobbler'!$A$2:$B$500,2,FALSE),"")</f>
        <v/>
      </c>
      <c r="M1456" s="27">
        <f t="shared" si="399"/>
        <v>613</v>
      </c>
      <c r="N1456" s="28"/>
      <c r="O1456"/>
      <c r="P1456"/>
      <c r="Q1456"/>
      <c r="R1456" s="29" t="str" cm="1">
        <f t="array" ref="R1456:S1456">_xlfn.TEXTSPLIT(C1456," ")</f>
        <v>O'Hagan</v>
      </c>
      <c r="S1456" s="29" t="str">
        <v>Sean</v>
      </c>
      <c r="T1456" s="29"/>
      <c r="U1456" s="29" t="str">
        <f t="shared" si="404"/>
        <v>Sean</v>
      </c>
      <c r="V1456" s="29" t="str">
        <f t="shared" si="405"/>
        <v>O</v>
      </c>
      <c r="W1456" s="29" t="str">
        <f t="shared" si="406"/>
        <v>SeanOM50-59</v>
      </c>
      <c r="X1456" s="29" t="str">
        <f t="shared" si="407"/>
        <v>SeanO</v>
      </c>
      <c r="AA1456"/>
      <c r="AB1456"/>
      <c r="AC1456"/>
      <c r="AD1456"/>
      <c r="AE1456"/>
      <c r="AF1456"/>
      <c r="AG1456"/>
    </row>
    <row r="1457" spans="1:33" s="30" customFormat="1" ht="18.600000000000001" customHeight="1" x14ac:dyDescent="0.3">
      <c r="A1457" s="16">
        <f t="shared" si="396"/>
        <v>378</v>
      </c>
      <c r="B1457" s="17">
        <f t="shared" si="397"/>
        <v>41</v>
      </c>
      <c r="C1457" s="18" t="s">
        <v>1497</v>
      </c>
      <c r="D1457" s="19" t="s">
        <v>1118</v>
      </c>
      <c r="E1457" s="19" t="str">
        <f t="shared" si="398"/>
        <v>M</v>
      </c>
      <c r="F1457" s="20" t="str">
        <f>IFERROR(VLOOKUP(C1457,'[1]Sofie''s Loppet'!$BM$3:$BP$100,4,FALSE),"")</f>
        <v/>
      </c>
      <c r="G1457" s="21">
        <f>IFERROR(VLOOKUP(C1457,[1]Rocks!$BF$3:$BH$2000,3,FALSE),"")</f>
        <v>611.94506547428932</v>
      </c>
      <c r="H1457" s="22" t="str">
        <f>IFERROR(VLOOKUP(C1457,'[1]Walden Bike'!$CB$3:$CE$1000,4,FALSE),"")</f>
        <v/>
      </c>
      <c r="I1457" s="23" t="str">
        <f>IFERROR(VLOOKUP(C1457,'[1]Paddle Sport'!$BJ$2:$BL$100,3,FALSE),"")</f>
        <v/>
      </c>
      <c r="J1457" s="24" t="str">
        <f>IFERROR(VLOOKUP(C1457,'[1]Island Swim'!$AX$5:$AZ$74,3,FALSE),"")</f>
        <v/>
      </c>
      <c r="K1457" s="25" t="str">
        <f>IFERROR(VLOOKUP(C1457,[1]Beaton!$A$4:$B$150,2,FALSE),"")</f>
        <v/>
      </c>
      <c r="L1457" s="26">
        <f>IFERROR(VLOOKUP(C1457,'[1]Turkey Gobbler'!$A$2:$B$500,2,FALSE),"")</f>
        <v>705.33383066020156</v>
      </c>
      <c r="M1457" s="27">
        <f t="shared" si="399"/>
        <v>612</v>
      </c>
      <c r="N1457" s="28"/>
      <c r="O1457"/>
      <c r="P1457"/>
      <c r="Q1457"/>
      <c r="R1457" s="29" t="str" cm="1">
        <f t="array" ref="R1457:S1457">_xlfn.TEXTSPLIT(C1457," ")</f>
        <v>McLean</v>
      </c>
      <c r="S1457" s="29" t="str">
        <v>Wyatt</v>
      </c>
      <c r="T1457" s="29"/>
      <c r="U1457" s="29" t="str">
        <f t="shared" si="404"/>
        <v>Wyatt</v>
      </c>
      <c r="V1457" s="29" t="str">
        <f t="shared" si="405"/>
        <v>M</v>
      </c>
      <c r="W1457" s="29" t="str">
        <f t="shared" si="406"/>
        <v>WyattMM13-19</v>
      </c>
      <c r="X1457" s="29" t="str">
        <f t="shared" si="407"/>
        <v>WyattM</v>
      </c>
      <c r="AA1457"/>
      <c r="AB1457"/>
      <c r="AC1457"/>
      <c r="AD1457"/>
      <c r="AE1457"/>
      <c r="AF1457"/>
      <c r="AG1457"/>
    </row>
    <row r="1458" spans="1:33" s="30" customFormat="1" ht="18.600000000000001" customHeight="1" x14ac:dyDescent="0.3">
      <c r="A1458" s="16">
        <f t="shared" si="396"/>
        <v>379</v>
      </c>
      <c r="B1458" s="17">
        <f t="shared" si="397"/>
        <v>103</v>
      </c>
      <c r="C1458" s="18" t="s">
        <v>1498</v>
      </c>
      <c r="D1458" s="19" t="s">
        <v>1111</v>
      </c>
      <c r="E1458" s="19" t="str">
        <f t="shared" si="398"/>
        <v>M</v>
      </c>
      <c r="F1458" s="20" t="str">
        <f>IFERROR(VLOOKUP(C1458,'[1]Sofie''s Loppet'!$BM$3:$BP$100,4,FALSE),"")</f>
        <v/>
      </c>
      <c r="G1458" s="21">
        <f>IFERROR(VLOOKUP(C1458,[1]Rocks!$BF$3:$BH$2000,3,FALSE),"")</f>
        <v>610.56511056511056</v>
      </c>
      <c r="H1458" s="22" t="str">
        <f>IFERROR(VLOOKUP(C1458,'[1]Walden Bike'!$CB$3:$CE$1000,4,FALSE),"")</f>
        <v/>
      </c>
      <c r="I1458" s="23" t="str">
        <f>IFERROR(VLOOKUP(C1458,'[1]Paddle Sport'!$BJ$2:$BL$100,3,FALSE),"")</f>
        <v/>
      </c>
      <c r="J1458" s="24" t="str">
        <f>IFERROR(VLOOKUP(C1458,'[1]Island Swim'!$AX$5:$AZ$74,3,FALSE),"")</f>
        <v/>
      </c>
      <c r="K1458" s="25" t="str">
        <f>IFERROR(VLOOKUP(C1458,[1]Beaton!$A$4:$B$150,2,FALSE),"")</f>
        <v/>
      </c>
      <c r="L1458" s="26" t="str">
        <f>IFERROR(VLOOKUP(C1458,'[1]Turkey Gobbler'!$A$2:$B$500,2,FALSE),"")</f>
        <v/>
      </c>
      <c r="M1458" s="27">
        <f t="shared" si="399"/>
        <v>611</v>
      </c>
      <c r="N1458" s="28"/>
      <c r="O1458"/>
      <c r="P1458"/>
      <c r="Q1458"/>
      <c r="R1458" s="29" t="str" cm="1">
        <f t="array" ref="R1458:S1458">_xlfn.TEXTSPLIT(C1458," ")</f>
        <v>Smith</v>
      </c>
      <c r="S1458" s="29" t="str">
        <v>Jedd</v>
      </c>
      <c r="T1458" s="29"/>
      <c r="U1458" s="29" t="str">
        <f t="shared" si="404"/>
        <v>Jedd</v>
      </c>
      <c r="V1458" s="29" t="str">
        <f t="shared" si="405"/>
        <v>S</v>
      </c>
      <c r="W1458" s="29" t="str">
        <f t="shared" si="406"/>
        <v>JeddSM30-39</v>
      </c>
      <c r="X1458" s="29" t="str">
        <f t="shared" si="407"/>
        <v>JeddS</v>
      </c>
      <c r="AA1458"/>
      <c r="AB1458"/>
      <c r="AC1458"/>
      <c r="AD1458"/>
      <c r="AE1458"/>
      <c r="AF1458"/>
      <c r="AG1458"/>
    </row>
    <row r="1459" spans="1:33" s="30" customFormat="1" ht="18.600000000000001" customHeight="1" x14ac:dyDescent="0.3">
      <c r="A1459" s="16">
        <f t="shared" si="396"/>
        <v>380</v>
      </c>
      <c r="B1459" s="17">
        <f t="shared" si="397"/>
        <v>100</v>
      </c>
      <c r="C1459" s="18" t="s">
        <v>1499</v>
      </c>
      <c r="D1459" s="19" t="s">
        <v>1114</v>
      </c>
      <c r="E1459" s="19" t="str">
        <f t="shared" si="398"/>
        <v>M</v>
      </c>
      <c r="F1459" s="20" t="str">
        <f>IFERROR(VLOOKUP(C1459,'[1]Sofie''s Loppet'!$BM$3:$BP$100,4,FALSE),"")</f>
        <v/>
      </c>
      <c r="G1459" s="21">
        <f>IFERROR(VLOOKUP(C1459,[1]Rocks!$BF$3:$BH$2000,3,FALSE),"")</f>
        <v>609.20022371364644</v>
      </c>
      <c r="H1459" s="22" t="str">
        <f>IFERROR(VLOOKUP(C1459,'[1]Walden Bike'!$CB$3:$CE$1000,4,FALSE),"")</f>
        <v/>
      </c>
      <c r="I1459" s="23" t="str">
        <f>IFERROR(VLOOKUP(C1459,'[1]Paddle Sport'!$BJ$2:$BL$100,3,FALSE),"")</f>
        <v/>
      </c>
      <c r="J1459" s="24" t="str">
        <f>IFERROR(VLOOKUP(C1459,'[1]Island Swim'!$AX$5:$AZ$74,3,FALSE),"")</f>
        <v/>
      </c>
      <c r="K1459" s="25" t="str">
        <f>IFERROR(VLOOKUP(C1459,[1]Beaton!$A$4:$B$150,2,FALSE),"")</f>
        <v/>
      </c>
      <c r="L1459" s="26" t="str">
        <f>IFERROR(VLOOKUP(C1459,'[1]Turkey Gobbler'!$A$2:$B$500,2,FALSE),"")</f>
        <v/>
      </c>
      <c r="M1459" s="27">
        <f t="shared" si="399"/>
        <v>609</v>
      </c>
      <c r="N1459" s="28"/>
      <c r="O1459"/>
      <c r="P1459"/>
      <c r="Q1459"/>
      <c r="R1459" s="29"/>
      <c r="S1459" s="29"/>
      <c r="T1459" s="29"/>
      <c r="U1459" s="29"/>
      <c r="V1459" s="29"/>
      <c r="W1459" s="29"/>
      <c r="X1459" s="29"/>
      <c r="AA1459"/>
      <c r="AB1459"/>
      <c r="AC1459"/>
      <c r="AD1459"/>
      <c r="AE1459"/>
      <c r="AF1459"/>
      <c r="AG1459"/>
    </row>
    <row r="1460" spans="1:33" s="30" customFormat="1" ht="18.600000000000001" customHeight="1" x14ac:dyDescent="0.3">
      <c r="A1460" s="16">
        <f t="shared" si="396"/>
        <v>381</v>
      </c>
      <c r="B1460" s="17">
        <f t="shared" si="397"/>
        <v>34</v>
      </c>
      <c r="C1460" s="18" t="s">
        <v>1500</v>
      </c>
      <c r="D1460" s="19" t="s">
        <v>1107</v>
      </c>
      <c r="E1460" s="19" t="str">
        <f t="shared" si="398"/>
        <v>M</v>
      </c>
      <c r="F1460" s="20" t="str">
        <f>IFERROR(VLOOKUP(C1460,'[1]Sofie''s Loppet'!$BM$3:$BP$100,4,FALSE),"")</f>
        <v/>
      </c>
      <c r="G1460" s="21">
        <f>IFERROR(VLOOKUP(C1460,[1]Rocks!$BF$3:$BH$2000,3,FALSE),"")</f>
        <v>607.86802030456852</v>
      </c>
      <c r="H1460" s="22" t="str">
        <f>IFERROR(VLOOKUP(C1460,'[1]Walden Bike'!$CB$3:$CE$1000,4,FALSE),"")</f>
        <v/>
      </c>
      <c r="I1460" s="23" t="str">
        <f>IFERROR(VLOOKUP(C1460,'[1]Paddle Sport'!$BJ$2:$BL$100,3,FALSE),"")</f>
        <v/>
      </c>
      <c r="J1460" s="24" t="str">
        <f>IFERROR(VLOOKUP(C1460,'[1]Island Swim'!$AX$5:$AZ$74,3,FALSE),"")</f>
        <v/>
      </c>
      <c r="K1460" s="25" t="str">
        <f>IFERROR(VLOOKUP(C1460,[1]Beaton!$A$4:$B$150,2,FALSE),"")</f>
        <v/>
      </c>
      <c r="L1460" s="26" t="str">
        <f>IFERROR(VLOOKUP(C1460,'[1]Turkey Gobbler'!$A$2:$B$500,2,FALSE),"")</f>
        <v/>
      </c>
      <c r="M1460" s="27">
        <f t="shared" si="399"/>
        <v>608</v>
      </c>
      <c r="N1460" s="28"/>
      <c r="O1460"/>
      <c r="P1460"/>
      <c r="Q1460"/>
      <c r="R1460" s="29" t="str" cm="1">
        <f t="array" ref="R1460:S1460">_xlfn.TEXTSPLIT(C1460," ")</f>
        <v>Palys</v>
      </c>
      <c r="S1460" s="29" t="str">
        <v>John</v>
      </c>
      <c r="T1460" s="29"/>
      <c r="U1460" s="29" t="str">
        <f>IF(T1460="",S1460,T1460)</f>
        <v>John</v>
      </c>
      <c r="V1460" s="29" t="str">
        <f>LEFT(R1460,1)</f>
        <v>P</v>
      </c>
      <c r="W1460" s="29" t="str">
        <f>CONCATENATE(U1460,V1460,D1460)</f>
        <v>JohnPM50-59</v>
      </c>
      <c r="X1460" s="29" t="str">
        <f>CONCATENATE(U1460,V1460)</f>
        <v>JohnP</v>
      </c>
      <c r="AA1460"/>
      <c r="AB1460"/>
      <c r="AC1460"/>
      <c r="AD1460"/>
      <c r="AE1460"/>
      <c r="AF1460"/>
      <c r="AG1460"/>
    </row>
    <row r="1461" spans="1:33" s="30" customFormat="1" ht="18.600000000000001" customHeight="1" x14ac:dyDescent="0.3">
      <c r="A1461" s="16">
        <f t="shared" si="396"/>
        <v>382</v>
      </c>
      <c r="B1461" s="17">
        <f t="shared" si="397"/>
        <v>42</v>
      </c>
      <c r="C1461" s="18" t="s">
        <v>1501</v>
      </c>
      <c r="D1461" s="19" t="s">
        <v>1118</v>
      </c>
      <c r="E1461" s="19" t="str">
        <f t="shared" si="398"/>
        <v>M</v>
      </c>
      <c r="F1461" s="20" t="str">
        <f>IFERROR(VLOOKUP(C1461,'[1]Sofie''s Loppet'!$BM$3:$BP$100,4,FALSE),"")</f>
        <v/>
      </c>
      <c r="G1461" s="21">
        <f>IFERROR(VLOOKUP(C1461,[1]Rocks!$BF$3:$BH$2000,3,FALSE),"")</f>
        <v>606.95976819346936</v>
      </c>
      <c r="H1461" s="22" t="str">
        <f>IFERROR(VLOOKUP(C1461,'[1]Walden Bike'!$CB$3:$CE$1000,4,FALSE),"")</f>
        <v/>
      </c>
      <c r="I1461" s="23" t="str">
        <f>IFERROR(VLOOKUP(C1461,'[1]Paddle Sport'!$BJ$2:$BL$100,3,FALSE),"")</f>
        <v/>
      </c>
      <c r="J1461" s="24" t="str">
        <f>IFERROR(VLOOKUP(C1461,'[1]Island Swim'!$AX$5:$AZ$74,3,FALSE),"")</f>
        <v/>
      </c>
      <c r="K1461" s="25" t="str">
        <f>IFERROR(VLOOKUP(C1461,[1]Beaton!$A$4:$B$150,2,FALSE),"")</f>
        <v/>
      </c>
      <c r="L1461" s="26" t="str">
        <f>IFERROR(VLOOKUP(C1461,'[1]Turkey Gobbler'!$A$2:$B$500,2,FALSE),"")</f>
        <v/>
      </c>
      <c r="M1461" s="27">
        <f t="shared" si="399"/>
        <v>607</v>
      </c>
      <c r="N1461" s="28"/>
      <c r="O1461"/>
      <c r="P1461"/>
      <c r="Q1461"/>
      <c r="R1461" s="29" t="str" cm="1">
        <f t="array" ref="R1461:S1461">_xlfn.TEXTSPLIT(C1461," ")</f>
        <v>Stpierre</v>
      </c>
      <c r="S1461" s="29" t="str">
        <v>Alex</v>
      </c>
      <c r="T1461" s="29"/>
      <c r="U1461" s="29" t="str">
        <f>IF(T1461="",S1461,T1461)</f>
        <v>Alex</v>
      </c>
      <c r="V1461" s="29" t="str">
        <f>LEFT(R1461,1)</f>
        <v>S</v>
      </c>
      <c r="W1461" s="29" t="str">
        <f>CONCATENATE(U1461,V1461,D1461)</f>
        <v>AlexSM13-19</v>
      </c>
      <c r="X1461" s="29" t="str">
        <f>CONCATENATE(U1461,V1461)</f>
        <v>AlexS</v>
      </c>
      <c r="AA1461"/>
      <c r="AB1461"/>
      <c r="AC1461"/>
      <c r="AD1461"/>
      <c r="AE1461"/>
      <c r="AF1461"/>
      <c r="AG1461"/>
    </row>
    <row r="1462" spans="1:33" s="30" customFormat="1" ht="18.600000000000001" customHeight="1" x14ac:dyDescent="0.3">
      <c r="A1462" s="16">
        <f t="shared" si="396"/>
        <v>382</v>
      </c>
      <c r="B1462" s="17">
        <f t="shared" si="397"/>
        <v>101</v>
      </c>
      <c r="C1462" s="18" t="s">
        <v>1502</v>
      </c>
      <c r="D1462" s="19" t="s">
        <v>1114</v>
      </c>
      <c r="E1462" s="19" t="str">
        <f t="shared" si="398"/>
        <v>M</v>
      </c>
      <c r="F1462" s="20" t="str">
        <f>IFERROR(VLOOKUP(C1462,'[1]Sofie''s Loppet'!$BM$3:$BP$100,4,FALSE),"")</f>
        <v/>
      </c>
      <c r="G1462" s="21">
        <f>IFERROR(VLOOKUP(C1462,[1]Rocks!$BF$3:$BH$2000,3,FALSE),"")</f>
        <v>606.68931714381199</v>
      </c>
      <c r="H1462" s="22" t="str">
        <f>IFERROR(VLOOKUP(C1462,'[1]Walden Bike'!$CB$3:$CE$1000,4,FALSE),"")</f>
        <v/>
      </c>
      <c r="I1462" s="23" t="str">
        <f>IFERROR(VLOOKUP(C1462,'[1]Paddle Sport'!$BJ$2:$BL$100,3,FALSE),"")</f>
        <v/>
      </c>
      <c r="J1462" s="24" t="str">
        <f>IFERROR(VLOOKUP(C1462,'[1]Island Swim'!$AX$5:$AZ$74,3,FALSE),"")</f>
        <v/>
      </c>
      <c r="K1462" s="25" t="str">
        <f>IFERROR(VLOOKUP(C1462,[1]Beaton!$A$4:$B$150,2,FALSE),"")</f>
        <v/>
      </c>
      <c r="L1462" s="26" t="str">
        <f>IFERROR(VLOOKUP(C1462,'[1]Turkey Gobbler'!$A$2:$B$500,2,FALSE),"")</f>
        <v/>
      </c>
      <c r="M1462" s="27">
        <f t="shared" si="399"/>
        <v>607</v>
      </c>
      <c r="N1462" s="28"/>
      <c r="O1462"/>
      <c r="P1462"/>
      <c r="Q1462"/>
      <c r="R1462" s="29" t="str" cm="1">
        <f t="array" ref="R1462:S1462">_xlfn.TEXTSPLIT(C1462," ")</f>
        <v>Rivera</v>
      </c>
      <c r="S1462" s="29" t="str">
        <v>Roni</v>
      </c>
      <c r="T1462" s="29"/>
      <c r="U1462" s="29" t="str">
        <f>IF(T1462="",S1462,T1462)</f>
        <v>Roni</v>
      </c>
      <c r="V1462" s="29" t="str">
        <f>LEFT(R1462,1)</f>
        <v>R</v>
      </c>
      <c r="W1462" s="29" t="str">
        <f>CONCATENATE(U1462,V1462,D1462)</f>
        <v>RoniRM20-29</v>
      </c>
      <c r="X1462" s="29" t="str">
        <f>CONCATENATE(U1462,V1462)</f>
        <v>RoniR</v>
      </c>
      <c r="AA1462"/>
      <c r="AB1462"/>
      <c r="AC1462"/>
      <c r="AD1462"/>
      <c r="AE1462"/>
      <c r="AF1462"/>
      <c r="AG1462"/>
    </row>
    <row r="1463" spans="1:33" s="30" customFormat="1" ht="18.600000000000001" customHeight="1" x14ac:dyDescent="0.3">
      <c r="A1463" s="16">
        <f t="shared" si="396"/>
        <v>384</v>
      </c>
      <c r="B1463" s="17">
        <f t="shared" si="397"/>
        <v>54</v>
      </c>
      <c r="C1463" s="18" t="s">
        <v>1503</v>
      </c>
      <c r="D1463" s="19" t="s">
        <v>1109</v>
      </c>
      <c r="E1463" s="19" t="str">
        <f t="shared" si="398"/>
        <v>M</v>
      </c>
      <c r="F1463" s="20" t="str">
        <f>IFERROR(VLOOKUP(C1463,'[1]Sofie''s Loppet'!$BM$3:$BP$100,4,FALSE),"")</f>
        <v/>
      </c>
      <c r="G1463" s="21">
        <f>IFERROR(VLOOKUP(C1463,[1]Rocks!$BF$3:$BH$2000,3,FALSE),"")</f>
        <v>606.09756097560978</v>
      </c>
      <c r="H1463" s="22" t="str">
        <f>IFERROR(VLOOKUP(C1463,'[1]Walden Bike'!$CB$3:$CE$1000,4,FALSE),"")</f>
        <v/>
      </c>
      <c r="I1463" s="23" t="str">
        <f>IFERROR(VLOOKUP(C1463,'[1]Paddle Sport'!$BJ$2:$BL$100,3,FALSE),"")</f>
        <v/>
      </c>
      <c r="J1463" s="24" t="str">
        <f>IFERROR(VLOOKUP(C1463,'[1]Island Swim'!$AX$5:$AZ$74,3,FALSE),"")</f>
        <v/>
      </c>
      <c r="K1463" s="25" t="str">
        <f>IFERROR(VLOOKUP(C1463,[1]Beaton!$A$4:$B$150,2,FALSE),"")</f>
        <v/>
      </c>
      <c r="L1463" s="26" t="str">
        <f>IFERROR(VLOOKUP(C1463,'[1]Turkey Gobbler'!$A$2:$B$500,2,FALSE),"")</f>
        <v/>
      </c>
      <c r="M1463" s="27">
        <f t="shared" si="399"/>
        <v>606</v>
      </c>
      <c r="N1463" s="28"/>
      <c r="O1463"/>
      <c r="P1463"/>
      <c r="Q1463"/>
      <c r="R1463" s="29"/>
      <c r="S1463" s="29"/>
      <c r="T1463" s="29"/>
      <c r="U1463" s="29"/>
      <c r="V1463" s="29"/>
      <c r="W1463" s="29"/>
      <c r="X1463" s="29"/>
      <c r="AA1463"/>
      <c r="AB1463"/>
      <c r="AC1463"/>
      <c r="AD1463"/>
      <c r="AE1463"/>
      <c r="AF1463"/>
      <c r="AG1463"/>
    </row>
    <row r="1464" spans="1:33" s="30" customFormat="1" ht="18.600000000000001" customHeight="1" x14ac:dyDescent="0.3">
      <c r="A1464" s="16">
        <f t="shared" si="396"/>
        <v>385</v>
      </c>
      <c r="B1464" s="17">
        <f t="shared" si="397"/>
        <v>35</v>
      </c>
      <c r="C1464" s="18" t="s">
        <v>1504</v>
      </c>
      <c r="D1464" s="19" t="s">
        <v>1107</v>
      </c>
      <c r="E1464" s="19" t="str">
        <f t="shared" si="398"/>
        <v>M</v>
      </c>
      <c r="F1464" s="20" t="str">
        <f>IFERROR(VLOOKUP(C1464,'[1]Sofie''s Loppet'!$BM$3:$BP$100,4,FALSE),"")</f>
        <v/>
      </c>
      <c r="G1464" s="21" t="str">
        <f>IFERROR(VLOOKUP(C1464,[1]Rocks!$BF$3:$BH$2000,3,FALSE),"")</f>
        <v/>
      </c>
      <c r="H1464" s="22">
        <f>IFERROR(VLOOKUP(C1464,'[1]Walden Bike'!$CB$3:$CE$1000,4,FALSE),"")</f>
        <v>605.2335396736072</v>
      </c>
      <c r="I1464" s="23" t="str">
        <f>IFERROR(VLOOKUP(C1464,'[1]Paddle Sport'!$BJ$2:$BL$100,3,FALSE),"")</f>
        <v/>
      </c>
      <c r="J1464" s="24" t="str">
        <f>IFERROR(VLOOKUP(C1464,'[1]Island Swim'!$AX$5:$AZ$74,3,FALSE),"")</f>
        <v/>
      </c>
      <c r="K1464" s="25" t="str">
        <f>IFERROR(VLOOKUP(C1464,[1]Beaton!$A$4:$B$150,2,FALSE),"")</f>
        <v/>
      </c>
      <c r="L1464" s="26" t="str">
        <f>IFERROR(VLOOKUP(C1464,'[1]Turkey Gobbler'!$A$2:$B$500,2,FALSE),"")</f>
        <v/>
      </c>
      <c r="M1464" s="27">
        <f t="shared" si="399"/>
        <v>605</v>
      </c>
      <c r="N1464" s="28"/>
      <c r="O1464"/>
      <c r="P1464"/>
      <c r="Q1464"/>
      <c r="R1464" s="29" t="str" cm="1">
        <f t="array" ref="R1464:S1464">_xlfn.TEXTSPLIT(C1464," ")</f>
        <v>Martinez</v>
      </c>
      <c r="S1464" s="29" t="str">
        <v>Andres</v>
      </c>
      <c r="T1464" s="29"/>
      <c r="U1464" s="29" t="str">
        <f t="shared" ref="U1464:U1470" si="408">IF(T1464="",S1464,T1464)</f>
        <v>Andres</v>
      </c>
      <c r="V1464" s="29" t="str">
        <f t="shared" ref="V1464:V1470" si="409">LEFT(R1464,1)</f>
        <v>M</v>
      </c>
      <c r="W1464" s="29" t="str">
        <f t="shared" ref="W1464:W1470" si="410">CONCATENATE(U1464,V1464,D1464)</f>
        <v>AndresMM50-59</v>
      </c>
      <c r="X1464" s="29" t="str">
        <f t="shared" ref="X1464:X1470" si="411">CONCATENATE(U1464,V1464)</f>
        <v>AndresM</v>
      </c>
      <c r="AA1464"/>
      <c r="AB1464"/>
      <c r="AC1464"/>
      <c r="AD1464"/>
      <c r="AE1464"/>
      <c r="AF1464"/>
      <c r="AG1464"/>
    </row>
    <row r="1465" spans="1:33" s="30" customFormat="1" ht="18.600000000000001" customHeight="1" x14ac:dyDescent="0.3">
      <c r="A1465" s="16">
        <f t="shared" si="396"/>
        <v>385</v>
      </c>
      <c r="B1465" s="17">
        <f t="shared" si="397"/>
        <v>26</v>
      </c>
      <c r="C1465" s="18" t="s">
        <v>1505</v>
      </c>
      <c r="D1465" s="19" t="s">
        <v>1124</v>
      </c>
      <c r="E1465" s="19" t="str">
        <f t="shared" si="398"/>
        <v>M</v>
      </c>
      <c r="F1465" s="20" t="str">
        <f>IFERROR(VLOOKUP(C1465,'[1]Sofie''s Loppet'!$BM$3:$BP$100,4,FALSE),"")</f>
        <v/>
      </c>
      <c r="G1465" s="21">
        <f>IFERROR(VLOOKUP(C1465,[1]Rocks!$BF$3:$BH$2000,3,FALSE),"")</f>
        <v>604.80288728484174</v>
      </c>
      <c r="H1465" s="22" t="str">
        <f>IFERROR(VLOOKUP(C1465,'[1]Walden Bike'!$CB$3:$CE$1000,4,FALSE),"")</f>
        <v/>
      </c>
      <c r="I1465" s="23" t="str">
        <f>IFERROR(VLOOKUP(C1465,'[1]Paddle Sport'!$BJ$2:$BL$100,3,FALSE),"")</f>
        <v/>
      </c>
      <c r="J1465" s="24" t="str">
        <f>IFERROR(VLOOKUP(C1465,'[1]Island Swim'!$AX$5:$AZ$74,3,FALSE),"")</f>
        <v/>
      </c>
      <c r="K1465" s="25" t="str">
        <f>IFERROR(VLOOKUP(C1465,[1]Beaton!$A$4:$B$150,2,FALSE),"")</f>
        <v/>
      </c>
      <c r="L1465" s="26" t="str">
        <f>IFERROR(VLOOKUP(C1465,'[1]Turkey Gobbler'!$A$2:$B$500,2,FALSE),"")</f>
        <v/>
      </c>
      <c r="M1465" s="27">
        <f t="shared" si="399"/>
        <v>605</v>
      </c>
      <c r="N1465" s="28"/>
      <c r="O1465"/>
      <c r="P1465"/>
      <c r="Q1465"/>
      <c r="R1465" s="29" t="str" cm="1">
        <f t="array" ref="R1465:S1465">_xlfn.TEXTSPLIT(C1465," ")</f>
        <v>Bell</v>
      </c>
      <c r="S1465" s="29" t="str">
        <v>Mike</v>
      </c>
      <c r="T1465" s="29"/>
      <c r="U1465" s="29" t="str">
        <f t="shared" si="408"/>
        <v>Mike</v>
      </c>
      <c r="V1465" s="29" t="str">
        <f t="shared" si="409"/>
        <v>B</v>
      </c>
      <c r="W1465" s="29" t="str">
        <f t="shared" si="410"/>
        <v>MikeBM60-69</v>
      </c>
      <c r="X1465" s="29" t="str">
        <f t="shared" si="411"/>
        <v>MikeB</v>
      </c>
      <c r="AA1465"/>
      <c r="AB1465"/>
      <c r="AC1465"/>
      <c r="AD1465"/>
      <c r="AE1465"/>
      <c r="AF1465"/>
      <c r="AG1465"/>
    </row>
    <row r="1466" spans="1:33" s="30" customFormat="1" ht="18.600000000000001" customHeight="1" x14ac:dyDescent="0.3">
      <c r="A1466" s="16">
        <f t="shared" si="396"/>
        <v>387</v>
      </c>
      <c r="B1466" s="17">
        <f t="shared" si="397"/>
        <v>102</v>
      </c>
      <c r="C1466" s="18" t="s">
        <v>1506</v>
      </c>
      <c r="D1466" s="19" t="s">
        <v>1114</v>
      </c>
      <c r="E1466" s="19" t="str">
        <f t="shared" si="398"/>
        <v>M</v>
      </c>
      <c r="F1466" s="20" t="str">
        <f>IFERROR(VLOOKUP(C1466,'[1]Sofie''s Loppet'!$BM$3:$BP$100,4,FALSE),"")</f>
        <v/>
      </c>
      <c r="G1466" s="21">
        <f>IFERROR(VLOOKUP(C1466,[1]Rocks!$BF$3:$BH$2000,3,FALSE),"")</f>
        <v>604.40017756075906</v>
      </c>
      <c r="H1466" s="22" t="str">
        <f>IFERROR(VLOOKUP(C1466,'[1]Walden Bike'!$CB$3:$CE$1000,4,FALSE),"")</f>
        <v/>
      </c>
      <c r="I1466" s="23" t="str">
        <f>IFERROR(VLOOKUP(C1466,'[1]Paddle Sport'!$BJ$2:$BL$100,3,FALSE),"")</f>
        <v/>
      </c>
      <c r="J1466" s="24" t="str">
        <f>IFERROR(VLOOKUP(C1466,'[1]Island Swim'!$AX$5:$AZ$74,3,FALSE),"")</f>
        <v/>
      </c>
      <c r="K1466" s="25" t="str">
        <f>IFERROR(VLOOKUP(C1466,[1]Beaton!$A$4:$B$150,2,FALSE),"")</f>
        <v/>
      </c>
      <c r="L1466" s="26" t="str">
        <f>IFERROR(VLOOKUP(C1466,'[1]Turkey Gobbler'!$A$2:$B$500,2,FALSE),"")</f>
        <v/>
      </c>
      <c r="M1466" s="27">
        <f t="shared" si="399"/>
        <v>604</v>
      </c>
      <c r="N1466" s="28"/>
      <c r="O1466"/>
      <c r="P1466"/>
      <c r="Q1466"/>
      <c r="R1466" s="29" t="str" cm="1">
        <f t="array" ref="R1466:S1466">_xlfn.TEXTSPLIT(C1466," ")</f>
        <v>Lapierre</v>
      </c>
      <c r="S1466" s="29" t="str">
        <v>Kyle</v>
      </c>
      <c r="T1466" s="29"/>
      <c r="U1466" s="29" t="str">
        <f t="shared" si="408"/>
        <v>Kyle</v>
      </c>
      <c r="V1466" s="29" t="str">
        <f t="shared" si="409"/>
        <v>L</v>
      </c>
      <c r="W1466" s="29" t="str">
        <f t="shared" si="410"/>
        <v>KyleLM20-29</v>
      </c>
      <c r="X1466" s="29" t="str">
        <f t="shared" si="411"/>
        <v>KyleL</v>
      </c>
      <c r="AA1466"/>
      <c r="AB1466"/>
      <c r="AC1466"/>
      <c r="AD1466"/>
      <c r="AE1466"/>
      <c r="AF1466"/>
      <c r="AG1466"/>
    </row>
    <row r="1467" spans="1:33" s="30" customFormat="1" ht="18.600000000000001" customHeight="1" x14ac:dyDescent="0.3">
      <c r="A1467" s="16">
        <f t="shared" si="396"/>
        <v>388</v>
      </c>
      <c r="B1467" s="17">
        <f t="shared" si="397"/>
        <v>104</v>
      </c>
      <c r="C1467" s="18" t="s">
        <v>1507</v>
      </c>
      <c r="D1467" s="19" t="s">
        <v>1111</v>
      </c>
      <c r="E1467" s="19" t="str">
        <f t="shared" si="398"/>
        <v>M</v>
      </c>
      <c r="F1467" s="20" t="str">
        <f>IFERROR(VLOOKUP(C1467,'[1]Sofie''s Loppet'!$BM$3:$BP$100,4,FALSE),"")</f>
        <v/>
      </c>
      <c r="G1467" s="21">
        <f>IFERROR(VLOOKUP(C1467,[1]Rocks!$BF$3:$BH$2000,3,FALSE),"")</f>
        <v>602.89490245437378</v>
      </c>
      <c r="H1467" s="22" t="str">
        <f>IFERROR(VLOOKUP(C1467,'[1]Walden Bike'!$CB$3:$CE$1000,4,FALSE),"")</f>
        <v/>
      </c>
      <c r="I1467" s="23" t="str">
        <f>IFERROR(VLOOKUP(C1467,'[1]Paddle Sport'!$BJ$2:$BL$100,3,FALSE),"")</f>
        <v/>
      </c>
      <c r="J1467" s="24" t="str">
        <f>IFERROR(VLOOKUP(C1467,'[1]Island Swim'!$AX$5:$AZ$74,3,FALSE),"")</f>
        <v/>
      </c>
      <c r="K1467" s="25" t="str">
        <f>IFERROR(VLOOKUP(C1467,[1]Beaton!$A$4:$B$150,2,FALSE),"")</f>
        <v/>
      </c>
      <c r="L1467" s="26" t="str">
        <f>IFERROR(VLOOKUP(C1467,'[1]Turkey Gobbler'!$A$2:$B$500,2,FALSE),"")</f>
        <v/>
      </c>
      <c r="M1467" s="27">
        <f t="shared" si="399"/>
        <v>603</v>
      </c>
      <c r="N1467" s="28"/>
      <c r="O1467"/>
      <c r="P1467"/>
      <c r="Q1467"/>
      <c r="R1467" s="29" t="str" cm="1">
        <f t="array" ref="R1467:S1467">_xlfn.TEXTSPLIT(C1467," ")</f>
        <v>Beaudry</v>
      </c>
      <c r="S1467" s="29" t="str">
        <v>Matt</v>
      </c>
      <c r="T1467" s="29"/>
      <c r="U1467" s="29" t="str">
        <f t="shared" si="408"/>
        <v>Matt</v>
      </c>
      <c r="V1467" s="29" t="str">
        <f t="shared" si="409"/>
        <v>B</v>
      </c>
      <c r="W1467" s="29" t="str">
        <f t="shared" si="410"/>
        <v>MattBM30-39</v>
      </c>
      <c r="X1467" s="29" t="str">
        <f t="shared" si="411"/>
        <v>MattB</v>
      </c>
      <c r="AA1467"/>
      <c r="AB1467"/>
      <c r="AC1467"/>
      <c r="AD1467"/>
      <c r="AE1467"/>
      <c r="AF1467"/>
      <c r="AG1467"/>
    </row>
    <row r="1468" spans="1:33" s="30" customFormat="1" ht="18.600000000000001" customHeight="1" x14ac:dyDescent="0.3">
      <c r="A1468" s="16">
        <f t="shared" si="396"/>
        <v>389</v>
      </c>
      <c r="B1468" s="17">
        <f t="shared" si="397"/>
        <v>103</v>
      </c>
      <c r="C1468" s="18" t="s">
        <v>1508</v>
      </c>
      <c r="D1468" s="19" t="s">
        <v>1114</v>
      </c>
      <c r="E1468" s="19" t="str">
        <f t="shared" si="398"/>
        <v>M</v>
      </c>
      <c r="F1468" s="20" t="str">
        <f>IFERROR(VLOOKUP(C1468,'[1]Sofie''s Loppet'!$BM$3:$BP$100,4,FALSE),"")</f>
        <v/>
      </c>
      <c r="G1468" s="21">
        <f>IFERROR(VLOOKUP(C1468,[1]Rocks!$BF$3:$BH$2000,3,FALSE),"")</f>
        <v>601.94784794219288</v>
      </c>
      <c r="H1468" s="22" t="str">
        <f>IFERROR(VLOOKUP(C1468,'[1]Walden Bike'!$CB$3:$CE$1000,4,FALSE),"")</f>
        <v/>
      </c>
      <c r="I1468" s="23" t="str">
        <f>IFERROR(VLOOKUP(C1468,'[1]Paddle Sport'!$BJ$2:$BL$100,3,FALSE),"")</f>
        <v/>
      </c>
      <c r="J1468" s="24" t="str">
        <f>IFERROR(VLOOKUP(C1468,'[1]Island Swim'!$AX$5:$AZ$74,3,FALSE),"")</f>
        <v/>
      </c>
      <c r="K1468" s="25" t="str">
        <f>IFERROR(VLOOKUP(C1468,[1]Beaton!$A$4:$B$150,2,FALSE),"")</f>
        <v/>
      </c>
      <c r="L1468" s="26" t="str">
        <f>IFERROR(VLOOKUP(C1468,'[1]Turkey Gobbler'!$A$2:$B$500,2,FALSE),"")</f>
        <v/>
      </c>
      <c r="M1468" s="27">
        <f t="shared" si="399"/>
        <v>602</v>
      </c>
      <c r="N1468" s="28"/>
      <c r="O1468"/>
      <c r="P1468"/>
      <c r="Q1468"/>
      <c r="R1468" s="29" t="str" cm="1">
        <f t="array" ref="R1468:S1468">_xlfn.TEXTSPLIT(C1468," ")</f>
        <v>Roberts</v>
      </c>
      <c r="S1468" s="29" t="str">
        <v>Dylan</v>
      </c>
      <c r="T1468" s="29"/>
      <c r="U1468" s="29" t="str">
        <f t="shared" si="408"/>
        <v>Dylan</v>
      </c>
      <c r="V1468" s="29" t="str">
        <f t="shared" si="409"/>
        <v>R</v>
      </c>
      <c r="W1468" s="29" t="str">
        <f t="shared" si="410"/>
        <v>DylanRM20-29</v>
      </c>
      <c r="X1468" s="29" t="str">
        <f t="shared" si="411"/>
        <v>DylanR</v>
      </c>
      <c r="AA1468"/>
      <c r="AB1468"/>
      <c r="AC1468"/>
      <c r="AD1468"/>
      <c r="AE1468"/>
      <c r="AF1468"/>
      <c r="AG1468"/>
    </row>
    <row r="1469" spans="1:33" s="30" customFormat="1" ht="18.600000000000001" customHeight="1" x14ac:dyDescent="0.3">
      <c r="A1469" s="16">
        <f t="shared" si="396"/>
        <v>390</v>
      </c>
      <c r="B1469" s="17">
        <f t="shared" si="397"/>
        <v>105</v>
      </c>
      <c r="C1469" s="18" t="s">
        <v>1509</v>
      </c>
      <c r="D1469" s="19" t="s">
        <v>1111</v>
      </c>
      <c r="E1469" s="19" t="str">
        <f t="shared" si="398"/>
        <v>M</v>
      </c>
      <c r="F1469" s="20" t="str">
        <f>IFERROR(VLOOKUP(C1469,'[1]Sofie''s Loppet'!$BM$3:$BP$100,4,FALSE),"")</f>
        <v/>
      </c>
      <c r="G1469" s="21">
        <f>IFERROR(VLOOKUP(C1469,[1]Rocks!$BF$3:$BH$2000,3,FALSE),"")</f>
        <v>600.07161745262226</v>
      </c>
      <c r="H1469" s="22" t="str">
        <f>IFERROR(VLOOKUP(C1469,'[1]Walden Bike'!$CB$3:$CE$1000,4,FALSE),"")</f>
        <v/>
      </c>
      <c r="I1469" s="23" t="str">
        <f>IFERROR(VLOOKUP(C1469,'[1]Paddle Sport'!$BJ$2:$BL$100,3,FALSE),"")</f>
        <v/>
      </c>
      <c r="J1469" s="24" t="str">
        <f>IFERROR(VLOOKUP(C1469,'[1]Island Swim'!$AX$5:$AZ$74,3,FALSE),"")</f>
        <v/>
      </c>
      <c r="K1469" s="25" t="str">
        <f>IFERROR(VLOOKUP(C1469,[1]Beaton!$A$4:$B$150,2,FALSE),"")</f>
        <v/>
      </c>
      <c r="L1469" s="26" t="str">
        <f>IFERROR(VLOOKUP(C1469,'[1]Turkey Gobbler'!$A$2:$B$500,2,FALSE),"")</f>
        <v/>
      </c>
      <c r="M1469" s="27">
        <f t="shared" si="399"/>
        <v>600</v>
      </c>
      <c r="N1469" s="28"/>
      <c r="O1469"/>
      <c r="P1469"/>
      <c r="Q1469"/>
      <c r="R1469" s="29" t="str" cm="1">
        <f t="array" ref="R1469:S1469">_xlfn.TEXTSPLIT(C1469," ")</f>
        <v>Tran</v>
      </c>
      <c r="S1469" s="29" t="str">
        <v>Eric</v>
      </c>
      <c r="T1469" s="29"/>
      <c r="U1469" s="29" t="str">
        <f t="shared" si="408"/>
        <v>Eric</v>
      </c>
      <c r="V1469" s="29" t="str">
        <f t="shared" si="409"/>
        <v>T</v>
      </c>
      <c r="W1469" s="29" t="str">
        <f t="shared" si="410"/>
        <v>EricTM30-39</v>
      </c>
      <c r="X1469" s="29" t="str">
        <f t="shared" si="411"/>
        <v>EricT</v>
      </c>
      <c r="AA1469"/>
      <c r="AB1469"/>
      <c r="AC1469"/>
      <c r="AD1469"/>
      <c r="AE1469"/>
      <c r="AF1469"/>
      <c r="AG1469"/>
    </row>
    <row r="1470" spans="1:33" s="30" customFormat="1" ht="18.600000000000001" customHeight="1" x14ac:dyDescent="0.3">
      <c r="A1470" s="16">
        <f t="shared" si="396"/>
        <v>391</v>
      </c>
      <c r="B1470" s="17">
        <f t="shared" si="397"/>
        <v>43</v>
      </c>
      <c r="C1470" s="18" t="s">
        <v>1510</v>
      </c>
      <c r="D1470" s="19" t="s">
        <v>1118</v>
      </c>
      <c r="E1470" s="19" t="str">
        <f t="shared" si="398"/>
        <v>M</v>
      </c>
      <c r="F1470" s="20" t="str">
        <f>IFERROR(VLOOKUP(C1470,'[1]Sofie''s Loppet'!$BM$3:$BP$100,4,FALSE),"")</f>
        <v/>
      </c>
      <c r="G1470" s="21">
        <f>IFERROR(VLOOKUP(C1470,[1]Rocks!$BF$3:$BH$2000,3,FALSE),"")</f>
        <v>598.93716786495781</v>
      </c>
      <c r="H1470" s="22" t="str">
        <f>IFERROR(VLOOKUP(C1470,'[1]Walden Bike'!$CB$3:$CE$1000,4,FALSE),"")</f>
        <v/>
      </c>
      <c r="I1470" s="23" t="str">
        <f>IFERROR(VLOOKUP(C1470,'[1]Paddle Sport'!$BJ$2:$BL$100,3,FALSE),"")</f>
        <v/>
      </c>
      <c r="J1470" s="24" t="str">
        <f>IFERROR(VLOOKUP(C1470,'[1]Island Swim'!$AX$5:$AZ$74,3,FALSE),"")</f>
        <v/>
      </c>
      <c r="K1470" s="25" t="str">
        <f>IFERROR(VLOOKUP(C1470,[1]Beaton!$A$4:$B$150,2,FALSE),"")</f>
        <v/>
      </c>
      <c r="L1470" s="26" t="str">
        <f>IFERROR(VLOOKUP(C1470,'[1]Turkey Gobbler'!$A$2:$B$500,2,FALSE),"")</f>
        <v/>
      </c>
      <c r="M1470" s="27">
        <f t="shared" si="399"/>
        <v>599</v>
      </c>
      <c r="N1470" s="28"/>
      <c r="O1470"/>
      <c r="P1470"/>
      <c r="Q1470"/>
      <c r="R1470" s="29" t="str" cm="1">
        <f t="array" ref="R1470:S1470">_xlfn.TEXTSPLIT(C1470," ")</f>
        <v>Manitowabi</v>
      </c>
      <c r="S1470" s="29" t="str">
        <v>Landon</v>
      </c>
      <c r="T1470" s="29"/>
      <c r="U1470" s="29" t="str">
        <f t="shared" si="408"/>
        <v>Landon</v>
      </c>
      <c r="V1470" s="29" t="str">
        <f t="shared" si="409"/>
        <v>M</v>
      </c>
      <c r="W1470" s="29" t="str">
        <f t="shared" si="410"/>
        <v>LandonMM13-19</v>
      </c>
      <c r="X1470" s="29" t="str">
        <f t="shared" si="411"/>
        <v>LandonM</v>
      </c>
      <c r="AA1470"/>
      <c r="AB1470"/>
      <c r="AC1470"/>
      <c r="AD1470"/>
      <c r="AE1470"/>
      <c r="AF1470"/>
      <c r="AG1470"/>
    </row>
    <row r="1471" spans="1:33" s="30" customFormat="1" ht="18.600000000000001" customHeight="1" x14ac:dyDescent="0.3">
      <c r="A1471" s="16">
        <f t="shared" si="396"/>
        <v>392</v>
      </c>
      <c r="B1471" s="17">
        <f t="shared" si="397"/>
        <v>10</v>
      </c>
      <c r="C1471" s="18" t="s">
        <v>1511</v>
      </c>
      <c r="D1471" s="19" t="s">
        <v>1116</v>
      </c>
      <c r="E1471" s="19" t="str">
        <f t="shared" si="398"/>
        <v>M</v>
      </c>
      <c r="F1471" s="20" t="str">
        <f>IFERROR(VLOOKUP(C1471,'[1]Sofie''s Loppet'!$BM$3:$BP$100,4,FALSE),"")</f>
        <v/>
      </c>
      <c r="G1471" s="21" t="str">
        <f>IFERROR(VLOOKUP(C1471,[1]Rocks!$BF$3:$BH$2000,3,FALSE),"")</f>
        <v/>
      </c>
      <c r="H1471" s="22" t="str">
        <f>IFERROR(VLOOKUP(C1471,'[1]Walden Bike'!$CB$3:$CE$1000,4,FALSE),"")</f>
        <v/>
      </c>
      <c r="I1471" s="23" t="str">
        <f>IFERROR(VLOOKUP(C1471,'[1]Paddle Sport'!$BJ$2:$BL$100,3,FALSE),"")</f>
        <v/>
      </c>
      <c r="J1471" s="24">
        <f>IFERROR(VLOOKUP(C1471,'[1]Island Swim'!$AX$5:$AZ$74,3,FALSE),"")</f>
        <v>596.30541871921173</v>
      </c>
      <c r="K1471" s="25">
        <f>IFERROR(VLOOKUP(C1471,[1]Beaton!$A$4:$B$150,2,FALSE),"")</f>
        <v>499.6727748691099</v>
      </c>
      <c r="L1471" s="26" t="str">
        <f>IFERROR(VLOOKUP(C1471,'[1]Turkey Gobbler'!$A$2:$B$500,2,FALSE),"")</f>
        <v/>
      </c>
      <c r="M1471" s="27">
        <f t="shared" si="399"/>
        <v>596</v>
      </c>
      <c r="N1471" s="28"/>
      <c r="O1471"/>
      <c r="P1471"/>
      <c r="Q1471"/>
      <c r="R1471" s="29"/>
      <c r="S1471" s="29"/>
      <c r="T1471" s="29"/>
      <c r="U1471" s="29"/>
      <c r="V1471" s="29"/>
      <c r="W1471" s="29"/>
      <c r="X1471" s="29"/>
      <c r="AA1471"/>
      <c r="AB1471"/>
      <c r="AC1471"/>
      <c r="AD1471"/>
      <c r="AE1471"/>
      <c r="AF1471"/>
      <c r="AG1471"/>
    </row>
    <row r="1472" spans="1:33" s="30" customFormat="1" ht="18.600000000000001" customHeight="1" x14ac:dyDescent="0.3">
      <c r="A1472" s="16">
        <f t="shared" si="396"/>
        <v>392</v>
      </c>
      <c r="B1472" s="17">
        <f t="shared" si="397"/>
        <v>44</v>
      </c>
      <c r="C1472" s="18" t="s">
        <v>1512</v>
      </c>
      <c r="D1472" s="19" t="s">
        <v>1118</v>
      </c>
      <c r="E1472" s="19" t="str">
        <f t="shared" si="398"/>
        <v>M</v>
      </c>
      <c r="F1472" s="20" t="str">
        <f>IFERROR(VLOOKUP(C1472,'[1]Sofie''s Loppet'!$BM$3:$BP$100,4,FALSE),"")</f>
        <v/>
      </c>
      <c r="G1472" s="21">
        <f>IFERROR(VLOOKUP(C1472,[1]Rocks!$BF$3:$BH$2000,3,FALSE),"")</f>
        <v>596.40000000000009</v>
      </c>
      <c r="H1472" s="22" t="str">
        <f>IFERROR(VLOOKUP(C1472,'[1]Walden Bike'!$CB$3:$CE$1000,4,FALSE),"")</f>
        <v/>
      </c>
      <c r="I1472" s="23" t="str">
        <f>IFERROR(VLOOKUP(C1472,'[1]Paddle Sport'!$BJ$2:$BL$100,3,FALSE),"")</f>
        <v/>
      </c>
      <c r="J1472" s="24" t="str">
        <f>IFERROR(VLOOKUP(C1472,'[1]Island Swim'!$AX$5:$AZ$74,3,FALSE),"")</f>
        <v/>
      </c>
      <c r="K1472" s="25" t="str">
        <f>IFERROR(VLOOKUP(C1472,[1]Beaton!$A$4:$B$150,2,FALSE),"")</f>
        <v/>
      </c>
      <c r="L1472" s="26" t="str">
        <f>IFERROR(VLOOKUP(C1472,'[1]Turkey Gobbler'!$A$2:$B$500,2,FALSE),"")</f>
        <v/>
      </c>
      <c r="M1472" s="27">
        <f t="shared" si="399"/>
        <v>596</v>
      </c>
      <c r="N1472" s="28"/>
      <c r="O1472"/>
      <c r="P1472"/>
      <c r="Q1472"/>
      <c r="R1472" s="29"/>
      <c r="S1472" s="29"/>
      <c r="T1472" s="29"/>
      <c r="U1472" s="29"/>
      <c r="V1472" s="29"/>
      <c r="W1472" s="29"/>
      <c r="X1472" s="29"/>
      <c r="AA1472"/>
      <c r="AB1472"/>
      <c r="AC1472"/>
      <c r="AD1472"/>
      <c r="AE1472"/>
      <c r="AF1472"/>
      <c r="AG1472"/>
    </row>
    <row r="1473" spans="1:33" s="30" customFormat="1" ht="18.600000000000001" customHeight="1" x14ac:dyDescent="0.3">
      <c r="A1473" s="16">
        <f t="shared" si="396"/>
        <v>394</v>
      </c>
      <c r="B1473" s="17">
        <f t="shared" si="397"/>
        <v>106</v>
      </c>
      <c r="C1473" s="18" t="s">
        <v>1513</v>
      </c>
      <c r="D1473" s="19" t="s">
        <v>1111</v>
      </c>
      <c r="E1473" s="19" t="str">
        <f t="shared" si="398"/>
        <v>M</v>
      </c>
      <c r="F1473" s="20" t="str">
        <f>IFERROR(VLOOKUP(C1473,'[1]Sofie''s Loppet'!$BM$3:$BP$100,4,FALSE),"")</f>
        <v/>
      </c>
      <c r="G1473" s="21">
        <f>IFERROR(VLOOKUP(C1473,[1]Rocks!$BF$3:$BH$2000,3,FALSE),"")</f>
        <v>595.15353513277239</v>
      </c>
      <c r="H1473" s="22" t="str">
        <f>IFERROR(VLOOKUP(C1473,'[1]Walden Bike'!$CB$3:$CE$1000,4,FALSE),"")</f>
        <v/>
      </c>
      <c r="I1473" s="23" t="str">
        <f>IFERROR(VLOOKUP(C1473,'[1]Paddle Sport'!$BJ$2:$BL$100,3,FALSE),"")</f>
        <v/>
      </c>
      <c r="J1473" s="24" t="str">
        <f>IFERROR(VLOOKUP(C1473,'[1]Island Swim'!$AX$5:$AZ$74,3,FALSE),"")</f>
        <v/>
      </c>
      <c r="K1473" s="25" t="str">
        <f>IFERROR(VLOOKUP(C1473,[1]Beaton!$A$4:$B$150,2,FALSE),"")</f>
        <v/>
      </c>
      <c r="L1473" s="26" t="str">
        <f>IFERROR(VLOOKUP(C1473,'[1]Turkey Gobbler'!$A$2:$B$500,2,FALSE),"")</f>
        <v/>
      </c>
      <c r="M1473" s="27">
        <f t="shared" si="399"/>
        <v>595</v>
      </c>
      <c r="N1473" s="28"/>
      <c r="O1473"/>
      <c r="P1473"/>
      <c r="Q1473"/>
      <c r="R1473" s="29" t="str" cm="1">
        <f t="array" ref="R1473:S1473">_xlfn.TEXTSPLIT(C1473," ")</f>
        <v>Guo</v>
      </c>
      <c r="S1473" s="29" t="str">
        <v>Zhaoyu</v>
      </c>
      <c r="T1473" s="29"/>
      <c r="U1473" s="29" t="str">
        <f t="shared" ref="U1473:U1484" si="412">IF(T1473="",S1473,T1473)</f>
        <v>Zhaoyu</v>
      </c>
      <c r="V1473" s="29" t="str">
        <f t="shared" ref="V1473:V1484" si="413">LEFT(R1473,1)</f>
        <v>G</v>
      </c>
      <c r="W1473" s="29" t="str">
        <f t="shared" ref="W1473:W1484" si="414">CONCATENATE(U1473,V1473,D1473)</f>
        <v>ZhaoyuGM30-39</v>
      </c>
      <c r="X1473" s="29" t="str">
        <f t="shared" ref="X1473:X1484" si="415">CONCATENATE(U1473,V1473)</f>
        <v>ZhaoyuG</v>
      </c>
      <c r="AA1473"/>
      <c r="AB1473"/>
      <c r="AC1473"/>
      <c r="AD1473"/>
      <c r="AE1473"/>
      <c r="AF1473"/>
      <c r="AG1473"/>
    </row>
    <row r="1474" spans="1:33" s="30" customFormat="1" ht="18.600000000000001" customHeight="1" x14ac:dyDescent="0.3">
      <c r="A1474" s="16">
        <f t="shared" si="396"/>
        <v>395</v>
      </c>
      <c r="B1474" s="17">
        <f t="shared" si="397"/>
        <v>55</v>
      </c>
      <c r="C1474" s="18" t="s">
        <v>1514</v>
      </c>
      <c r="D1474" s="19" t="s">
        <v>1109</v>
      </c>
      <c r="E1474" s="19" t="str">
        <f t="shared" si="398"/>
        <v>M</v>
      </c>
      <c r="F1474" s="20" t="str">
        <f>IFERROR(VLOOKUP(C1474,'[1]Sofie''s Loppet'!$BM$3:$BP$100,4,FALSE),"")</f>
        <v/>
      </c>
      <c r="G1474" s="21">
        <f>IFERROR(VLOOKUP(C1474,[1]Rocks!$BF$3:$BH$2000,3,FALSE),"")</f>
        <v>594.10852713178292</v>
      </c>
      <c r="H1474" s="22" t="str">
        <f>IFERROR(VLOOKUP(C1474,'[1]Walden Bike'!$CB$3:$CE$1000,4,FALSE),"")</f>
        <v/>
      </c>
      <c r="I1474" s="23" t="str">
        <f>IFERROR(VLOOKUP(C1474,'[1]Paddle Sport'!$BJ$2:$BL$100,3,FALSE),"")</f>
        <v/>
      </c>
      <c r="J1474" s="24" t="str">
        <f>IFERROR(VLOOKUP(C1474,'[1]Island Swim'!$AX$5:$AZ$74,3,FALSE),"")</f>
        <v/>
      </c>
      <c r="K1474" s="25" t="str">
        <f>IFERROR(VLOOKUP(C1474,[1]Beaton!$A$4:$B$150,2,FALSE),"")</f>
        <v/>
      </c>
      <c r="L1474" s="26" t="str">
        <f>IFERROR(VLOOKUP(C1474,'[1]Turkey Gobbler'!$A$2:$B$500,2,FALSE),"")</f>
        <v/>
      </c>
      <c r="M1474" s="27">
        <f t="shared" si="399"/>
        <v>594</v>
      </c>
      <c r="N1474" s="28"/>
      <c r="O1474"/>
      <c r="P1474"/>
      <c r="Q1474"/>
      <c r="R1474" s="29" t="str" cm="1">
        <f t="array" ref="R1474:S1474">_xlfn.TEXTSPLIT(C1474," ")</f>
        <v>LeBrun</v>
      </c>
      <c r="S1474" s="29" t="str">
        <v>Gille</v>
      </c>
      <c r="T1474" s="29"/>
      <c r="U1474" s="29" t="str">
        <f t="shared" si="412"/>
        <v>Gille</v>
      </c>
      <c r="V1474" s="29" t="str">
        <f t="shared" si="413"/>
        <v>L</v>
      </c>
      <c r="W1474" s="29" t="str">
        <f t="shared" si="414"/>
        <v>GilleLM40-49</v>
      </c>
      <c r="X1474" s="29" t="str">
        <f t="shared" si="415"/>
        <v>GilleL</v>
      </c>
      <c r="AA1474"/>
      <c r="AB1474"/>
      <c r="AC1474"/>
      <c r="AD1474"/>
      <c r="AE1474"/>
      <c r="AF1474"/>
      <c r="AG1474"/>
    </row>
    <row r="1475" spans="1:33" s="30" customFormat="1" ht="18.600000000000001" customHeight="1" x14ac:dyDescent="0.3">
      <c r="A1475" s="16">
        <f t="shared" ref="A1475:A1538" si="416">COUNTIFS($E$2:$E$1843,E1475,$M$2:$M$1843,"&gt;"&amp;M1475)+1</f>
        <v>396</v>
      </c>
      <c r="B1475" s="17">
        <f t="shared" ref="B1475:B1538" si="417">COUNTIFS($D$2:$D$1843,D1475,$M$2:$M$1843,"&gt;"&amp;M1475)+1</f>
        <v>56</v>
      </c>
      <c r="C1475" s="18" t="s">
        <v>1515</v>
      </c>
      <c r="D1475" s="19" t="s">
        <v>1109</v>
      </c>
      <c r="E1475" s="19" t="str">
        <f t="shared" ref="E1475:E1538" si="418">LEFT(D1475,1)</f>
        <v>M</v>
      </c>
      <c r="F1475" s="20" t="str">
        <f>IFERROR(VLOOKUP(C1475,'[1]Sofie''s Loppet'!$BM$3:$BP$100,4,FALSE),"")</f>
        <v/>
      </c>
      <c r="G1475" s="21">
        <f>IFERROR(VLOOKUP(C1475,[1]Rocks!$BF$3:$BH$2000,3,FALSE),"")</f>
        <v>591.72328597899934</v>
      </c>
      <c r="H1475" s="22" t="str">
        <f>IFERROR(VLOOKUP(C1475,'[1]Walden Bike'!$CB$3:$CE$1000,4,FALSE),"")</f>
        <v/>
      </c>
      <c r="I1475" s="23" t="str">
        <f>IFERROR(VLOOKUP(C1475,'[1]Paddle Sport'!$BJ$2:$BL$100,3,FALSE),"")</f>
        <v/>
      </c>
      <c r="J1475" s="24" t="str">
        <f>IFERROR(VLOOKUP(C1475,'[1]Island Swim'!$AX$5:$AZ$74,3,FALSE),"")</f>
        <v/>
      </c>
      <c r="K1475" s="25" t="str">
        <f>IFERROR(VLOOKUP(C1475,[1]Beaton!$A$4:$B$150,2,FALSE),"")</f>
        <v/>
      </c>
      <c r="L1475" s="26" t="str">
        <f>IFERROR(VLOOKUP(C1475,'[1]Turkey Gobbler'!$A$2:$B$500,2,FALSE),"")</f>
        <v/>
      </c>
      <c r="M1475" s="27">
        <f t="shared" ref="M1475:M1538" si="419">ROUND(SUM(F1475:J1475),0)</f>
        <v>592</v>
      </c>
      <c r="N1475" s="28"/>
      <c r="O1475"/>
      <c r="P1475"/>
      <c r="Q1475"/>
      <c r="R1475" s="29" t="str" cm="1">
        <f t="array" ref="R1475:S1475">_xlfn.TEXTSPLIT(C1475," ")</f>
        <v>Neill</v>
      </c>
      <c r="S1475" s="29" t="str">
        <v>Ryan</v>
      </c>
      <c r="T1475" s="29"/>
      <c r="U1475" s="29" t="str">
        <f t="shared" si="412"/>
        <v>Ryan</v>
      </c>
      <c r="V1475" s="29" t="str">
        <f t="shared" si="413"/>
        <v>N</v>
      </c>
      <c r="W1475" s="29" t="str">
        <f t="shared" si="414"/>
        <v>RyanNM40-49</v>
      </c>
      <c r="X1475" s="29" t="str">
        <f t="shared" si="415"/>
        <v>RyanN</v>
      </c>
      <c r="AA1475"/>
      <c r="AB1475"/>
      <c r="AC1475"/>
      <c r="AD1475"/>
      <c r="AE1475"/>
      <c r="AF1475"/>
      <c r="AG1475"/>
    </row>
    <row r="1476" spans="1:33" s="30" customFormat="1" ht="18.600000000000001" customHeight="1" x14ac:dyDescent="0.3">
      <c r="A1476" s="16">
        <f t="shared" si="416"/>
        <v>396</v>
      </c>
      <c r="B1476" s="17">
        <f t="shared" si="417"/>
        <v>36</v>
      </c>
      <c r="C1476" s="18" t="s">
        <v>1516</v>
      </c>
      <c r="D1476" s="19" t="s">
        <v>1107</v>
      </c>
      <c r="E1476" s="19" t="str">
        <f t="shared" si="418"/>
        <v>M</v>
      </c>
      <c r="F1476" s="20" t="str">
        <f>IFERROR(VLOOKUP(C1476,'[1]Sofie''s Loppet'!$BM$3:$BP$100,4,FALSE),"")</f>
        <v/>
      </c>
      <c r="G1476" s="21">
        <f>IFERROR(VLOOKUP(C1476,[1]Rocks!$BF$3:$BH$2000,3,FALSE),"")</f>
        <v>592.45516388373528</v>
      </c>
      <c r="H1476" s="22" t="str">
        <f>IFERROR(VLOOKUP(C1476,'[1]Walden Bike'!$CB$3:$CE$1000,4,FALSE),"")</f>
        <v/>
      </c>
      <c r="I1476" s="23" t="str">
        <f>IFERROR(VLOOKUP(C1476,'[1]Paddle Sport'!$BJ$2:$BL$100,3,FALSE),"")</f>
        <v/>
      </c>
      <c r="J1476" s="24" t="str">
        <f>IFERROR(VLOOKUP(C1476,'[1]Island Swim'!$AX$5:$AZ$74,3,FALSE),"")</f>
        <v/>
      </c>
      <c r="K1476" s="25" t="str">
        <f>IFERROR(VLOOKUP(C1476,[1]Beaton!$A$4:$B$150,2,FALSE),"")</f>
        <v/>
      </c>
      <c r="L1476" s="26" t="str">
        <f>IFERROR(VLOOKUP(C1476,'[1]Turkey Gobbler'!$A$2:$B$500,2,FALSE),"")</f>
        <v/>
      </c>
      <c r="M1476" s="27">
        <f t="shared" si="419"/>
        <v>592</v>
      </c>
      <c r="N1476" s="28"/>
      <c r="O1476"/>
      <c r="P1476"/>
      <c r="Q1476"/>
      <c r="R1476" s="29" t="str" cm="1">
        <f t="array" ref="R1476:S1476">_xlfn.TEXTSPLIT(C1476," ")</f>
        <v>Cotterall</v>
      </c>
      <c r="S1476" s="29" t="str">
        <v>Andre</v>
      </c>
      <c r="T1476" s="29"/>
      <c r="U1476" s="29" t="str">
        <f t="shared" si="412"/>
        <v>Andre</v>
      </c>
      <c r="V1476" s="29" t="str">
        <f t="shared" si="413"/>
        <v>C</v>
      </c>
      <c r="W1476" s="29" t="str">
        <f t="shared" si="414"/>
        <v>AndreCM50-59</v>
      </c>
      <c r="X1476" s="29" t="str">
        <f t="shared" si="415"/>
        <v>AndreC</v>
      </c>
      <c r="AA1476"/>
      <c r="AB1476"/>
      <c r="AC1476"/>
      <c r="AD1476"/>
      <c r="AE1476"/>
      <c r="AF1476"/>
      <c r="AG1476"/>
    </row>
    <row r="1477" spans="1:33" s="30" customFormat="1" ht="18.600000000000001" customHeight="1" x14ac:dyDescent="0.3">
      <c r="A1477" s="16">
        <f t="shared" si="416"/>
        <v>398</v>
      </c>
      <c r="B1477" s="17">
        <f t="shared" si="417"/>
        <v>45</v>
      </c>
      <c r="C1477" s="18" t="s">
        <v>1517</v>
      </c>
      <c r="D1477" s="19" t="s">
        <v>1118</v>
      </c>
      <c r="E1477" s="19" t="str">
        <f t="shared" si="418"/>
        <v>M</v>
      </c>
      <c r="F1477" s="20" t="str">
        <f>IFERROR(VLOOKUP(C1477,'[1]Sofie''s Loppet'!$BM$3:$BP$100,4,FALSE),"")</f>
        <v/>
      </c>
      <c r="G1477" s="21">
        <f>IFERROR(VLOOKUP(C1477,[1]Rocks!$BF$3:$BH$2000,3,FALSE),"")</f>
        <v>590.50742708446273</v>
      </c>
      <c r="H1477" s="22" t="str">
        <f>IFERROR(VLOOKUP(C1477,'[1]Walden Bike'!$CB$3:$CE$1000,4,FALSE),"")</f>
        <v/>
      </c>
      <c r="I1477" s="23" t="str">
        <f>IFERROR(VLOOKUP(C1477,'[1]Paddle Sport'!$BJ$2:$BL$100,3,FALSE),"")</f>
        <v/>
      </c>
      <c r="J1477" s="24" t="str">
        <f>IFERROR(VLOOKUP(C1477,'[1]Island Swim'!$AX$5:$AZ$74,3,FALSE),"")</f>
        <v/>
      </c>
      <c r="K1477" s="25" t="str">
        <f>IFERROR(VLOOKUP(C1477,[1]Beaton!$A$4:$B$150,2,FALSE),"")</f>
        <v/>
      </c>
      <c r="L1477" s="26" t="str">
        <f>IFERROR(VLOOKUP(C1477,'[1]Turkey Gobbler'!$A$2:$B$500,2,FALSE),"")</f>
        <v/>
      </c>
      <c r="M1477" s="27">
        <f t="shared" si="419"/>
        <v>591</v>
      </c>
      <c r="N1477" s="28"/>
      <c r="O1477"/>
      <c r="P1477"/>
      <c r="Q1477"/>
      <c r="R1477" s="29" t="str" cm="1">
        <f t="array" ref="R1477:S1477">_xlfn.TEXTSPLIT(C1477," ")</f>
        <v>Monahan</v>
      </c>
      <c r="S1477" s="29" t="str">
        <v>Connor</v>
      </c>
      <c r="T1477" s="29"/>
      <c r="U1477" s="29" t="str">
        <f t="shared" si="412"/>
        <v>Connor</v>
      </c>
      <c r="V1477" s="29" t="str">
        <f t="shared" si="413"/>
        <v>M</v>
      </c>
      <c r="W1477" s="29" t="str">
        <f t="shared" si="414"/>
        <v>ConnorMM13-19</v>
      </c>
      <c r="X1477" s="29" t="str">
        <f t="shared" si="415"/>
        <v>ConnorM</v>
      </c>
      <c r="AA1477"/>
      <c r="AB1477"/>
      <c r="AC1477"/>
      <c r="AD1477"/>
      <c r="AE1477"/>
      <c r="AF1477"/>
      <c r="AG1477"/>
    </row>
    <row r="1478" spans="1:33" s="30" customFormat="1" ht="18.600000000000001" customHeight="1" x14ac:dyDescent="0.3">
      <c r="A1478" s="16">
        <f t="shared" si="416"/>
        <v>398</v>
      </c>
      <c r="B1478" s="17">
        <f t="shared" si="417"/>
        <v>104</v>
      </c>
      <c r="C1478" s="18" t="s">
        <v>1518</v>
      </c>
      <c r="D1478" s="19" t="s">
        <v>1114</v>
      </c>
      <c r="E1478" s="19" t="str">
        <f t="shared" si="418"/>
        <v>M</v>
      </c>
      <c r="F1478" s="20" t="str">
        <f>IFERROR(VLOOKUP(C1478,'[1]Sofie''s Loppet'!$BM$3:$BP$100,4,FALSE),"")</f>
        <v/>
      </c>
      <c r="G1478" s="21">
        <f>IFERROR(VLOOKUP(C1478,[1]Rocks!$BF$3:$BH$2000,3,FALSE),"")</f>
        <v>591.35802469135797</v>
      </c>
      <c r="H1478" s="22" t="str">
        <f>IFERROR(VLOOKUP(C1478,'[1]Walden Bike'!$CB$3:$CE$1000,4,FALSE),"")</f>
        <v/>
      </c>
      <c r="I1478" s="23" t="str">
        <f>IFERROR(VLOOKUP(C1478,'[1]Paddle Sport'!$BJ$2:$BL$100,3,FALSE),"")</f>
        <v/>
      </c>
      <c r="J1478" s="24" t="str">
        <f>IFERROR(VLOOKUP(C1478,'[1]Island Swim'!$AX$5:$AZ$74,3,FALSE),"")</f>
        <v/>
      </c>
      <c r="K1478" s="25" t="str">
        <f>IFERROR(VLOOKUP(C1478,[1]Beaton!$A$4:$B$150,2,FALSE),"")</f>
        <v/>
      </c>
      <c r="L1478" s="26" t="str">
        <f>IFERROR(VLOOKUP(C1478,'[1]Turkey Gobbler'!$A$2:$B$500,2,FALSE),"")</f>
        <v/>
      </c>
      <c r="M1478" s="27">
        <f t="shared" si="419"/>
        <v>591</v>
      </c>
      <c r="N1478" s="28"/>
      <c r="O1478"/>
      <c r="P1478"/>
      <c r="Q1478"/>
      <c r="R1478" s="29" t="str" cm="1">
        <f t="array" ref="R1478:S1478">_xlfn.TEXTSPLIT(C1478," ")</f>
        <v>Bélanger</v>
      </c>
      <c r="S1478" s="29" t="str">
        <v>Matteo</v>
      </c>
      <c r="T1478" s="29"/>
      <c r="U1478" s="29" t="str">
        <f t="shared" si="412"/>
        <v>Matteo</v>
      </c>
      <c r="V1478" s="29" t="str">
        <f t="shared" si="413"/>
        <v>B</v>
      </c>
      <c r="W1478" s="29" t="str">
        <f t="shared" si="414"/>
        <v>MatteoBM20-29</v>
      </c>
      <c r="X1478" s="29" t="str">
        <f t="shared" si="415"/>
        <v>MatteoB</v>
      </c>
      <c r="AA1478"/>
      <c r="AB1478"/>
      <c r="AC1478"/>
      <c r="AD1478"/>
      <c r="AE1478"/>
      <c r="AF1478"/>
      <c r="AG1478"/>
    </row>
    <row r="1479" spans="1:33" s="30" customFormat="1" ht="18.600000000000001" customHeight="1" x14ac:dyDescent="0.3">
      <c r="A1479" s="16">
        <f t="shared" si="416"/>
        <v>398</v>
      </c>
      <c r="B1479" s="17">
        <f t="shared" si="417"/>
        <v>104</v>
      </c>
      <c r="C1479" s="18" t="s">
        <v>1519</v>
      </c>
      <c r="D1479" s="19" t="s">
        <v>1114</v>
      </c>
      <c r="E1479" s="19" t="str">
        <f t="shared" si="418"/>
        <v>M</v>
      </c>
      <c r="F1479" s="20" t="str">
        <f>IFERROR(VLOOKUP(C1479,'[1]Sofie''s Loppet'!$BM$3:$BP$100,4,FALSE),"")</f>
        <v/>
      </c>
      <c r="G1479" s="21">
        <f>IFERROR(VLOOKUP(C1479,[1]Rocks!$BF$3:$BH$2000,3,FALSE),"")</f>
        <v>590.6355059104219</v>
      </c>
      <c r="H1479" s="22" t="str">
        <f>IFERROR(VLOOKUP(C1479,'[1]Walden Bike'!$CB$3:$CE$1000,4,FALSE),"")</f>
        <v/>
      </c>
      <c r="I1479" s="23" t="str">
        <f>IFERROR(VLOOKUP(C1479,'[1]Paddle Sport'!$BJ$2:$BL$100,3,FALSE),"")</f>
        <v/>
      </c>
      <c r="J1479" s="24" t="str">
        <f>IFERROR(VLOOKUP(C1479,'[1]Island Swim'!$AX$5:$AZ$74,3,FALSE),"")</f>
        <v/>
      </c>
      <c r="K1479" s="25" t="str">
        <f>IFERROR(VLOOKUP(C1479,[1]Beaton!$A$4:$B$150,2,FALSE),"")</f>
        <v/>
      </c>
      <c r="L1479" s="26" t="str">
        <f>IFERROR(VLOOKUP(C1479,'[1]Turkey Gobbler'!$A$2:$B$500,2,FALSE),"")</f>
        <v/>
      </c>
      <c r="M1479" s="27">
        <f t="shared" si="419"/>
        <v>591</v>
      </c>
      <c r="N1479" s="28"/>
      <c r="O1479"/>
      <c r="P1479"/>
      <c r="Q1479"/>
      <c r="R1479" s="29" t="str" cm="1">
        <f t="array" ref="R1479:S1479">_xlfn.TEXTSPLIT(C1479," ")</f>
        <v>Bigelow</v>
      </c>
      <c r="S1479" s="29" t="str">
        <v>Maxamus</v>
      </c>
      <c r="T1479" s="29"/>
      <c r="U1479" s="29" t="str">
        <f t="shared" si="412"/>
        <v>Maxamus</v>
      </c>
      <c r="V1479" s="29" t="str">
        <f t="shared" si="413"/>
        <v>B</v>
      </c>
      <c r="W1479" s="29" t="str">
        <f t="shared" si="414"/>
        <v>MaxamusBM20-29</v>
      </c>
      <c r="X1479" s="29" t="str">
        <f t="shared" si="415"/>
        <v>MaxamusB</v>
      </c>
      <c r="AA1479"/>
      <c r="AB1479"/>
      <c r="AC1479"/>
      <c r="AD1479"/>
      <c r="AE1479"/>
      <c r="AF1479"/>
      <c r="AG1479"/>
    </row>
    <row r="1480" spans="1:33" s="30" customFormat="1" ht="18.600000000000001" customHeight="1" x14ac:dyDescent="0.3">
      <c r="A1480" s="16">
        <f t="shared" si="416"/>
        <v>398</v>
      </c>
      <c r="B1480" s="17">
        <f t="shared" si="417"/>
        <v>57</v>
      </c>
      <c r="C1480" s="18" t="s">
        <v>1520</v>
      </c>
      <c r="D1480" s="19" t="s">
        <v>1109</v>
      </c>
      <c r="E1480" s="19" t="str">
        <f t="shared" si="418"/>
        <v>M</v>
      </c>
      <c r="F1480" s="20" t="str">
        <f>IFERROR(VLOOKUP(C1480,'[1]Sofie''s Loppet'!$BM$3:$BP$100,4,FALSE),"")</f>
        <v/>
      </c>
      <c r="G1480" s="21">
        <f>IFERROR(VLOOKUP(C1480,[1]Rocks!$BF$3:$BH$2000,3,FALSE),"")</f>
        <v>591.17556309780934</v>
      </c>
      <c r="H1480" s="22" t="str">
        <f>IFERROR(VLOOKUP(C1480,'[1]Walden Bike'!$CB$3:$CE$1000,4,FALSE),"")</f>
        <v/>
      </c>
      <c r="I1480" s="23" t="str">
        <f>IFERROR(VLOOKUP(C1480,'[1]Paddle Sport'!$BJ$2:$BL$100,3,FALSE),"")</f>
        <v/>
      </c>
      <c r="J1480" s="24" t="str">
        <f>IFERROR(VLOOKUP(C1480,'[1]Island Swim'!$AX$5:$AZ$74,3,FALSE),"")</f>
        <v/>
      </c>
      <c r="K1480" s="25" t="str">
        <f>IFERROR(VLOOKUP(C1480,[1]Beaton!$A$4:$B$150,2,FALSE),"")</f>
        <v/>
      </c>
      <c r="L1480" s="26" t="str">
        <f>IFERROR(VLOOKUP(C1480,'[1]Turkey Gobbler'!$A$2:$B$500,2,FALSE),"")</f>
        <v/>
      </c>
      <c r="M1480" s="27">
        <f t="shared" si="419"/>
        <v>591</v>
      </c>
      <c r="N1480" s="28"/>
      <c r="O1480"/>
      <c r="P1480"/>
      <c r="Q1480"/>
      <c r="R1480" s="29" t="str" cm="1">
        <f t="array" ref="R1480:S1480">_xlfn.TEXTSPLIT(C1480," ")</f>
        <v>Plaunt</v>
      </c>
      <c r="S1480" s="29" t="str">
        <v>Jesse</v>
      </c>
      <c r="T1480" s="29"/>
      <c r="U1480" s="29" t="str">
        <f t="shared" si="412"/>
        <v>Jesse</v>
      </c>
      <c r="V1480" s="29" t="str">
        <f t="shared" si="413"/>
        <v>P</v>
      </c>
      <c r="W1480" s="29" t="str">
        <f t="shared" si="414"/>
        <v>JessePM40-49</v>
      </c>
      <c r="X1480" s="29" t="str">
        <f t="shared" si="415"/>
        <v>JesseP</v>
      </c>
      <c r="AA1480"/>
      <c r="AB1480"/>
      <c r="AC1480"/>
      <c r="AD1480"/>
      <c r="AE1480"/>
      <c r="AF1480"/>
      <c r="AG1480"/>
    </row>
    <row r="1481" spans="1:33" s="30" customFormat="1" ht="18.600000000000001" customHeight="1" x14ac:dyDescent="0.3">
      <c r="A1481" s="16">
        <f t="shared" si="416"/>
        <v>402</v>
      </c>
      <c r="B1481" s="17">
        <f t="shared" si="417"/>
        <v>107</v>
      </c>
      <c r="C1481" s="18" t="s">
        <v>1521</v>
      </c>
      <c r="D1481" s="19" t="s">
        <v>1111</v>
      </c>
      <c r="E1481" s="19" t="str">
        <f t="shared" si="418"/>
        <v>M</v>
      </c>
      <c r="F1481" s="20" t="str">
        <f>IFERROR(VLOOKUP(C1481,'[1]Sofie''s Loppet'!$BM$3:$BP$100,4,FALSE),"")</f>
        <v/>
      </c>
      <c r="G1481" s="21">
        <f>IFERROR(VLOOKUP(C1481,[1]Rocks!$BF$3:$BH$2000,3,FALSE),"")</f>
        <v>590.44684129429891</v>
      </c>
      <c r="H1481" s="22" t="str">
        <f>IFERROR(VLOOKUP(C1481,'[1]Walden Bike'!$CB$3:$CE$1000,4,FALSE),"")</f>
        <v/>
      </c>
      <c r="I1481" s="23" t="str">
        <f>IFERROR(VLOOKUP(C1481,'[1]Paddle Sport'!$BJ$2:$BL$100,3,FALSE),"")</f>
        <v/>
      </c>
      <c r="J1481" s="24" t="str">
        <f>IFERROR(VLOOKUP(C1481,'[1]Island Swim'!$AX$5:$AZ$74,3,FALSE),"")</f>
        <v/>
      </c>
      <c r="K1481" s="25" t="str">
        <f>IFERROR(VLOOKUP(C1481,[1]Beaton!$A$4:$B$150,2,FALSE),"")</f>
        <v/>
      </c>
      <c r="L1481" s="26" t="str">
        <f>IFERROR(VLOOKUP(C1481,'[1]Turkey Gobbler'!$A$2:$B$500,2,FALSE),"")</f>
        <v/>
      </c>
      <c r="M1481" s="27">
        <f t="shared" si="419"/>
        <v>590</v>
      </c>
      <c r="N1481" s="28"/>
      <c r="O1481"/>
      <c r="P1481"/>
      <c r="Q1481"/>
      <c r="R1481" s="29" t="str" cm="1">
        <f t="array" ref="R1481:S1481">_xlfn.TEXTSPLIT(C1481," ")</f>
        <v>Dharuman</v>
      </c>
      <c r="S1481" s="29" t="str">
        <v>Vignesh</v>
      </c>
      <c r="T1481" s="29"/>
      <c r="U1481" s="29" t="str">
        <f t="shared" si="412"/>
        <v>Vignesh</v>
      </c>
      <c r="V1481" s="29" t="str">
        <f t="shared" si="413"/>
        <v>D</v>
      </c>
      <c r="W1481" s="29" t="str">
        <f t="shared" si="414"/>
        <v>VigneshDM30-39</v>
      </c>
      <c r="X1481" s="29" t="str">
        <f t="shared" si="415"/>
        <v>VigneshD</v>
      </c>
      <c r="AA1481"/>
      <c r="AB1481"/>
      <c r="AC1481"/>
      <c r="AD1481"/>
      <c r="AE1481"/>
      <c r="AF1481"/>
      <c r="AG1481"/>
    </row>
    <row r="1482" spans="1:33" s="30" customFormat="1" ht="18.600000000000001" customHeight="1" x14ac:dyDescent="0.3">
      <c r="A1482" s="16">
        <f t="shared" si="416"/>
        <v>403</v>
      </c>
      <c r="B1482" s="17">
        <f t="shared" si="417"/>
        <v>106</v>
      </c>
      <c r="C1482" s="18" t="s">
        <v>1522</v>
      </c>
      <c r="D1482" s="19" t="s">
        <v>1114</v>
      </c>
      <c r="E1482" s="19" t="str">
        <f t="shared" si="418"/>
        <v>M</v>
      </c>
      <c r="F1482" s="20" t="str">
        <f>IFERROR(VLOOKUP(C1482,'[1]Sofie''s Loppet'!$BM$3:$BP$100,4,FALSE),"")</f>
        <v/>
      </c>
      <c r="G1482" s="21">
        <f>IFERROR(VLOOKUP(C1482,[1]Rocks!$BF$3:$BH$2000,3,FALSE),"")</f>
        <v>588.81376767055929</v>
      </c>
      <c r="H1482" s="22" t="str">
        <f>IFERROR(VLOOKUP(C1482,'[1]Walden Bike'!$CB$3:$CE$1000,4,FALSE),"")</f>
        <v/>
      </c>
      <c r="I1482" s="23" t="str">
        <f>IFERROR(VLOOKUP(C1482,'[1]Paddle Sport'!$BJ$2:$BL$100,3,FALSE),"")</f>
        <v/>
      </c>
      <c r="J1482" s="24" t="str">
        <f>IFERROR(VLOOKUP(C1482,'[1]Island Swim'!$AX$5:$AZ$74,3,FALSE),"")</f>
        <v/>
      </c>
      <c r="K1482" s="25" t="str">
        <f>IFERROR(VLOOKUP(C1482,[1]Beaton!$A$4:$B$150,2,FALSE),"")</f>
        <v/>
      </c>
      <c r="L1482" s="26" t="str">
        <f>IFERROR(VLOOKUP(C1482,'[1]Turkey Gobbler'!$A$2:$B$500,2,FALSE),"")</f>
        <v/>
      </c>
      <c r="M1482" s="27">
        <f t="shared" si="419"/>
        <v>589</v>
      </c>
      <c r="N1482" s="28"/>
      <c r="O1482"/>
      <c r="P1482"/>
      <c r="Q1482"/>
      <c r="R1482" s="29" t="str" cm="1">
        <f t="array" ref="R1482:S1482">_xlfn.TEXTSPLIT(C1482," ")</f>
        <v>Allard</v>
      </c>
      <c r="S1482" s="29" t="str">
        <v>Owen</v>
      </c>
      <c r="T1482" s="29"/>
      <c r="U1482" s="29" t="str">
        <f t="shared" si="412"/>
        <v>Owen</v>
      </c>
      <c r="V1482" s="29" t="str">
        <f t="shared" si="413"/>
        <v>A</v>
      </c>
      <c r="W1482" s="29" t="str">
        <f t="shared" si="414"/>
        <v>OwenAM20-29</v>
      </c>
      <c r="X1482" s="29" t="str">
        <f t="shared" si="415"/>
        <v>OwenA</v>
      </c>
      <c r="AA1482"/>
      <c r="AB1482"/>
      <c r="AC1482"/>
      <c r="AD1482"/>
      <c r="AE1482"/>
      <c r="AF1482"/>
      <c r="AG1482"/>
    </row>
    <row r="1483" spans="1:33" s="30" customFormat="1" ht="18.600000000000001" customHeight="1" x14ac:dyDescent="0.3">
      <c r="A1483" s="16">
        <f t="shared" si="416"/>
        <v>404</v>
      </c>
      <c r="B1483" s="17">
        <f t="shared" si="417"/>
        <v>108</v>
      </c>
      <c r="C1483" s="18" t="s">
        <v>1523</v>
      </c>
      <c r="D1483" s="19" t="s">
        <v>1111</v>
      </c>
      <c r="E1483" s="19" t="str">
        <f t="shared" si="418"/>
        <v>M</v>
      </c>
      <c r="F1483" s="20" t="str">
        <f>IFERROR(VLOOKUP(C1483,'[1]Sofie''s Loppet'!$BM$3:$BP$100,4,FALSE),"")</f>
        <v/>
      </c>
      <c r="G1483" s="21">
        <f>IFERROR(VLOOKUP(C1483,[1]Rocks!$BF$3:$BH$2000,3,FALSE),"")</f>
        <v>586.47076828895013</v>
      </c>
      <c r="H1483" s="22" t="str">
        <f>IFERROR(VLOOKUP(C1483,'[1]Walden Bike'!$CB$3:$CE$1000,4,FALSE),"")</f>
        <v/>
      </c>
      <c r="I1483" s="23" t="str">
        <f>IFERROR(VLOOKUP(C1483,'[1]Paddle Sport'!$BJ$2:$BL$100,3,FALSE),"")</f>
        <v/>
      </c>
      <c r="J1483" s="24" t="str">
        <f>IFERROR(VLOOKUP(C1483,'[1]Island Swim'!$AX$5:$AZ$74,3,FALSE),"")</f>
        <v/>
      </c>
      <c r="K1483" s="25" t="str">
        <f>IFERROR(VLOOKUP(C1483,[1]Beaton!$A$4:$B$150,2,FALSE),"")</f>
        <v/>
      </c>
      <c r="L1483" s="26" t="str">
        <f>IFERROR(VLOOKUP(C1483,'[1]Turkey Gobbler'!$A$2:$B$500,2,FALSE),"")</f>
        <v/>
      </c>
      <c r="M1483" s="27">
        <f t="shared" si="419"/>
        <v>586</v>
      </c>
      <c r="N1483" s="28"/>
      <c r="O1483"/>
      <c r="P1483"/>
      <c r="Q1483"/>
      <c r="R1483" s="29" t="str" cm="1">
        <f t="array" ref="R1483:S1483">_xlfn.TEXTSPLIT(C1483," ")</f>
        <v>Punkari</v>
      </c>
      <c r="S1483" s="29" t="str">
        <v>Ryan</v>
      </c>
      <c r="T1483" s="29"/>
      <c r="U1483" s="29" t="str">
        <f t="shared" si="412"/>
        <v>Ryan</v>
      </c>
      <c r="V1483" s="29" t="str">
        <f t="shared" si="413"/>
        <v>P</v>
      </c>
      <c r="W1483" s="29" t="str">
        <f t="shared" si="414"/>
        <v>RyanPM30-39</v>
      </c>
      <c r="X1483" s="29" t="str">
        <f t="shared" si="415"/>
        <v>RyanP</v>
      </c>
      <c r="AA1483"/>
      <c r="AB1483"/>
      <c r="AC1483"/>
      <c r="AD1483"/>
      <c r="AE1483"/>
      <c r="AF1483"/>
      <c r="AG1483"/>
    </row>
    <row r="1484" spans="1:33" s="30" customFormat="1" ht="18.600000000000001" customHeight="1" x14ac:dyDescent="0.3">
      <c r="A1484" s="16">
        <f t="shared" si="416"/>
        <v>404</v>
      </c>
      <c r="B1484" s="17">
        <f t="shared" si="417"/>
        <v>58</v>
      </c>
      <c r="C1484" s="18" t="s">
        <v>1524</v>
      </c>
      <c r="D1484" s="19" t="s">
        <v>1109</v>
      </c>
      <c r="E1484" s="19" t="str">
        <f t="shared" si="418"/>
        <v>M</v>
      </c>
      <c r="F1484" s="20" t="str">
        <f>IFERROR(VLOOKUP(C1484,'[1]Sofie''s Loppet'!$BM$3:$BP$100,4,FALSE),"")</f>
        <v/>
      </c>
      <c r="G1484" s="21">
        <f>IFERROR(VLOOKUP(C1484,[1]Rocks!$BF$3:$BH$2000,3,FALSE),"")</f>
        <v>586.47076828895013</v>
      </c>
      <c r="H1484" s="22" t="str">
        <f>IFERROR(VLOOKUP(C1484,'[1]Walden Bike'!$CB$3:$CE$1000,4,FALSE),"")</f>
        <v/>
      </c>
      <c r="I1484" s="23" t="str">
        <f>IFERROR(VLOOKUP(C1484,'[1]Paddle Sport'!$BJ$2:$BL$100,3,FALSE),"")</f>
        <v/>
      </c>
      <c r="J1484" s="24" t="str">
        <f>IFERROR(VLOOKUP(C1484,'[1]Island Swim'!$AX$5:$AZ$74,3,FALSE),"")</f>
        <v/>
      </c>
      <c r="K1484" s="25" t="str">
        <f>IFERROR(VLOOKUP(C1484,[1]Beaton!$A$4:$B$150,2,FALSE),"")</f>
        <v/>
      </c>
      <c r="L1484" s="26" t="str">
        <f>IFERROR(VLOOKUP(C1484,'[1]Turkey Gobbler'!$A$2:$B$500,2,FALSE),"")</f>
        <v/>
      </c>
      <c r="M1484" s="27">
        <f t="shared" si="419"/>
        <v>586</v>
      </c>
      <c r="N1484" s="28"/>
      <c r="O1484"/>
      <c r="P1484"/>
      <c r="Q1484"/>
      <c r="R1484" s="29" t="str" cm="1">
        <f t="array" ref="R1484:S1484">_xlfn.TEXTSPLIT(C1484," ")</f>
        <v>Richard</v>
      </c>
      <c r="S1484" s="29" t="str">
        <v>Michel</v>
      </c>
      <c r="T1484" s="29"/>
      <c r="U1484" s="29" t="str">
        <f t="shared" si="412"/>
        <v>Michel</v>
      </c>
      <c r="V1484" s="29" t="str">
        <f t="shared" si="413"/>
        <v>R</v>
      </c>
      <c r="W1484" s="29" t="str">
        <f t="shared" si="414"/>
        <v>MichelRM40-49</v>
      </c>
      <c r="X1484" s="29" t="str">
        <f t="shared" si="415"/>
        <v>MichelR</v>
      </c>
      <c r="AA1484"/>
      <c r="AB1484"/>
      <c r="AC1484"/>
      <c r="AD1484"/>
      <c r="AE1484"/>
      <c r="AF1484"/>
      <c r="AG1484"/>
    </row>
    <row r="1485" spans="1:33" s="30" customFormat="1" ht="18.600000000000001" customHeight="1" x14ac:dyDescent="0.3">
      <c r="A1485" s="16">
        <f t="shared" si="416"/>
        <v>404</v>
      </c>
      <c r="B1485" s="17">
        <f t="shared" si="417"/>
        <v>58</v>
      </c>
      <c r="C1485" s="18" t="s">
        <v>1525</v>
      </c>
      <c r="D1485" s="19" t="s">
        <v>1109</v>
      </c>
      <c r="E1485" s="19" t="str">
        <f t="shared" si="418"/>
        <v>M</v>
      </c>
      <c r="F1485" s="20" t="str">
        <f>IFERROR(VLOOKUP(C1485,'[1]Sofie''s Loppet'!$BM$3:$BP$100,4,FALSE),"")</f>
        <v/>
      </c>
      <c r="G1485" s="21">
        <f>IFERROR(VLOOKUP(C1485,[1]Rocks!$BF$3:$BH$2000,3,FALSE),"")</f>
        <v>585.75359217364723</v>
      </c>
      <c r="H1485" s="22" t="str">
        <f>IFERROR(VLOOKUP(C1485,'[1]Walden Bike'!$CB$3:$CE$1000,4,FALSE),"")</f>
        <v/>
      </c>
      <c r="I1485" s="23" t="str">
        <f>IFERROR(VLOOKUP(C1485,'[1]Paddle Sport'!$BJ$2:$BL$100,3,FALSE),"")</f>
        <v/>
      </c>
      <c r="J1485" s="24" t="str">
        <f>IFERROR(VLOOKUP(C1485,'[1]Island Swim'!$AX$5:$AZ$74,3,FALSE),"")</f>
        <v/>
      </c>
      <c r="K1485" s="25" t="str">
        <f>IFERROR(VLOOKUP(C1485,[1]Beaton!$A$4:$B$150,2,FALSE),"")</f>
        <v/>
      </c>
      <c r="L1485" s="26" t="str">
        <f>IFERROR(VLOOKUP(C1485,'[1]Turkey Gobbler'!$A$2:$B$500,2,FALSE),"")</f>
        <v/>
      </c>
      <c r="M1485" s="27">
        <f t="shared" si="419"/>
        <v>586</v>
      </c>
      <c r="N1485" s="28"/>
      <c r="O1485"/>
      <c r="P1485"/>
      <c r="Q1485"/>
      <c r="R1485" s="29"/>
      <c r="S1485" s="29"/>
      <c r="T1485" s="29"/>
      <c r="U1485" s="29"/>
      <c r="V1485" s="29"/>
      <c r="W1485" s="29"/>
      <c r="X1485" s="29"/>
      <c r="AA1485"/>
      <c r="AB1485"/>
      <c r="AC1485"/>
      <c r="AD1485"/>
      <c r="AE1485"/>
      <c r="AF1485"/>
      <c r="AG1485"/>
    </row>
    <row r="1486" spans="1:33" s="30" customFormat="1" ht="18.600000000000001" customHeight="1" x14ac:dyDescent="0.3">
      <c r="A1486" s="16">
        <f t="shared" si="416"/>
        <v>407</v>
      </c>
      <c r="B1486" s="17">
        <f t="shared" si="417"/>
        <v>60</v>
      </c>
      <c r="C1486" s="18" t="s">
        <v>1526</v>
      </c>
      <c r="D1486" s="19" t="s">
        <v>1109</v>
      </c>
      <c r="E1486" s="19" t="str">
        <f t="shared" si="418"/>
        <v>M</v>
      </c>
      <c r="F1486" s="20" t="str">
        <f>IFERROR(VLOOKUP(C1486,'[1]Sofie''s Loppet'!$BM$3:$BP$100,4,FALSE),"")</f>
        <v/>
      </c>
      <c r="G1486" s="21">
        <f>IFERROR(VLOOKUP(C1486,[1]Rocks!$BF$3:$BH$2000,3,FALSE),"")</f>
        <v>584.70588235294122</v>
      </c>
      <c r="H1486" s="22" t="str">
        <f>IFERROR(VLOOKUP(C1486,'[1]Walden Bike'!$CB$3:$CE$1000,4,FALSE),"")</f>
        <v/>
      </c>
      <c r="I1486" s="23" t="str">
        <f>IFERROR(VLOOKUP(C1486,'[1]Paddle Sport'!$BJ$2:$BL$100,3,FALSE),"")</f>
        <v/>
      </c>
      <c r="J1486" s="24" t="str">
        <f>IFERROR(VLOOKUP(C1486,'[1]Island Swim'!$AX$5:$AZ$74,3,FALSE),"")</f>
        <v/>
      </c>
      <c r="K1486" s="25" t="str">
        <f>IFERROR(VLOOKUP(C1486,[1]Beaton!$A$4:$B$150,2,FALSE),"")</f>
        <v/>
      </c>
      <c r="L1486" s="26" t="str">
        <f>IFERROR(VLOOKUP(C1486,'[1]Turkey Gobbler'!$A$2:$B$500,2,FALSE),"")</f>
        <v/>
      </c>
      <c r="M1486" s="27">
        <f t="shared" si="419"/>
        <v>585</v>
      </c>
      <c r="N1486" s="28"/>
      <c r="O1486"/>
      <c r="P1486"/>
      <c r="Q1486"/>
      <c r="R1486" s="29" t="str" cm="1">
        <f t="array" ref="R1486:S1486">_xlfn.TEXTSPLIT(C1486," ")</f>
        <v>Danielson</v>
      </c>
      <c r="S1486" s="29" t="str">
        <v>Brett</v>
      </c>
      <c r="T1486" s="29"/>
      <c r="U1486" s="29" t="str">
        <f>IF(T1486="",S1486,T1486)</f>
        <v>Brett</v>
      </c>
      <c r="V1486" s="29" t="str">
        <f>LEFT(R1486,1)</f>
        <v>D</v>
      </c>
      <c r="W1486" s="29" t="str">
        <f>CONCATENATE(U1486,V1486,D1486)</f>
        <v>BrettDM40-49</v>
      </c>
      <c r="X1486" s="29" t="str">
        <f>CONCATENATE(U1486,V1486)</f>
        <v>BrettD</v>
      </c>
      <c r="AA1486"/>
      <c r="AB1486"/>
      <c r="AC1486"/>
      <c r="AD1486"/>
      <c r="AE1486"/>
      <c r="AF1486"/>
      <c r="AG1486"/>
    </row>
    <row r="1487" spans="1:33" s="30" customFormat="1" ht="18.600000000000001" customHeight="1" x14ac:dyDescent="0.3">
      <c r="A1487" s="16">
        <f t="shared" si="416"/>
        <v>408</v>
      </c>
      <c r="B1487" s="17">
        <f t="shared" si="417"/>
        <v>46</v>
      </c>
      <c r="C1487" s="18" t="s">
        <v>1527</v>
      </c>
      <c r="D1487" s="19" t="s">
        <v>1118</v>
      </c>
      <c r="E1487" s="19" t="str">
        <f t="shared" si="418"/>
        <v>M</v>
      </c>
      <c r="F1487" s="20" t="str">
        <f>IFERROR(VLOOKUP(C1487,'[1]Sofie''s Loppet'!$BM$3:$BP$100,4,FALSE),"")</f>
        <v/>
      </c>
      <c r="G1487" s="21">
        <f>IFERROR(VLOOKUP(C1487,[1]Rocks!$BF$3:$BH$2000,3,FALSE),"")</f>
        <v>582.72506082725056</v>
      </c>
      <c r="H1487" s="22" t="str">
        <f>IFERROR(VLOOKUP(C1487,'[1]Walden Bike'!$CB$3:$CE$1000,4,FALSE),"")</f>
        <v/>
      </c>
      <c r="I1487" s="23" t="str">
        <f>IFERROR(VLOOKUP(C1487,'[1]Paddle Sport'!$BJ$2:$BL$100,3,FALSE),"")</f>
        <v/>
      </c>
      <c r="J1487" s="24" t="str">
        <f>IFERROR(VLOOKUP(C1487,'[1]Island Swim'!$AX$5:$AZ$74,3,FALSE),"")</f>
        <v/>
      </c>
      <c r="K1487" s="25" t="str">
        <f>IFERROR(VLOOKUP(C1487,[1]Beaton!$A$4:$B$150,2,FALSE),"")</f>
        <v/>
      </c>
      <c r="L1487" s="26" t="str">
        <f>IFERROR(VLOOKUP(C1487,'[1]Turkey Gobbler'!$A$2:$B$500,2,FALSE),"")</f>
        <v/>
      </c>
      <c r="M1487" s="27">
        <f t="shared" si="419"/>
        <v>583</v>
      </c>
      <c r="N1487" s="28"/>
      <c r="O1487"/>
      <c r="P1487"/>
      <c r="Q1487"/>
      <c r="R1487" s="29" t="str" cm="1">
        <f t="array" ref="R1487:S1487">_xlfn.TEXTSPLIT(C1487," ")</f>
        <v>Plante</v>
      </c>
      <c r="S1487" s="29" t="str">
        <v>Kaleb</v>
      </c>
      <c r="T1487" s="29"/>
      <c r="U1487" s="29" t="str">
        <f>IF(T1487="",S1487,T1487)</f>
        <v>Kaleb</v>
      </c>
      <c r="V1487" s="29" t="str">
        <f>LEFT(R1487,1)</f>
        <v>P</v>
      </c>
      <c r="W1487" s="29" t="str">
        <f>CONCATENATE(U1487,V1487,D1487)</f>
        <v>KalebPM13-19</v>
      </c>
      <c r="X1487" s="29" t="str">
        <f>CONCATENATE(U1487,V1487)</f>
        <v>KalebP</v>
      </c>
      <c r="AA1487"/>
      <c r="AB1487"/>
      <c r="AC1487"/>
      <c r="AD1487"/>
      <c r="AE1487"/>
      <c r="AF1487"/>
      <c r="AG1487"/>
    </row>
    <row r="1488" spans="1:33" s="30" customFormat="1" ht="18.600000000000001" customHeight="1" x14ac:dyDescent="0.3">
      <c r="A1488" s="16">
        <f t="shared" si="416"/>
        <v>408</v>
      </c>
      <c r="B1488" s="17">
        <f t="shared" si="417"/>
        <v>109</v>
      </c>
      <c r="C1488" s="18" t="s">
        <v>1528</v>
      </c>
      <c r="D1488" s="31" t="s">
        <v>1111</v>
      </c>
      <c r="E1488" s="19" t="str">
        <f t="shared" si="418"/>
        <v>M</v>
      </c>
      <c r="F1488" s="20">
        <f>IFERROR(VLOOKUP(C1488,'[1]Sofie''s Loppet'!$BM$3:$BP$100,4,FALSE),"")</f>
        <v>582.65485669977033</v>
      </c>
      <c r="G1488" s="21" t="str">
        <f>IFERROR(VLOOKUP(C1488,[1]Rocks!$BF$3:$BH$2000,3,FALSE),"")</f>
        <v/>
      </c>
      <c r="H1488" s="22" t="str">
        <f>IFERROR(VLOOKUP(C1488,'[1]Walden Bike'!$CB$3:$CE$1000,4,FALSE),"")</f>
        <v/>
      </c>
      <c r="I1488" s="23" t="str">
        <f>IFERROR(VLOOKUP(C1488,'[1]Paddle Sport'!$BJ$2:$BL$100,3,FALSE),"")</f>
        <v/>
      </c>
      <c r="J1488" s="24" t="str">
        <f>IFERROR(VLOOKUP(C1488,'[1]Island Swim'!$AX$5:$AZ$74,3,FALSE),"")</f>
        <v/>
      </c>
      <c r="K1488" s="25" t="str">
        <f>IFERROR(VLOOKUP(C1488,[1]Beaton!$A$4:$B$150,2,FALSE),"")</f>
        <v/>
      </c>
      <c r="L1488" s="26" t="str">
        <f>IFERROR(VLOOKUP(C1488,'[1]Turkey Gobbler'!$A$2:$B$500,2,FALSE),"")</f>
        <v/>
      </c>
      <c r="M1488" s="27">
        <f t="shared" si="419"/>
        <v>583</v>
      </c>
      <c r="N1488" s="28"/>
      <c r="O1488"/>
      <c r="P1488"/>
      <c r="Q1488"/>
      <c r="R1488" s="29" t="str" cm="1">
        <f t="array" ref="R1488:S1488">_xlfn.TEXTSPLIT(C1488," ")</f>
        <v>Hebert</v>
      </c>
      <c r="S1488" s="29" t="str">
        <v>Alex</v>
      </c>
      <c r="T1488" s="29"/>
      <c r="U1488" s="29" t="str">
        <f>IF(T1488="",S1488,T1488)</f>
        <v>Alex</v>
      </c>
      <c r="V1488" s="29" t="str">
        <f>LEFT(R1488,1)</f>
        <v>H</v>
      </c>
      <c r="W1488" s="29" t="str">
        <f>CONCATENATE(U1488,V1488,D1488)</f>
        <v>AlexHM30-39</v>
      </c>
      <c r="X1488" s="29" t="str">
        <f>CONCATENATE(U1488,V1488)</f>
        <v>AlexH</v>
      </c>
      <c r="AA1488"/>
      <c r="AB1488"/>
      <c r="AC1488"/>
      <c r="AD1488"/>
      <c r="AE1488"/>
      <c r="AF1488"/>
      <c r="AG1488"/>
    </row>
    <row r="1489" spans="1:33" s="30" customFormat="1" ht="18.600000000000001" customHeight="1" x14ac:dyDescent="0.3">
      <c r="A1489" s="16">
        <f t="shared" si="416"/>
        <v>410</v>
      </c>
      <c r="B1489" s="17">
        <f t="shared" si="417"/>
        <v>110</v>
      </c>
      <c r="C1489" s="18" t="s">
        <v>1529</v>
      </c>
      <c r="D1489" s="19" t="s">
        <v>1111</v>
      </c>
      <c r="E1489" s="19" t="str">
        <f t="shared" si="418"/>
        <v>M</v>
      </c>
      <c r="F1489" s="20"/>
      <c r="G1489" s="21">
        <f>IFERROR(VLOOKUP(C1489,[1]Rocks!$BF$3:$BH$2000,3,FALSE),"")</f>
        <v>581.48710166919579</v>
      </c>
      <c r="H1489" s="22"/>
      <c r="I1489" s="23" t="str">
        <f>IFERROR(VLOOKUP(C1489,'[1]Paddle Sport'!$BJ$2:$BL$100,3,FALSE),"")</f>
        <v/>
      </c>
      <c r="J1489" s="24" t="str">
        <f>IFERROR(VLOOKUP(C1489,'[1]Island Swim'!$AX$5:$AZ$74,3,FALSE),"")</f>
        <v/>
      </c>
      <c r="K1489" s="25" t="str">
        <f>IFERROR(VLOOKUP(C1489,[1]Beaton!$A$4:$B$150,2,FALSE),"")</f>
        <v/>
      </c>
      <c r="L1489" s="26" t="str">
        <f>IFERROR(VLOOKUP(C1489,'[1]Turkey Gobbler'!$A$2:$B$500,2,FALSE),"")</f>
        <v/>
      </c>
      <c r="M1489" s="27">
        <f t="shared" si="419"/>
        <v>581</v>
      </c>
      <c r="N1489" s="28"/>
      <c r="O1489"/>
      <c r="P1489"/>
      <c r="Q1489"/>
      <c r="R1489" s="29" t="str" cm="1">
        <f t="array" ref="R1489:S1489">_xlfn.TEXTSPLIT(C1489," ")</f>
        <v>Menheere</v>
      </c>
      <c r="S1489" s="29" t="str">
        <v>Will</v>
      </c>
      <c r="T1489" s="29"/>
      <c r="U1489" s="29" t="str">
        <f>IF(T1489="",S1489,T1489)</f>
        <v>Will</v>
      </c>
      <c r="V1489" s="29" t="str">
        <f>LEFT(R1489,1)</f>
        <v>M</v>
      </c>
      <c r="W1489" s="29" t="str">
        <f>CONCATENATE(U1489,V1489,D1489)</f>
        <v>WillMM30-39</v>
      </c>
      <c r="X1489" s="29" t="str">
        <f>CONCATENATE(U1489,V1489)</f>
        <v>WillM</v>
      </c>
      <c r="AA1489"/>
      <c r="AB1489"/>
      <c r="AC1489"/>
      <c r="AD1489"/>
      <c r="AE1489"/>
      <c r="AF1489"/>
      <c r="AG1489"/>
    </row>
    <row r="1490" spans="1:33" s="30" customFormat="1" ht="18.600000000000001" customHeight="1" x14ac:dyDescent="0.3">
      <c r="A1490" s="16">
        <f t="shared" si="416"/>
        <v>410</v>
      </c>
      <c r="B1490" s="17">
        <f t="shared" si="417"/>
        <v>110</v>
      </c>
      <c r="C1490" s="18" t="s">
        <v>1530</v>
      </c>
      <c r="D1490" s="19" t="s">
        <v>1111</v>
      </c>
      <c r="E1490" s="19" t="str">
        <f t="shared" si="418"/>
        <v>M</v>
      </c>
      <c r="F1490" s="20" t="str">
        <f>IFERROR(VLOOKUP(C1490,'[1]Sofie''s Loppet'!$BM$3:$BP$100,4,FALSE),"")</f>
        <v/>
      </c>
      <c r="G1490" s="21">
        <f>IFERROR(VLOOKUP(C1490,[1]Rocks!$BF$3:$BH$2000,3,FALSE),"")</f>
        <v>580.95815645845971</v>
      </c>
      <c r="H1490" s="22" t="str">
        <f>IFERROR(VLOOKUP(C1490,'[1]Walden Bike'!$CB$3:$CE$1000,4,FALSE),"")</f>
        <v/>
      </c>
      <c r="I1490" s="23" t="str">
        <f>IFERROR(VLOOKUP(C1490,'[1]Paddle Sport'!$BJ$2:$BL$100,3,FALSE),"")</f>
        <v/>
      </c>
      <c r="J1490" s="24" t="str">
        <f>IFERROR(VLOOKUP(C1490,'[1]Island Swim'!$AX$5:$AZ$74,3,FALSE),"")</f>
        <v/>
      </c>
      <c r="K1490" s="25" t="str">
        <f>IFERROR(VLOOKUP(C1490,[1]Beaton!$A$4:$B$150,2,FALSE),"")</f>
        <v/>
      </c>
      <c r="L1490" s="26" t="str">
        <f>IFERROR(VLOOKUP(C1490,'[1]Turkey Gobbler'!$A$2:$B$500,2,FALSE),"")</f>
        <v/>
      </c>
      <c r="M1490" s="27">
        <f t="shared" si="419"/>
        <v>581</v>
      </c>
      <c r="N1490" s="28"/>
      <c r="O1490"/>
      <c r="P1490"/>
      <c r="Q1490"/>
      <c r="R1490" s="29"/>
      <c r="S1490" s="29"/>
      <c r="T1490" s="29"/>
      <c r="U1490" s="29"/>
      <c r="V1490" s="29"/>
      <c r="W1490" s="29"/>
      <c r="X1490" s="29"/>
      <c r="AA1490"/>
      <c r="AB1490"/>
      <c r="AC1490"/>
      <c r="AD1490"/>
      <c r="AE1490"/>
      <c r="AF1490"/>
      <c r="AG1490"/>
    </row>
    <row r="1491" spans="1:33" s="30" customFormat="1" ht="18.600000000000001" customHeight="1" x14ac:dyDescent="0.3">
      <c r="A1491" s="16">
        <f t="shared" si="416"/>
        <v>412</v>
      </c>
      <c r="B1491" s="17">
        <f t="shared" si="417"/>
        <v>112</v>
      </c>
      <c r="C1491" s="18" t="s">
        <v>1531</v>
      </c>
      <c r="D1491" s="19" t="s">
        <v>1111</v>
      </c>
      <c r="E1491" s="19" t="str">
        <f t="shared" si="418"/>
        <v>M</v>
      </c>
      <c r="F1491" s="20" t="str">
        <f>IFERROR(VLOOKUP(C1491,'[1]Sofie''s Loppet'!$BM$3:$BP$100,4,FALSE),"")</f>
        <v/>
      </c>
      <c r="G1491" s="21">
        <f>IFERROR(VLOOKUP(C1491,[1]Rocks!$BF$3:$BH$2000,3,FALSE),"")</f>
        <v>580.07871631849832</v>
      </c>
      <c r="H1491" s="22" t="str">
        <f>IFERROR(VLOOKUP(C1491,'[1]Walden Bike'!$CB$3:$CE$1000,4,FALSE),"")</f>
        <v/>
      </c>
      <c r="I1491" s="23" t="str">
        <f>IFERROR(VLOOKUP(C1491,'[1]Paddle Sport'!$BJ$2:$BL$100,3,FALSE),"")</f>
        <v/>
      </c>
      <c r="J1491" s="24" t="str">
        <f>IFERROR(VLOOKUP(C1491,'[1]Island Swim'!$AX$5:$AZ$74,3,FALSE),"")</f>
        <v/>
      </c>
      <c r="K1491" s="25" t="str">
        <f>IFERROR(VLOOKUP(C1491,[1]Beaton!$A$4:$B$150,2,FALSE),"")</f>
        <v/>
      </c>
      <c r="L1491" s="26" t="str">
        <f>IFERROR(VLOOKUP(C1491,'[1]Turkey Gobbler'!$A$2:$B$500,2,FALSE),"")</f>
        <v/>
      </c>
      <c r="M1491" s="27">
        <f t="shared" si="419"/>
        <v>580</v>
      </c>
      <c r="N1491" s="28"/>
      <c r="O1491"/>
      <c r="P1491"/>
      <c r="Q1491"/>
      <c r="R1491" s="29" t="str" cm="1">
        <f t="array" ref="R1491:S1491">_xlfn.TEXTSPLIT(C1491," ")</f>
        <v>Amos</v>
      </c>
      <c r="S1491" s="29" t="str">
        <v>Patrick</v>
      </c>
      <c r="T1491" s="29"/>
      <c r="U1491" s="29" t="str">
        <f>IF(T1491="",S1491,T1491)</f>
        <v>Patrick</v>
      </c>
      <c r="V1491" s="29" t="str">
        <f>LEFT(R1491,1)</f>
        <v>A</v>
      </c>
      <c r="W1491" s="29" t="str">
        <f>CONCATENATE(U1491,V1491,D1491)</f>
        <v>PatrickAM30-39</v>
      </c>
      <c r="X1491" s="29" t="str">
        <f>CONCATENATE(U1491,V1491)</f>
        <v>PatrickA</v>
      </c>
      <c r="AA1491"/>
      <c r="AB1491"/>
      <c r="AC1491"/>
      <c r="AD1491"/>
      <c r="AE1491"/>
      <c r="AF1491"/>
      <c r="AG1491"/>
    </row>
    <row r="1492" spans="1:33" s="30" customFormat="1" ht="18.600000000000001" customHeight="1" x14ac:dyDescent="0.3">
      <c r="A1492" s="16">
        <f t="shared" si="416"/>
        <v>413</v>
      </c>
      <c r="B1492" s="17">
        <f t="shared" si="417"/>
        <v>47</v>
      </c>
      <c r="C1492" s="18" t="s">
        <v>1532</v>
      </c>
      <c r="D1492" s="19" t="s">
        <v>1118</v>
      </c>
      <c r="E1492" s="19" t="str">
        <f t="shared" si="418"/>
        <v>M</v>
      </c>
      <c r="F1492" s="20" t="str">
        <f>IFERROR(VLOOKUP(C1492,'[1]Sofie''s Loppet'!$BM$3:$BP$100,4,FALSE),"")</f>
        <v/>
      </c>
      <c r="G1492" s="21">
        <f>IFERROR(VLOOKUP(C1492,[1]Rocks!$BF$3:$BH$2000,3,FALSE),"")</f>
        <v>577.9788838612368</v>
      </c>
      <c r="H1492" s="22" t="str">
        <f>IFERROR(VLOOKUP(C1492,'[1]Walden Bike'!$CB$3:$CE$1000,4,FALSE),"")</f>
        <v/>
      </c>
      <c r="I1492" s="23" t="str">
        <f>IFERROR(VLOOKUP(C1492,'[1]Paddle Sport'!$BJ$2:$BL$100,3,FALSE),"")</f>
        <v/>
      </c>
      <c r="J1492" s="24" t="str">
        <f>IFERROR(VLOOKUP(C1492,'[1]Island Swim'!$AX$5:$AZ$74,3,FALSE),"")</f>
        <v/>
      </c>
      <c r="K1492" s="25" t="str">
        <f>IFERROR(VLOOKUP(C1492,[1]Beaton!$A$4:$B$150,2,FALSE),"")</f>
        <v/>
      </c>
      <c r="L1492" s="26" t="str">
        <f>IFERROR(VLOOKUP(C1492,'[1]Turkey Gobbler'!$A$2:$B$500,2,FALSE),"")</f>
        <v/>
      </c>
      <c r="M1492" s="27">
        <f t="shared" si="419"/>
        <v>578</v>
      </c>
      <c r="N1492" s="28"/>
      <c r="O1492"/>
      <c r="P1492"/>
      <c r="Q1492"/>
      <c r="R1492" s="29" t="str" cm="1">
        <f t="array" ref="R1492:S1492">_xlfn.TEXTSPLIT(C1492," ")</f>
        <v>Silva</v>
      </c>
      <c r="S1492" s="29" t="str">
        <v>Alonso</v>
      </c>
      <c r="T1492" s="29"/>
      <c r="U1492" s="29" t="str">
        <f>IF(T1492="",S1492,T1492)</f>
        <v>Alonso</v>
      </c>
      <c r="V1492" s="29" t="str">
        <f>LEFT(R1492,1)</f>
        <v>S</v>
      </c>
      <c r="W1492" s="29" t="str">
        <f>CONCATENATE(U1492,V1492,D1492)</f>
        <v>AlonsoSM13-19</v>
      </c>
      <c r="X1492" s="29" t="str">
        <f>CONCATENATE(U1492,V1492)</f>
        <v>AlonsoS</v>
      </c>
      <c r="AA1492"/>
      <c r="AB1492"/>
      <c r="AC1492"/>
      <c r="AD1492"/>
      <c r="AE1492"/>
      <c r="AF1492"/>
      <c r="AG1492"/>
    </row>
    <row r="1493" spans="1:33" s="30" customFormat="1" ht="18.600000000000001" customHeight="1" x14ac:dyDescent="0.3">
      <c r="A1493" s="16">
        <f t="shared" si="416"/>
        <v>414</v>
      </c>
      <c r="B1493" s="17">
        <f t="shared" si="417"/>
        <v>113</v>
      </c>
      <c r="C1493" s="18" t="s">
        <v>1533</v>
      </c>
      <c r="D1493" s="19" t="s">
        <v>1111</v>
      </c>
      <c r="E1493" s="19" t="str">
        <f t="shared" si="418"/>
        <v>M</v>
      </c>
      <c r="F1493" s="20" t="str">
        <f>IFERROR(VLOOKUP(C1493,'[1]Sofie''s Loppet'!$BM$3:$BP$100,4,FALSE),"")</f>
        <v/>
      </c>
      <c r="G1493" s="21">
        <f>IFERROR(VLOOKUP(C1493,[1]Rocks!$BF$3:$BH$2000,3,FALSE),"")</f>
        <v>577.42260390161152</v>
      </c>
      <c r="H1493" s="22" t="str">
        <f>IFERROR(VLOOKUP(C1493,'[1]Walden Bike'!$CB$3:$CE$1000,4,FALSE),"")</f>
        <v/>
      </c>
      <c r="I1493" s="23" t="str">
        <f>IFERROR(VLOOKUP(C1493,'[1]Paddle Sport'!$BJ$2:$BL$100,3,FALSE),"")</f>
        <v/>
      </c>
      <c r="J1493" s="24" t="str">
        <f>IFERROR(VLOOKUP(C1493,'[1]Island Swim'!$AX$5:$AZ$74,3,FALSE),"")</f>
        <v/>
      </c>
      <c r="K1493" s="25" t="str">
        <f>IFERROR(VLOOKUP(C1493,[1]Beaton!$A$4:$B$150,2,FALSE),"")</f>
        <v/>
      </c>
      <c r="L1493" s="26" t="str">
        <f>IFERROR(VLOOKUP(C1493,'[1]Turkey Gobbler'!$A$2:$B$500,2,FALSE),"")</f>
        <v/>
      </c>
      <c r="M1493" s="27">
        <f t="shared" si="419"/>
        <v>577</v>
      </c>
      <c r="N1493" s="28"/>
      <c r="O1493"/>
      <c r="P1493"/>
      <c r="Q1493"/>
      <c r="R1493" s="29" t="str" cm="1">
        <f t="array" ref="R1493:S1493">_xlfn.TEXTSPLIT(C1493," ")</f>
        <v>Daoust</v>
      </c>
      <c r="S1493" s="29" t="str">
        <v>Chris</v>
      </c>
      <c r="T1493" s="29"/>
      <c r="U1493" s="29" t="str">
        <f>IF(T1493="",S1493,T1493)</f>
        <v>Chris</v>
      </c>
      <c r="V1493" s="29" t="str">
        <f>LEFT(R1493,1)</f>
        <v>D</v>
      </c>
      <c r="W1493" s="29" t="str">
        <f>CONCATENATE(U1493,V1493,D1493)</f>
        <v>ChrisDM30-39</v>
      </c>
      <c r="X1493" s="29" t="str">
        <f>CONCATENATE(U1493,V1493)</f>
        <v>ChrisD</v>
      </c>
      <c r="AA1493"/>
      <c r="AB1493"/>
      <c r="AC1493"/>
      <c r="AD1493"/>
      <c r="AE1493"/>
      <c r="AF1493"/>
      <c r="AG1493"/>
    </row>
    <row r="1494" spans="1:33" s="30" customFormat="1" ht="18.600000000000001" customHeight="1" x14ac:dyDescent="0.3">
      <c r="A1494" s="16">
        <f t="shared" si="416"/>
        <v>415</v>
      </c>
      <c r="B1494" s="17">
        <f t="shared" si="417"/>
        <v>27</v>
      </c>
      <c r="C1494" s="18" t="s">
        <v>1534</v>
      </c>
      <c r="D1494" s="19" t="s">
        <v>1124</v>
      </c>
      <c r="E1494" s="19" t="str">
        <f t="shared" si="418"/>
        <v>M</v>
      </c>
      <c r="F1494" s="20" t="str">
        <f>IFERROR(VLOOKUP(C1494,'[1]Sofie''s Loppet'!$BM$3:$BP$100,4,FALSE),"")</f>
        <v/>
      </c>
      <c r="G1494" s="21">
        <f>IFERROR(VLOOKUP(C1494,[1]Rocks!$BF$3:$BH$2000,3,FALSE),"")</f>
        <v>573.99640503295382</v>
      </c>
      <c r="H1494" s="22" t="str">
        <f>IFERROR(VLOOKUP(C1494,'[1]Walden Bike'!$CB$3:$CE$1000,4,FALSE),"")</f>
        <v/>
      </c>
      <c r="I1494" s="23" t="str">
        <f>IFERROR(VLOOKUP(C1494,'[1]Paddle Sport'!$BJ$2:$BL$100,3,FALSE),"")</f>
        <v/>
      </c>
      <c r="J1494" s="24" t="str">
        <f>IFERROR(VLOOKUP(C1494,'[1]Island Swim'!$AX$5:$AZ$74,3,FALSE),"")</f>
        <v/>
      </c>
      <c r="K1494" s="25" t="str">
        <f>IFERROR(VLOOKUP(C1494,[1]Beaton!$A$4:$B$150,2,FALSE),"")</f>
        <v/>
      </c>
      <c r="L1494" s="26" t="str">
        <f>IFERROR(VLOOKUP(C1494,'[1]Turkey Gobbler'!$A$2:$B$500,2,FALSE),"")</f>
        <v/>
      </c>
      <c r="M1494" s="27">
        <f t="shared" si="419"/>
        <v>574</v>
      </c>
      <c r="N1494" s="28"/>
      <c r="O1494"/>
      <c r="P1494"/>
      <c r="Q1494"/>
      <c r="R1494" s="29" t="str" cm="1">
        <f t="array" ref="R1494:S1494">_xlfn.TEXTSPLIT(C1494," ")</f>
        <v>Shannon</v>
      </c>
      <c r="S1494" s="29" t="str">
        <v>George</v>
      </c>
      <c r="T1494" s="29"/>
      <c r="U1494" s="29" t="str">
        <f>IF(T1494="",S1494,T1494)</f>
        <v>George</v>
      </c>
      <c r="V1494" s="29" t="str">
        <f>LEFT(R1494,1)</f>
        <v>S</v>
      </c>
      <c r="W1494" s="29" t="str">
        <f>CONCATENATE(U1494,V1494,D1494)</f>
        <v>GeorgeSM60-69</v>
      </c>
      <c r="X1494" s="29" t="str">
        <f>CONCATENATE(U1494,V1494)</f>
        <v>GeorgeS</v>
      </c>
      <c r="AA1494"/>
      <c r="AB1494"/>
      <c r="AC1494"/>
      <c r="AD1494"/>
      <c r="AE1494"/>
      <c r="AF1494"/>
      <c r="AG1494"/>
    </row>
    <row r="1495" spans="1:33" s="30" customFormat="1" ht="18.600000000000001" customHeight="1" x14ac:dyDescent="0.3">
      <c r="A1495" s="16">
        <f t="shared" si="416"/>
        <v>416</v>
      </c>
      <c r="B1495" s="17">
        <f t="shared" si="417"/>
        <v>11</v>
      </c>
      <c r="C1495" s="18" t="s">
        <v>1535</v>
      </c>
      <c r="D1495" s="19" t="s">
        <v>1116</v>
      </c>
      <c r="E1495" s="19" t="str">
        <f t="shared" si="418"/>
        <v>M</v>
      </c>
      <c r="F1495" s="20" t="str">
        <f>IFERROR(VLOOKUP(C1495,'[1]Sofie''s Loppet'!$BM$3:$BP$100,4,FALSE),"")</f>
        <v/>
      </c>
      <c r="G1495" s="21">
        <f>IFERROR(VLOOKUP(C1495,[1]Rocks!$BF$3:$BH$2000,3,FALSE),"")</f>
        <v>572.58064516129036</v>
      </c>
      <c r="H1495" s="22" t="str">
        <f>IFERROR(VLOOKUP(C1495,'[1]Walden Bike'!$CB$3:$CE$1000,4,FALSE),"")</f>
        <v/>
      </c>
      <c r="I1495" s="23" t="str">
        <f>IFERROR(VLOOKUP(C1495,'[1]Paddle Sport'!$BJ$2:$BL$100,3,FALSE),"")</f>
        <v/>
      </c>
      <c r="J1495" s="24" t="str">
        <f>IFERROR(VLOOKUP(C1495,'[1]Island Swim'!$AX$5:$AZ$74,3,FALSE),"")</f>
        <v/>
      </c>
      <c r="K1495" s="25" t="str">
        <f>IFERROR(VLOOKUP(C1495,[1]Beaton!$A$4:$B$150,2,FALSE),"")</f>
        <v/>
      </c>
      <c r="L1495" s="26" t="str">
        <f>IFERROR(VLOOKUP(C1495,'[1]Turkey Gobbler'!$A$2:$B$500,2,FALSE),"")</f>
        <v/>
      </c>
      <c r="M1495" s="27">
        <f t="shared" si="419"/>
        <v>573</v>
      </c>
      <c r="N1495" s="28"/>
      <c r="O1495"/>
      <c r="P1495"/>
      <c r="Q1495"/>
      <c r="R1495" s="29" t="str" cm="1">
        <f t="array" ref="R1495:S1495">_xlfn.TEXTSPLIT(C1495," ")</f>
        <v>Gieselman</v>
      </c>
      <c r="S1495" s="29" t="str">
        <v>Augie</v>
      </c>
      <c r="T1495" s="29"/>
      <c r="U1495" s="29" t="str">
        <f>IF(T1495="",S1495,T1495)</f>
        <v>Augie</v>
      </c>
      <c r="V1495" s="29" t="str">
        <f>LEFT(R1495,1)</f>
        <v>G</v>
      </c>
      <c r="W1495" s="29" t="str">
        <f>CONCATENATE(U1495,V1495,D1495)</f>
        <v>AugieGM12 Under</v>
      </c>
      <c r="X1495" s="29" t="str">
        <f>CONCATENATE(U1495,V1495)</f>
        <v>AugieG</v>
      </c>
      <c r="AA1495"/>
      <c r="AB1495"/>
      <c r="AC1495"/>
      <c r="AD1495"/>
      <c r="AE1495"/>
      <c r="AF1495"/>
      <c r="AG1495"/>
    </row>
    <row r="1496" spans="1:33" s="30" customFormat="1" ht="18.600000000000001" customHeight="1" x14ac:dyDescent="0.3">
      <c r="A1496" s="16">
        <f t="shared" si="416"/>
        <v>416</v>
      </c>
      <c r="B1496" s="17">
        <f t="shared" si="417"/>
        <v>114</v>
      </c>
      <c r="C1496" s="18" t="s">
        <v>1536</v>
      </c>
      <c r="D1496" s="19" t="s">
        <v>1111</v>
      </c>
      <c r="E1496" s="19" t="str">
        <f t="shared" si="418"/>
        <v>M</v>
      </c>
      <c r="F1496" s="20" t="str">
        <f>IFERROR(VLOOKUP(C1496,'[1]Sofie''s Loppet'!$BM$3:$BP$100,4,FALSE),"")</f>
        <v/>
      </c>
      <c r="G1496" s="21">
        <f>IFERROR(VLOOKUP(C1496,[1]Rocks!$BF$3:$BH$2000,3,FALSE),"")</f>
        <v>573.17827061278115</v>
      </c>
      <c r="H1496" s="22" t="str">
        <f>IFERROR(VLOOKUP(C1496,'[1]Walden Bike'!$CB$3:$CE$1000,4,FALSE),"")</f>
        <v/>
      </c>
      <c r="I1496" s="23" t="str">
        <f>IFERROR(VLOOKUP(C1496,'[1]Paddle Sport'!$BJ$2:$BL$100,3,FALSE),"")</f>
        <v/>
      </c>
      <c r="J1496" s="24" t="str">
        <f>IFERROR(VLOOKUP(C1496,'[1]Island Swim'!$AX$5:$AZ$74,3,FALSE),"")</f>
        <v/>
      </c>
      <c r="K1496" s="25" t="str">
        <f>IFERROR(VLOOKUP(C1496,[1]Beaton!$A$4:$B$150,2,FALSE),"")</f>
        <v/>
      </c>
      <c r="L1496" s="26" t="str">
        <f>IFERROR(VLOOKUP(C1496,'[1]Turkey Gobbler'!$A$2:$B$500,2,FALSE),"")</f>
        <v/>
      </c>
      <c r="M1496" s="27">
        <f t="shared" si="419"/>
        <v>573</v>
      </c>
      <c r="N1496" s="28"/>
      <c r="O1496"/>
      <c r="P1496"/>
      <c r="Q1496"/>
      <c r="R1496" s="29"/>
      <c r="S1496" s="29"/>
      <c r="T1496" s="29"/>
      <c r="U1496" s="29"/>
      <c r="V1496" s="29"/>
      <c r="W1496" s="29"/>
      <c r="X1496" s="29"/>
      <c r="AA1496"/>
      <c r="AB1496"/>
      <c r="AC1496"/>
      <c r="AD1496"/>
      <c r="AE1496"/>
      <c r="AF1496"/>
      <c r="AG1496"/>
    </row>
    <row r="1497" spans="1:33" s="30" customFormat="1" ht="18.600000000000001" customHeight="1" x14ac:dyDescent="0.3">
      <c r="A1497" s="16">
        <f t="shared" si="416"/>
        <v>418</v>
      </c>
      <c r="B1497" s="17">
        <f t="shared" si="417"/>
        <v>37</v>
      </c>
      <c r="C1497" s="18" t="s">
        <v>1537</v>
      </c>
      <c r="D1497" s="19" t="s">
        <v>1107</v>
      </c>
      <c r="E1497" s="19" t="str">
        <f t="shared" si="418"/>
        <v>M</v>
      </c>
      <c r="F1497" s="20" t="str">
        <f>IFERROR(VLOOKUP(C1497,'[1]Sofie''s Loppet'!$BM$3:$BP$100,4,FALSE),"")</f>
        <v/>
      </c>
      <c r="G1497" s="21">
        <f>IFERROR(VLOOKUP(C1497,[1]Rocks!$BF$3:$BH$2000,3,FALSE),"")</f>
        <v>571.42857142857144</v>
      </c>
      <c r="H1497" s="22" t="str">
        <f>IFERROR(VLOOKUP(C1497,'[1]Walden Bike'!$CB$3:$CE$1000,4,FALSE),"")</f>
        <v/>
      </c>
      <c r="I1497" s="23" t="str">
        <f>IFERROR(VLOOKUP(C1497,'[1]Paddle Sport'!$BJ$2:$BL$100,3,FALSE),"")</f>
        <v/>
      </c>
      <c r="J1497" s="24" t="str">
        <f>IFERROR(VLOOKUP(C1497,'[1]Island Swim'!$AX$5:$AZ$74,3,FALSE),"")</f>
        <v/>
      </c>
      <c r="K1497" s="25" t="str">
        <f>IFERROR(VLOOKUP(C1497,[1]Beaton!$A$4:$B$150,2,FALSE),"")</f>
        <v/>
      </c>
      <c r="L1497" s="26" t="str">
        <f>IFERROR(VLOOKUP(C1497,'[1]Turkey Gobbler'!$A$2:$B$500,2,FALSE),"")</f>
        <v/>
      </c>
      <c r="M1497" s="27">
        <f t="shared" si="419"/>
        <v>571</v>
      </c>
      <c r="N1497" s="28"/>
      <c r="O1497"/>
      <c r="P1497"/>
      <c r="Q1497"/>
      <c r="R1497" s="29" t="str" cm="1">
        <f t="array" ref="R1497:S1497">_xlfn.TEXTSPLIT(C1497," ")</f>
        <v>Dahmer</v>
      </c>
      <c r="S1497" s="29" t="str">
        <v>Larry</v>
      </c>
      <c r="T1497" s="29"/>
      <c r="U1497" s="29" t="str">
        <f>IF(T1497="",S1497,T1497)</f>
        <v>Larry</v>
      </c>
      <c r="V1497" s="29" t="str">
        <f>LEFT(R1497,1)</f>
        <v>D</v>
      </c>
      <c r="W1497" s="29" t="str">
        <f>CONCATENATE(U1497,V1497,D1497)</f>
        <v>LarryDM50-59</v>
      </c>
      <c r="X1497" s="29" t="str">
        <f>CONCATENATE(U1497,V1497)</f>
        <v>LarryD</v>
      </c>
      <c r="AA1497"/>
      <c r="AB1497"/>
      <c r="AC1497"/>
      <c r="AD1497"/>
      <c r="AE1497"/>
      <c r="AF1497"/>
      <c r="AG1497"/>
    </row>
    <row r="1498" spans="1:33" s="30" customFormat="1" ht="18.600000000000001" customHeight="1" x14ac:dyDescent="0.3">
      <c r="A1498" s="16">
        <f t="shared" si="416"/>
        <v>419</v>
      </c>
      <c r="B1498" s="17">
        <f t="shared" si="417"/>
        <v>48</v>
      </c>
      <c r="C1498" s="18" t="s">
        <v>1538</v>
      </c>
      <c r="D1498" s="19" t="s">
        <v>1118</v>
      </c>
      <c r="E1498" s="19" t="str">
        <f t="shared" si="418"/>
        <v>M</v>
      </c>
      <c r="F1498" s="20" t="str">
        <f>IFERROR(VLOOKUP(C1498,'[1]Sofie''s Loppet'!$BM$3:$BP$100,4,FALSE),"")</f>
        <v/>
      </c>
      <c r="G1498" s="21">
        <f>IFERROR(VLOOKUP(C1498,[1]Rocks!$BF$3:$BH$2000,3,FALSE),"")</f>
        <v>569.39362258233143</v>
      </c>
      <c r="H1498" s="22" t="str">
        <f>IFERROR(VLOOKUP(C1498,'[1]Walden Bike'!$CB$3:$CE$1000,4,FALSE),"")</f>
        <v/>
      </c>
      <c r="I1498" s="23" t="str">
        <f>IFERROR(VLOOKUP(C1498,'[1]Paddle Sport'!$BJ$2:$BL$100,3,FALSE),"")</f>
        <v/>
      </c>
      <c r="J1498" s="24" t="str">
        <f>IFERROR(VLOOKUP(C1498,'[1]Island Swim'!$AX$5:$AZ$74,3,FALSE),"")</f>
        <v/>
      </c>
      <c r="K1498" s="25" t="str">
        <f>IFERROR(VLOOKUP(C1498,[1]Beaton!$A$4:$B$150,2,FALSE),"")</f>
        <v/>
      </c>
      <c r="L1498" s="26" t="str">
        <f>IFERROR(VLOOKUP(C1498,'[1]Turkey Gobbler'!$A$2:$B$500,2,FALSE),"")</f>
        <v/>
      </c>
      <c r="M1498" s="27">
        <f t="shared" si="419"/>
        <v>569</v>
      </c>
      <c r="N1498" s="28"/>
      <c r="O1498"/>
      <c r="P1498"/>
      <c r="Q1498"/>
      <c r="R1498" s="29" t="str" cm="1">
        <f t="array" ref="R1498:S1498">_xlfn.TEXTSPLIT(C1498," ")</f>
        <v>Griese</v>
      </c>
      <c r="S1498" s="29" t="str">
        <v>Rylan</v>
      </c>
      <c r="T1498" s="29"/>
      <c r="U1498" s="29" t="str">
        <f>IF(T1498="",S1498,T1498)</f>
        <v>Rylan</v>
      </c>
      <c r="V1498" s="29" t="str">
        <f>LEFT(R1498,1)</f>
        <v>G</v>
      </c>
      <c r="W1498" s="29" t="str">
        <f>CONCATENATE(U1498,V1498,D1498)</f>
        <v>RylanGM13-19</v>
      </c>
      <c r="X1498" s="29" t="str">
        <f>CONCATENATE(U1498,V1498)</f>
        <v>RylanG</v>
      </c>
      <c r="AA1498"/>
      <c r="AB1498"/>
      <c r="AC1498"/>
      <c r="AD1498"/>
      <c r="AE1498"/>
      <c r="AF1498"/>
      <c r="AG1498"/>
    </row>
    <row r="1499" spans="1:33" s="30" customFormat="1" ht="18.600000000000001" customHeight="1" x14ac:dyDescent="0.3">
      <c r="A1499" s="16">
        <f t="shared" si="416"/>
        <v>419</v>
      </c>
      <c r="B1499" s="17">
        <f t="shared" si="417"/>
        <v>107</v>
      </c>
      <c r="C1499" s="18" t="s">
        <v>1539</v>
      </c>
      <c r="D1499" s="19" t="s">
        <v>1114</v>
      </c>
      <c r="E1499" s="19" t="str">
        <f t="shared" si="418"/>
        <v>M</v>
      </c>
      <c r="F1499" s="20" t="str">
        <f>IFERROR(VLOOKUP(C1499,'[1]Sofie''s Loppet'!$BM$3:$BP$100,4,FALSE),"")</f>
        <v/>
      </c>
      <c r="G1499" s="21">
        <f>IFERROR(VLOOKUP(C1499,[1]Rocks!$BF$3:$BH$2000,3,FALSE),"")</f>
        <v>569.33409993727787</v>
      </c>
      <c r="H1499" s="22" t="str">
        <f>IFERROR(VLOOKUP(C1499,'[1]Walden Bike'!$CB$3:$CE$1000,4,FALSE),"")</f>
        <v/>
      </c>
      <c r="I1499" s="23" t="str">
        <f>IFERROR(VLOOKUP(C1499,'[1]Paddle Sport'!$BJ$2:$BL$100,3,FALSE),"")</f>
        <v/>
      </c>
      <c r="J1499" s="24" t="str">
        <f>IFERROR(VLOOKUP(C1499,'[1]Island Swim'!$AX$5:$AZ$74,3,FALSE),"")</f>
        <v/>
      </c>
      <c r="K1499" s="25" t="str">
        <f>IFERROR(VLOOKUP(C1499,[1]Beaton!$A$4:$B$150,2,FALSE),"")</f>
        <v/>
      </c>
      <c r="L1499" s="26" t="str">
        <f>IFERROR(VLOOKUP(C1499,'[1]Turkey Gobbler'!$A$2:$B$500,2,FALSE),"")</f>
        <v/>
      </c>
      <c r="M1499" s="27">
        <f t="shared" si="419"/>
        <v>569</v>
      </c>
      <c r="N1499" s="28"/>
      <c r="O1499"/>
      <c r="P1499"/>
      <c r="Q1499"/>
      <c r="R1499" s="29" t="str" cm="1">
        <f t="array" ref="R1499:S1499">_xlfn.TEXTSPLIT(C1499," ")</f>
        <v>Cameron</v>
      </c>
      <c r="S1499" s="29" t="str">
        <v>Samuel</v>
      </c>
      <c r="T1499" s="29"/>
      <c r="U1499" s="29" t="str">
        <f>IF(T1499="",S1499,T1499)</f>
        <v>Samuel</v>
      </c>
      <c r="V1499" s="29" t="str">
        <f>LEFT(R1499,1)</f>
        <v>C</v>
      </c>
      <c r="W1499" s="29" t="str">
        <f>CONCATENATE(U1499,V1499,D1499)</f>
        <v>SamuelCM20-29</v>
      </c>
      <c r="X1499" s="29" t="str">
        <f>CONCATENATE(U1499,V1499)</f>
        <v>SamuelC</v>
      </c>
      <c r="AA1499"/>
      <c r="AB1499"/>
      <c r="AC1499"/>
      <c r="AD1499"/>
      <c r="AE1499"/>
      <c r="AF1499"/>
      <c r="AG1499"/>
    </row>
    <row r="1500" spans="1:33" s="30" customFormat="1" ht="18.600000000000001" customHeight="1" x14ac:dyDescent="0.3">
      <c r="A1500" s="16">
        <f t="shared" si="416"/>
        <v>419</v>
      </c>
      <c r="B1500" s="17">
        <f t="shared" si="417"/>
        <v>107</v>
      </c>
      <c r="C1500" s="18" t="s">
        <v>1540</v>
      </c>
      <c r="D1500" s="19" t="s">
        <v>1114</v>
      </c>
      <c r="E1500" s="19" t="str">
        <f t="shared" si="418"/>
        <v>M</v>
      </c>
      <c r="F1500" s="20" t="str">
        <f>IFERROR(VLOOKUP(C1500,'[1]Sofie''s Loppet'!$BM$3:$BP$100,4,FALSE),"")</f>
        <v/>
      </c>
      <c r="G1500" s="21">
        <f>IFERROR(VLOOKUP(C1500,[1]Rocks!$BF$3:$BH$2000,3,FALSE),"")</f>
        <v>568.88361045130648</v>
      </c>
      <c r="H1500" s="22" t="str">
        <f>IFERROR(VLOOKUP(C1500,'[1]Walden Bike'!$CB$3:$CE$1000,4,FALSE),"")</f>
        <v/>
      </c>
      <c r="I1500" s="23" t="str">
        <f>IFERROR(VLOOKUP(C1500,'[1]Paddle Sport'!$BJ$2:$BL$100,3,FALSE),"")</f>
        <v/>
      </c>
      <c r="J1500" s="24" t="str">
        <f>IFERROR(VLOOKUP(C1500,'[1]Island Swim'!$AX$5:$AZ$74,3,FALSE),"")</f>
        <v/>
      </c>
      <c r="K1500" s="25" t="str">
        <f>IFERROR(VLOOKUP(C1500,[1]Beaton!$A$4:$B$150,2,FALSE),"")</f>
        <v/>
      </c>
      <c r="L1500" s="26" t="str">
        <f>IFERROR(VLOOKUP(C1500,'[1]Turkey Gobbler'!$A$2:$B$500,2,FALSE),"")</f>
        <v/>
      </c>
      <c r="M1500" s="27">
        <f t="shared" si="419"/>
        <v>569</v>
      </c>
      <c r="N1500" s="28"/>
      <c r="O1500"/>
      <c r="P1500"/>
      <c r="Q1500"/>
      <c r="R1500" s="29" t="str" cm="1">
        <f t="array" ref="R1500:S1500">_xlfn.TEXTSPLIT(C1500," ")</f>
        <v>Sauve</v>
      </c>
      <c r="S1500" s="29" t="str">
        <v>Conner</v>
      </c>
      <c r="T1500" s="29"/>
      <c r="U1500" s="29" t="str">
        <f>IF(T1500="",S1500,T1500)</f>
        <v>Conner</v>
      </c>
      <c r="V1500" s="29" t="str">
        <f>LEFT(R1500,1)</f>
        <v>S</v>
      </c>
      <c r="W1500" s="29" t="str">
        <f>CONCATENATE(U1500,V1500,D1500)</f>
        <v>ConnerSM20-29</v>
      </c>
      <c r="X1500" s="29" t="str">
        <f>CONCATENATE(U1500,V1500)</f>
        <v>ConnerS</v>
      </c>
      <c r="AA1500"/>
      <c r="AB1500"/>
      <c r="AC1500"/>
      <c r="AD1500"/>
      <c r="AE1500"/>
      <c r="AF1500"/>
      <c r="AG1500"/>
    </row>
    <row r="1501" spans="1:33" s="30" customFormat="1" ht="18.600000000000001" customHeight="1" x14ac:dyDescent="0.3">
      <c r="A1501" s="16">
        <f t="shared" si="416"/>
        <v>419</v>
      </c>
      <c r="B1501" s="17">
        <f t="shared" si="417"/>
        <v>38</v>
      </c>
      <c r="C1501" s="18" t="s">
        <v>1541</v>
      </c>
      <c r="D1501" s="19" t="s">
        <v>1107</v>
      </c>
      <c r="E1501" s="19" t="str">
        <f t="shared" si="418"/>
        <v>M</v>
      </c>
      <c r="F1501" s="20" t="str">
        <f>IFERROR(VLOOKUP(C1501,'[1]Sofie''s Loppet'!$BM$3:$BP$100,4,FALSE),"")</f>
        <v/>
      </c>
      <c r="G1501" s="21">
        <f>IFERROR(VLOOKUP(C1501,[1]Rocks!$BF$3:$BH$2000,3,FALSE),"")</f>
        <v>568.54599406528189</v>
      </c>
      <c r="H1501" s="22" t="str">
        <f>IFERROR(VLOOKUP(C1501,'[1]Walden Bike'!$CB$3:$CE$1000,4,FALSE),"")</f>
        <v/>
      </c>
      <c r="I1501" s="23" t="str">
        <f>IFERROR(VLOOKUP(C1501,'[1]Paddle Sport'!$BJ$2:$BL$100,3,FALSE),"")</f>
        <v/>
      </c>
      <c r="J1501" s="24" t="str">
        <f>IFERROR(VLOOKUP(C1501,'[1]Island Swim'!$AX$5:$AZ$74,3,FALSE),"")</f>
        <v/>
      </c>
      <c r="K1501" s="25" t="str">
        <f>IFERROR(VLOOKUP(C1501,[1]Beaton!$A$4:$B$150,2,FALSE),"")</f>
        <v/>
      </c>
      <c r="L1501" s="26" t="str">
        <f>IFERROR(VLOOKUP(C1501,'[1]Turkey Gobbler'!$A$2:$B$500,2,FALSE),"")</f>
        <v/>
      </c>
      <c r="M1501" s="27">
        <f t="shared" si="419"/>
        <v>569</v>
      </c>
      <c r="N1501" s="28"/>
      <c r="O1501"/>
      <c r="P1501"/>
      <c r="Q1501"/>
      <c r="R1501" s="29"/>
      <c r="S1501" s="29"/>
      <c r="T1501" s="29"/>
      <c r="U1501" s="29"/>
      <c r="V1501" s="29"/>
      <c r="W1501" s="29"/>
      <c r="X1501" s="29"/>
      <c r="AA1501"/>
      <c r="AB1501"/>
      <c r="AC1501"/>
      <c r="AD1501"/>
      <c r="AE1501"/>
      <c r="AF1501"/>
      <c r="AG1501"/>
    </row>
    <row r="1502" spans="1:33" s="30" customFormat="1" ht="18.600000000000001" customHeight="1" x14ac:dyDescent="0.3">
      <c r="A1502" s="16">
        <f t="shared" si="416"/>
        <v>423</v>
      </c>
      <c r="B1502" s="17">
        <f t="shared" si="417"/>
        <v>49</v>
      </c>
      <c r="C1502" s="18" t="s">
        <v>1542</v>
      </c>
      <c r="D1502" s="19" t="s">
        <v>1118</v>
      </c>
      <c r="E1502" s="19" t="str">
        <f t="shared" si="418"/>
        <v>M</v>
      </c>
      <c r="F1502" s="20" t="str">
        <f>IFERROR(VLOOKUP(C1502,'[1]Sofie''s Loppet'!$BM$3:$BP$100,4,FALSE),"")</f>
        <v/>
      </c>
      <c r="G1502" s="21">
        <f>IFERROR(VLOOKUP(C1502,[1]Rocks!$BF$3:$BH$2000,3,FALSE),"")</f>
        <v>565.2009097801365</v>
      </c>
      <c r="H1502" s="22" t="str">
        <f>IFERROR(VLOOKUP(C1502,'[1]Walden Bike'!$CB$3:$CE$1000,4,FALSE),"")</f>
        <v/>
      </c>
      <c r="I1502" s="23" t="str">
        <f>IFERROR(VLOOKUP(C1502,'[1]Paddle Sport'!$BJ$2:$BL$100,3,FALSE),"")</f>
        <v/>
      </c>
      <c r="J1502" s="24" t="str">
        <f>IFERROR(VLOOKUP(C1502,'[1]Island Swim'!$AX$5:$AZ$74,3,FALSE),"")</f>
        <v/>
      </c>
      <c r="K1502" s="25" t="str">
        <f>IFERROR(VLOOKUP(C1502,[1]Beaton!$A$4:$B$150,2,FALSE),"")</f>
        <v/>
      </c>
      <c r="L1502" s="26" t="str">
        <f>IFERROR(VLOOKUP(C1502,'[1]Turkey Gobbler'!$A$2:$B$500,2,FALSE),"")</f>
        <v/>
      </c>
      <c r="M1502" s="27">
        <f t="shared" si="419"/>
        <v>565</v>
      </c>
      <c r="N1502" s="28"/>
      <c r="O1502"/>
      <c r="P1502"/>
      <c r="Q1502"/>
      <c r="R1502" s="29" t="str" cm="1">
        <f t="array" ref="R1502:S1502">_xlfn.TEXTSPLIT(C1502," ")</f>
        <v>Dixon</v>
      </c>
      <c r="S1502" s="29" t="str">
        <v>Kaden</v>
      </c>
      <c r="T1502" s="29"/>
      <c r="U1502" s="29" t="str">
        <f t="shared" ref="U1502:U1512" si="420">IF(T1502="",S1502,T1502)</f>
        <v>Kaden</v>
      </c>
      <c r="V1502" s="29" t="str">
        <f t="shared" ref="V1502:V1512" si="421">LEFT(R1502,1)</f>
        <v>D</v>
      </c>
      <c r="W1502" s="29" t="str">
        <f t="shared" ref="W1502:W1512" si="422">CONCATENATE(U1502,V1502,D1502)</f>
        <v>KadenDM13-19</v>
      </c>
      <c r="X1502" s="29" t="str">
        <f t="shared" ref="X1502:X1512" si="423">CONCATENATE(U1502,V1502)</f>
        <v>KadenD</v>
      </c>
      <c r="AA1502"/>
      <c r="AB1502"/>
      <c r="AC1502"/>
      <c r="AD1502"/>
      <c r="AE1502"/>
      <c r="AF1502"/>
      <c r="AG1502"/>
    </row>
    <row r="1503" spans="1:33" s="30" customFormat="1" ht="18.600000000000001" customHeight="1" x14ac:dyDescent="0.3">
      <c r="A1503" s="16">
        <f t="shared" si="416"/>
        <v>424</v>
      </c>
      <c r="B1503" s="17">
        <f t="shared" si="417"/>
        <v>61</v>
      </c>
      <c r="C1503" s="18" t="s">
        <v>1543</v>
      </c>
      <c r="D1503" s="19" t="s">
        <v>1109</v>
      </c>
      <c r="E1503" s="19" t="str">
        <f t="shared" si="418"/>
        <v>M</v>
      </c>
      <c r="F1503" s="20" t="str">
        <f>IFERROR(VLOOKUP(C1503,'[1]Sofie''s Loppet'!$BM$3:$BP$100,4,FALSE),"")</f>
        <v/>
      </c>
      <c r="G1503" s="21">
        <f>IFERROR(VLOOKUP(C1503,[1]Rocks!$BF$3:$BH$2000,3,FALSE),"")</f>
        <v>563.56063741721857</v>
      </c>
      <c r="H1503" s="22" t="str">
        <f>IFERROR(VLOOKUP(C1503,'[1]Walden Bike'!$CB$3:$CE$1000,4,FALSE),"")</f>
        <v/>
      </c>
      <c r="I1503" s="23" t="str">
        <f>IFERROR(VLOOKUP(C1503,'[1]Paddle Sport'!$BJ$2:$BL$100,3,FALSE),"")</f>
        <v/>
      </c>
      <c r="J1503" s="24" t="str">
        <f>IFERROR(VLOOKUP(C1503,'[1]Island Swim'!$AX$5:$AZ$74,3,FALSE),"")</f>
        <v/>
      </c>
      <c r="K1503" s="25" t="str">
        <f>IFERROR(VLOOKUP(C1503,[1]Beaton!$A$4:$B$150,2,FALSE),"")</f>
        <v/>
      </c>
      <c r="L1503" s="26" t="str">
        <f>IFERROR(VLOOKUP(C1503,'[1]Turkey Gobbler'!$A$2:$B$500,2,FALSE),"")</f>
        <v/>
      </c>
      <c r="M1503" s="27">
        <f t="shared" si="419"/>
        <v>564</v>
      </c>
      <c r="N1503" s="28"/>
      <c r="O1503"/>
      <c r="P1503"/>
      <c r="Q1503"/>
      <c r="R1503" s="29" t="str" cm="1">
        <f t="array" ref="R1503:S1503">_xlfn.TEXTSPLIT(C1503," ")</f>
        <v>Yahya</v>
      </c>
      <c r="S1503" s="29" t="str">
        <v>Mazen</v>
      </c>
      <c r="T1503" s="29"/>
      <c r="U1503" s="29" t="str">
        <f t="shared" si="420"/>
        <v>Mazen</v>
      </c>
      <c r="V1503" s="29" t="str">
        <f t="shared" si="421"/>
        <v>Y</v>
      </c>
      <c r="W1503" s="29" t="str">
        <f t="shared" si="422"/>
        <v>MazenYM40-49</v>
      </c>
      <c r="X1503" s="29" t="str">
        <f t="shared" si="423"/>
        <v>MazenY</v>
      </c>
      <c r="AA1503"/>
      <c r="AB1503"/>
      <c r="AC1503"/>
      <c r="AD1503"/>
      <c r="AE1503"/>
      <c r="AF1503"/>
      <c r="AG1503"/>
    </row>
    <row r="1504" spans="1:33" s="30" customFormat="1" ht="18.600000000000001" customHeight="1" x14ac:dyDescent="0.3">
      <c r="A1504" s="16">
        <f t="shared" si="416"/>
        <v>425</v>
      </c>
      <c r="B1504" s="17">
        <f t="shared" si="417"/>
        <v>50</v>
      </c>
      <c r="C1504" s="18" t="s">
        <v>1544</v>
      </c>
      <c r="D1504" s="19" t="s">
        <v>1118</v>
      </c>
      <c r="E1504" s="19" t="str">
        <f t="shared" si="418"/>
        <v>M</v>
      </c>
      <c r="F1504" s="20" t="str">
        <f>IFERROR(VLOOKUP(C1504,'[1]Sofie''s Loppet'!$BM$3:$BP$100,4,FALSE),"")</f>
        <v/>
      </c>
      <c r="G1504" s="21">
        <f>IFERROR(VLOOKUP(C1504,[1]Rocks!$BF$3:$BH$2000,3,FALSE),"")</f>
        <v>561.05417276720357</v>
      </c>
      <c r="H1504" s="22" t="str">
        <f>IFERROR(VLOOKUP(C1504,'[1]Walden Bike'!$CB$3:$CE$1000,4,FALSE),"")</f>
        <v/>
      </c>
      <c r="I1504" s="23" t="str">
        <f>IFERROR(VLOOKUP(C1504,'[1]Paddle Sport'!$BJ$2:$BL$100,3,FALSE),"")</f>
        <v/>
      </c>
      <c r="J1504" s="24" t="str">
        <f>IFERROR(VLOOKUP(C1504,'[1]Island Swim'!$AX$5:$AZ$74,3,FALSE),"")</f>
        <v/>
      </c>
      <c r="K1504" s="25" t="str">
        <f>IFERROR(VLOOKUP(C1504,[1]Beaton!$A$4:$B$150,2,FALSE),"")</f>
        <v/>
      </c>
      <c r="L1504" s="26" t="str">
        <f>IFERROR(VLOOKUP(C1504,'[1]Turkey Gobbler'!$A$2:$B$500,2,FALSE),"")</f>
        <v/>
      </c>
      <c r="M1504" s="27">
        <f t="shared" si="419"/>
        <v>561</v>
      </c>
      <c r="N1504" s="28"/>
      <c r="O1504"/>
      <c r="P1504"/>
      <c r="Q1504"/>
      <c r="R1504" s="29" t="str" cm="1">
        <f t="array" ref="R1504:S1504">_xlfn.TEXTSPLIT(C1504," ")</f>
        <v>Jessup</v>
      </c>
      <c r="S1504" s="29" t="str">
        <v>Samuel</v>
      </c>
      <c r="T1504" s="29"/>
      <c r="U1504" s="29" t="str">
        <f t="shared" si="420"/>
        <v>Samuel</v>
      </c>
      <c r="V1504" s="29" t="str">
        <f t="shared" si="421"/>
        <v>J</v>
      </c>
      <c r="W1504" s="29" t="str">
        <f t="shared" si="422"/>
        <v>SamuelJM13-19</v>
      </c>
      <c r="X1504" s="29" t="str">
        <f t="shared" si="423"/>
        <v>SamuelJ</v>
      </c>
      <c r="AA1504"/>
      <c r="AB1504"/>
      <c r="AC1504"/>
      <c r="AD1504"/>
      <c r="AE1504"/>
      <c r="AF1504"/>
      <c r="AG1504"/>
    </row>
    <row r="1505" spans="1:33" s="30" customFormat="1" ht="18.600000000000001" customHeight="1" x14ac:dyDescent="0.3">
      <c r="A1505" s="16">
        <f t="shared" si="416"/>
        <v>426</v>
      </c>
      <c r="B1505" s="17">
        <f t="shared" si="417"/>
        <v>12</v>
      </c>
      <c r="C1505" s="18" t="s">
        <v>1545</v>
      </c>
      <c r="D1505" s="19" t="s">
        <v>1116</v>
      </c>
      <c r="E1505" s="19" t="str">
        <f t="shared" si="418"/>
        <v>M</v>
      </c>
      <c r="F1505" s="20">
        <f>IFERROR(VLOOKUP(C1505,'[1]Sofie''s Loppet'!$BM$3:$BP$100,4,FALSE),"")</f>
        <v>234.01420959147424</v>
      </c>
      <c r="G1505" s="21">
        <f>IFERROR(VLOOKUP(C1505,[1]Rocks!$BF$3:$BH$2000,3,FALSE),"")</f>
        <v>326.25820568927787</v>
      </c>
      <c r="H1505" s="22" t="str">
        <f>IFERROR(VLOOKUP(C1505,'[1]Walden Bike'!$CB$3:$CE$1000,4,FALSE),"")</f>
        <v/>
      </c>
      <c r="I1505" s="23" t="str">
        <f>IFERROR(VLOOKUP(C1505,'[1]Paddle Sport'!$BJ$2:$BL$100,3,FALSE),"")</f>
        <v/>
      </c>
      <c r="J1505" s="24" t="str">
        <f>IFERROR(VLOOKUP(C1505,'[1]Island Swim'!$AX$5:$AZ$74,3,FALSE),"")</f>
        <v/>
      </c>
      <c r="K1505" s="25" t="str">
        <f>IFERROR(VLOOKUP(C1505,[1]Beaton!$A$4:$B$150,2,FALSE),"")</f>
        <v/>
      </c>
      <c r="L1505" s="26">
        <f>IFERROR(VLOOKUP(C1505,'[1]Turkey Gobbler'!$A$2:$B$500,2,FALSE),"")</f>
        <v>162.28991596638656</v>
      </c>
      <c r="M1505" s="27">
        <f t="shared" si="419"/>
        <v>560</v>
      </c>
      <c r="N1505" s="28"/>
      <c r="O1505"/>
      <c r="P1505"/>
      <c r="Q1505"/>
      <c r="R1505" s="29" t="str" cm="1">
        <f t="array" ref="R1505:S1505">_xlfn.TEXTSPLIT(C1505," ")</f>
        <v>Grewal</v>
      </c>
      <c r="S1505" s="29" t="str">
        <v>Sehaj</v>
      </c>
      <c r="T1505" s="29"/>
      <c r="U1505" s="29" t="str">
        <f t="shared" si="420"/>
        <v>Sehaj</v>
      </c>
      <c r="V1505" s="29" t="str">
        <f t="shared" si="421"/>
        <v>G</v>
      </c>
      <c r="W1505" s="29" t="str">
        <f t="shared" si="422"/>
        <v>SehajGM12 Under</v>
      </c>
      <c r="X1505" s="29" t="str">
        <f t="shared" si="423"/>
        <v>SehajG</v>
      </c>
      <c r="AA1505"/>
      <c r="AB1505"/>
      <c r="AC1505"/>
      <c r="AD1505"/>
      <c r="AE1505"/>
      <c r="AF1505"/>
      <c r="AG1505"/>
    </row>
    <row r="1506" spans="1:33" s="30" customFormat="1" ht="18.600000000000001" customHeight="1" x14ac:dyDescent="0.3">
      <c r="A1506" s="16">
        <f t="shared" si="416"/>
        <v>426</v>
      </c>
      <c r="B1506" s="17">
        <f t="shared" si="417"/>
        <v>51</v>
      </c>
      <c r="C1506" s="18" t="s">
        <v>1546</v>
      </c>
      <c r="D1506" s="19" t="s">
        <v>1118</v>
      </c>
      <c r="E1506" s="19" t="str">
        <f t="shared" si="418"/>
        <v>M</v>
      </c>
      <c r="F1506" s="20" t="str">
        <f>IFERROR(VLOOKUP(C1506,'[1]Sofie''s Loppet'!$BM$3:$BP$100,4,FALSE),"")</f>
        <v/>
      </c>
      <c r="G1506" s="21">
        <f>IFERROR(VLOOKUP(C1506,[1]Rocks!$BF$3:$BH$2000,3,FALSE),"")</f>
        <v>559.68468468468473</v>
      </c>
      <c r="H1506" s="22" t="str">
        <f>IFERROR(VLOOKUP(C1506,'[1]Walden Bike'!$CB$3:$CE$1000,4,FALSE),"")</f>
        <v/>
      </c>
      <c r="I1506" s="23" t="str">
        <f>IFERROR(VLOOKUP(C1506,'[1]Paddle Sport'!$BJ$2:$BL$100,3,FALSE),"")</f>
        <v/>
      </c>
      <c r="J1506" s="24" t="str">
        <f>IFERROR(VLOOKUP(C1506,'[1]Island Swim'!$AX$5:$AZ$74,3,FALSE),"")</f>
        <v/>
      </c>
      <c r="K1506" s="25" t="str">
        <f>IFERROR(VLOOKUP(C1506,[1]Beaton!$A$4:$B$150,2,FALSE),"")</f>
        <v/>
      </c>
      <c r="L1506" s="26" t="str">
        <f>IFERROR(VLOOKUP(C1506,'[1]Turkey Gobbler'!$A$2:$B$500,2,FALSE),"")</f>
        <v/>
      </c>
      <c r="M1506" s="27">
        <f t="shared" si="419"/>
        <v>560</v>
      </c>
      <c r="N1506" s="28"/>
      <c r="O1506"/>
      <c r="P1506"/>
      <c r="Q1506"/>
      <c r="R1506" s="29" t="str" cm="1">
        <f t="array" ref="R1506:S1506">_xlfn.TEXTSPLIT(C1506," ")</f>
        <v>Gauthier</v>
      </c>
      <c r="S1506" s="29" t="str">
        <v>Miguel</v>
      </c>
      <c r="T1506" s="29"/>
      <c r="U1506" s="29" t="str">
        <f t="shared" si="420"/>
        <v>Miguel</v>
      </c>
      <c r="V1506" s="29" t="str">
        <f t="shared" si="421"/>
        <v>G</v>
      </c>
      <c r="W1506" s="29" t="str">
        <f t="shared" si="422"/>
        <v>MiguelGM13-19</v>
      </c>
      <c r="X1506" s="29" t="str">
        <f t="shared" si="423"/>
        <v>MiguelG</v>
      </c>
      <c r="AA1506"/>
      <c r="AB1506"/>
      <c r="AC1506"/>
      <c r="AD1506"/>
      <c r="AE1506"/>
      <c r="AF1506"/>
      <c r="AG1506"/>
    </row>
    <row r="1507" spans="1:33" s="30" customFormat="1" ht="18.600000000000001" customHeight="1" x14ac:dyDescent="0.3">
      <c r="A1507" s="16">
        <f t="shared" si="416"/>
        <v>426</v>
      </c>
      <c r="B1507" s="17">
        <f t="shared" si="417"/>
        <v>51</v>
      </c>
      <c r="C1507" s="18" t="s">
        <v>1547</v>
      </c>
      <c r="D1507" s="19" t="s">
        <v>1118</v>
      </c>
      <c r="E1507" s="19" t="str">
        <f t="shared" si="418"/>
        <v>M</v>
      </c>
      <c r="F1507" s="20" t="str">
        <f>IFERROR(VLOOKUP(C1507,'[1]Sofie''s Loppet'!$BM$3:$BP$100,4,FALSE),"")</f>
        <v/>
      </c>
      <c r="G1507" s="21">
        <f>IFERROR(VLOOKUP(C1507,[1]Rocks!$BF$3:$BH$2000,3,FALSE),"")</f>
        <v>559.68468468468473</v>
      </c>
      <c r="H1507" s="22" t="str">
        <f>IFERROR(VLOOKUP(C1507,'[1]Walden Bike'!$CB$3:$CE$1000,4,FALSE),"")</f>
        <v/>
      </c>
      <c r="I1507" s="23" t="str">
        <f>IFERROR(VLOOKUP(C1507,'[1]Paddle Sport'!$BJ$2:$BL$100,3,FALSE),"")</f>
        <v/>
      </c>
      <c r="J1507" s="24" t="str">
        <f>IFERROR(VLOOKUP(C1507,'[1]Island Swim'!$AX$5:$AZ$74,3,FALSE),"")</f>
        <v/>
      </c>
      <c r="K1507" s="25" t="str">
        <f>IFERROR(VLOOKUP(C1507,[1]Beaton!$A$4:$B$150,2,FALSE),"")</f>
        <v/>
      </c>
      <c r="L1507" s="26" t="str">
        <f>IFERROR(VLOOKUP(C1507,'[1]Turkey Gobbler'!$A$2:$B$500,2,FALSE),"")</f>
        <v/>
      </c>
      <c r="M1507" s="27">
        <f t="shared" si="419"/>
        <v>560</v>
      </c>
      <c r="N1507" s="28"/>
      <c r="O1507"/>
      <c r="P1507"/>
      <c r="Q1507"/>
      <c r="R1507" s="29" t="str" cm="1">
        <f t="array" ref="R1507:S1507">_xlfn.TEXTSPLIT(C1507," ")</f>
        <v>Gauthier</v>
      </c>
      <c r="S1507" s="29" t="str">
        <v>Nicholas</v>
      </c>
      <c r="T1507" s="29"/>
      <c r="U1507" s="29" t="str">
        <f t="shared" si="420"/>
        <v>Nicholas</v>
      </c>
      <c r="V1507" s="29" t="str">
        <f t="shared" si="421"/>
        <v>G</v>
      </c>
      <c r="W1507" s="29" t="str">
        <f t="shared" si="422"/>
        <v>NicholasGM13-19</v>
      </c>
      <c r="X1507" s="29" t="str">
        <f t="shared" si="423"/>
        <v>NicholasG</v>
      </c>
      <c r="AA1507"/>
      <c r="AB1507"/>
      <c r="AC1507"/>
      <c r="AD1507"/>
      <c r="AE1507"/>
      <c r="AF1507"/>
      <c r="AG1507"/>
    </row>
    <row r="1508" spans="1:33" s="30" customFormat="1" ht="18.600000000000001" customHeight="1" x14ac:dyDescent="0.3">
      <c r="A1508" s="16">
        <f t="shared" si="416"/>
        <v>429</v>
      </c>
      <c r="B1508" s="17">
        <f t="shared" si="417"/>
        <v>109</v>
      </c>
      <c r="C1508" s="18" t="s">
        <v>1548</v>
      </c>
      <c r="D1508" s="19" t="s">
        <v>1114</v>
      </c>
      <c r="E1508" s="19" t="str">
        <f t="shared" si="418"/>
        <v>M</v>
      </c>
      <c r="F1508" s="20" t="str">
        <f>IFERROR(VLOOKUP(C1508,'[1]Sofie''s Loppet'!$BM$3:$BP$100,4,FALSE),"")</f>
        <v/>
      </c>
      <c r="G1508" s="21">
        <f>IFERROR(VLOOKUP(C1508,[1]Rocks!$BF$3:$BH$2000,3,FALSE),"")</f>
        <v>558.11243810078645</v>
      </c>
      <c r="H1508" s="22" t="str">
        <f>IFERROR(VLOOKUP(C1508,'[1]Walden Bike'!$CB$3:$CE$1000,4,FALSE),"")</f>
        <v/>
      </c>
      <c r="I1508" s="23" t="str">
        <f>IFERROR(VLOOKUP(C1508,'[1]Paddle Sport'!$BJ$2:$BL$100,3,FALSE),"")</f>
        <v/>
      </c>
      <c r="J1508" s="24" t="str">
        <f>IFERROR(VLOOKUP(C1508,'[1]Island Swim'!$AX$5:$AZ$74,3,FALSE),"")</f>
        <v/>
      </c>
      <c r="K1508" s="25" t="str">
        <f>IFERROR(VLOOKUP(C1508,[1]Beaton!$A$4:$B$150,2,FALSE),"")</f>
        <v/>
      </c>
      <c r="L1508" s="26" t="str">
        <f>IFERROR(VLOOKUP(C1508,'[1]Turkey Gobbler'!$A$2:$B$500,2,FALSE),"")</f>
        <v/>
      </c>
      <c r="M1508" s="27">
        <f t="shared" si="419"/>
        <v>558</v>
      </c>
      <c r="N1508" s="28"/>
      <c r="O1508"/>
      <c r="P1508"/>
      <c r="Q1508"/>
      <c r="R1508" s="29" t="str" cm="1">
        <f t="array" ref="R1508:S1508">_xlfn.TEXTSPLIT(C1508," ")</f>
        <v>Pham</v>
      </c>
      <c r="S1508" s="29" t="str">
        <v>Anh</v>
      </c>
      <c r="T1508" s="29"/>
      <c r="U1508" s="29" t="str">
        <f t="shared" si="420"/>
        <v>Anh</v>
      </c>
      <c r="V1508" s="29" t="str">
        <f t="shared" si="421"/>
        <v>P</v>
      </c>
      <c r="W1508" s="29" t="str">
        <f t="shared" si="422"/>
        <v>AnhPM20-29</v>
      </c>
      <c r="X1508" s="29" t="str">
        <f t="shared" si="423"/>
        <v>AnhP</v>
      </c>
      <c r="AA1508"/>
      <c r="AB1508"/>
      <c r="AC1508"/>
      <c r="AD1508"/>
      <c r="AE1508"/>
      <c r="AF1508"/>
      <c r="AG1508"/>
    </row>
    <row r="1509" spans="1:33" s="30" customFormat="1" ht="18.600000000000001" customHeight="1" x14ac:dyDescent="0.3">
      <c r="A1509" s="16">
        <f t="shared" si="416"/>
        <v>430</v>
      </c>
      <c r="B1509" s="17">
        <f t="shared" si="417"/>
        <v>110</v>
      </c>
      <c r="C1509" s="18" t="s">
        <v>1549</v>
      </c>
      <c r="D1509" s="19" t="s">
        <v>1114</v>
      </c>
      <c r="E1509" s="19" t="str">
        <f t="shared" si="418"/>
        <v>M</v>
      </c>
      <c r="F1509" s="20" t="str">
        <f>IFERROR(VLOOKUP(C1509,'[1]Sofie''s Loppet'!$BM$3:$BP$100,4,FALSE),"")</f>
        <v/>
      </c>
      <c r="G1509" s="21">
        <f>IFERROR(VLOOKUP(C1509,[1]Rocks!$BF$3:$BH$2000,3,FALSE),"")</f>
        <v>553.93104149715214</v>
      </c>
      <c r="H1509" s="22" t="str">
        <f>IFERROR(VLOOKUP(C1509,'[1]Walden Bike'!$CB$3:$CE$1000,4,FALSE),"")</f>
        <v/>
      </c>
      <c r="I1509" s="23" t="str">
        <f>IFERROR(VLOOKUP(C1509,'[1]Paddle Sport'!$BJ$2:$BL$100,3,FALSE),"")</f>
        <v/>
      </c>
      <c r="J1509" s="24" t="str">
        <f>IFERROR(VLOOKUP(C1509,'[1]Island Swim'!$AX$5:$AZ$74,3,FALSE),"")</f>
        <v/>
      </c>
      <c r="K1509" s="25" t="str">
        <f>IFERROR(VLOOKUP(C1509,[1]Beaton!$A$4:$B$150,2,FALSE),"")</f>
        <v/>
      </c>
      <c r="L1509" s="26" t="str">
        <f>IFERROR(VLOOKUP(C1509,'[1]Turkey Gobbler'!$A$2:$B$500,2,FALSE),"")</f>
        <v/>
      </c>
      <c r="M1509" s="27">
        <f t="shared" si="419"/>
        <v>554</v>
      </c>
      <c r="N1509" s="28"/>
      <c r="O1509"/>
      <c r="P1509"/>
      <c r="Q1509"/>
      <c r="R1509" s="29" t="str" cm="1">
        <f t="array" ref="R1509:S1509">_xlfn.TEXTSPLIT(C1509," ")</f>
        <v>Bourassa</v>
      </c>
      <c r="S1509" s="29" t="str">
        <v>Eric</v>
      </c>
      <c r="T1509" s="29"/>
      <c r="U1509" s="29" t="str">
        <f t="shared" si="420"/>
        <v>Eric</v>
      </c>
      <c r="V1509" s="29" t="str">
        <f t="shared" si="421"/>
        <v>B</v>
      </c>
      <c r="W1509" s="29" t="str">
        <f t="shared" si="422"/>
        <v>EricBM20-29</v>
      </c>
      <c r="X1509" s="29" t="str">
        <f t="shared" si="423"/>
        <v>EricB</v>
      </c>
      <c r="AA1509"/>
      <c r="AB1509"/>
      <c r="AC1509"/>
      <c r="AD1509"/>
      <c r="AE1509"/>
      <c r="AF1509"/>
      <c r="AG1509"/>
    </row>
    <row r="1510" spans="1:33" s="30" customFormat="1" ht="18.600000000000001" customHeight="1" x14ac:dyDescent="0.3">
      <c r="A1510" s="16">
        <f t="shared" si="416"/>
        <v>431</v>
      </c>
      <c r="B1510" s="17">
        <f t="shared" si="417"/>
        <v>115</v>
      </c>
      <c r="C1510" s="18" t="s">
        <v>1550</v>
      </c>
      <c r="D1510" s="19" t="s">
        <v>1111</v>
      </c>
      <c r="E1510" s="19" t="str">
        <f t="shared" si="418"/>
        <v>M</v>
      </c>
      <c r="F1510" s="20" t="str">
        <f>IFERROR(VLOOKUP(C1510,'[1]Sofie''s Loppet'!$BM$3:$BP$100,4,FALSE),"")</f>
        <v/>
      </c>
      <c r="G1510" s="21">
        <f>IFERROR(VLOOKUP(C1510,[1]Rocks!$BF$3:$BH$2000,3,FALSE),"")</f>
        <v>550.10048808498425</v>
      </c>
      <c r="H1510" s="22" t="str">
        <f>IFERROR(VLOOKUP(C1510,'[1]Walden Bike'!$CB$3:$CE$1000,4,FALSE),"")</f>
        <v/>
      </c>
      <c r="I1510" s="23" t="str">
        <f>IFERROR(VLOOKUP(C1510,'[1]Paddle Sport'!$BJ$2:$BL$100,3,FALSE),"")</f>
        <v/>
      </c>
      <c r="J1510" s="24" t="str">
        <f>IFERROR(VLOOKUP(C1510,'[1]Island Swim'!$AX$5:$AZ$74,3,FALSE),"")</f>
        <v/>
      </c>
      <c r="K1510" s="25" t="str">
        <f>IFERROR(VLOOKUP(C1510,[1]Beaton!$A$4:$B$150,2,FALSE),"")</f>
        <v/>
      </c>
      <c r="L1510" s="26" t="str">
        <f>IFERROR(VLOOKUP(C1510,'[1]Turkey Gobbler'!$A$2:$B$500,2,FALSE),"")</f>
        <v/>
      </c>
      <c r="M1510" s="27">
        <f t="shared" si="419"/>
        <v>550</v>
      </c>
      <c r="N1510" s="28"/>
      <c r="O1510"/>
      <c r="P1510"/>
      <c r="Q1510"/>
      <c r="R1510" s="29" t="str" cm="1">
        <f t="array" ref="R1510:S1510">_xlfn.TEXTSPLIT(C1510," ")</f>
        <v>Morin</v>
      </c>
      <c r="S1510" s="29" t="str">
        <v>Julien</v>
      </c>
      <c r="T1510" s="29"/>
      <c r="U1510" s="29" t="str">
        <f t="shared" si="420"/>
        <v>Julien</v>
      </c>
      <c r="V1510" s="29" t="str">
        <f t="shared" si="421"/>
        <v>M</v>
      </c>
      <c r="W1510" s="29" t="str">
        <f t="shared" si="422"/>
        <v>JulienMM30-39</v>
      </c>
      <c r="X1510" s="29" t="str">
        <f t="shared" si="423"/>
        <v>JulienM</v>
      </c>
      <c r="AA1510"/>
      <c r="AB1510"/>
      <c r="AC1510"/>
      <c r="AD1510"/>
      <c r="AE1510"/>
      <c r="AF1510"/>
      <c r="AG1510"/>
    </row>
    <row r="1511" spans="1:33" s="30" customFormat="1" ht="18.600000000000001" customHeight="1" x14ac:dyDescent="0.3">
      <c r="A1511" s="16">
        <f t="shared" si="416"/>
        <v>431</v>
      </c>
      <c r="B1511" s="17">
        <f t="shared" si="417"/>
        <v>39</v>
      </c>
      <c r="C1511" s="18" t="s">
        <v>1551</v>
      </c>
      <c r="D1511" s="19" t="s">
        <v>1107</v>
      </c>
      <c r="E1511" s="19" t="str">
        <f t="shared" si="418"/>
        <v>M</v>
      </c>
      <c r="F1511" s="20" t="str">
        <f>IFERROR(VLOOKUP(C1511,'[1]Sofie''s Loppet'!$BM$3:$BP$100,4,FALSE),"")</f>
        <v/>
      </c>
      <c r="G1511" s="21">
        <f>IFERROR(VLOOKUP(C1511,[1]Rocks!$BF$3:$BH$2000,3,FALSE),"")</f>
        <v>549.62707974756177</v>
      </c>
      <c r="H1511" s="22" t="str">
        <f>IFERROR(VLOOKUP(C1511,'[1]Walden Bike'!$CB$3:$CE$1000,4,FALSE),"")</f>
        <v/>
      </c>
      <c r="I1511" s="23" t="str">
        <f>IFERROR(VLOOKUP(C1511,'[1]Paddle Sport'!$BJ$2:$BL$100,3,FALSE),"")</f>
        <v/>
      </c>
      <c r="J1511" s="24" t="str">
        <f>IFERROR(VLOOKUP(C1511,'[1]Island Swim'!$AX$5:$AZ$74,3,FALSE),"")</f>
        <v/>
      </c>
      <c r="K1511" s="25" t="str">
        <f>IFERROR(VLOOKUP(C1511,[1]Beaton!$A$4:$B$150,2,FALSE),"")</f>
        <v/>
      </c>
      <c r="L1511" s="26" t="str">
        <f>IFERROR(VLOOKUP(C1511,'[1]Turkey Gobbler'!$A$2:$B$500,2,FALSE),"")</f>
        <v/>
      </c>
      <c r="M1511" s="27">
        <f t="shared" si="419"/>
        <v>550</v>
      </c>
      <c r="N1511" s="28"/>
      <c r="O1511"/>
      <c r="P1511"/>
      <c r="Q1511"/>
      <c r="R1511" s="29" t="str" cm="1">
        <f t="array" ref="R1511:S1511">_xlfn.TEXTSPLIT(C1511," ")</f>
        <v>Woods</v>
      </c>
      <c r="S1511" s="29" t="str">
        <v>Glenn</v>
      </c>
      <c r="T1511" s="29"/>
      <c r="U1511" s="29" t="str">
        <f t="shared" si="420"/>
        <v>Glenn</v>
      </c>
      <c r="V1511" s="29" t="str">
        <f t="shared" si="421"/>
        <v>W</v>
      </c>
      <c r="W1511" s="29" t="str">
        <f t="shared" si="422"/>
        <v>GlennWM50-59</v>
      </c>
      <c r="X1511" s="29" t="str">
        <f t="shared" si="423"/>
        <v>GlennW</v>
      </c>
      <c r="AA1511"/>
      <c r="AB1511"/>
      <c r="AC1511"/>
      <c r="AD1511"/>
      <c r="AE1511"/>
      <c r="AF1511"/>
      <c r="AG1511"/>
    </row>
    <row r="1512" spans="1:33" s="30" customFormat="1" ht="18.600000000000001" customHeight="1" x14ac:dyDescent="0.3">
      <c r="A1512" s="16">
        <f t="shared" si="416"/>
        <v>433</v>
      </c>
      <c r="B1512" s="17">
        <f t="shared" si="417"/>
        <v>53</v>
      </c>
      <c r="C1512" s="18" t="s">
        <v>1552</v>
      </c>
      <c r="D1512" s="19" t="s">
        <v>1118</v>
      </c>
      <c r="E1512" s="19" t="str">
        <f t="shared" si="418"/>
        <v>M</v>
      </c>
      <c r="F1512" s="20" t="str">
        <f>IFERROR(VLOOKUP(C1512,'[1]Sofie''s Loppet'!$BM$3:$BP$100,4,FALSE),"")</f>
        <v/>
      </c>
      <c r="G1512" s="21">
        <f>IFERROR(VLOOKUP(C1512,[1]Rocks!$BF$3:$BH$2000,3,FALSE),"")</f>
        <v>548.13305152979069</v>
      </c>
      <c r="H1512" s="22" t="str">
        <f>IFERROR(VLOOKUP(C1512,'[1]Walden Bike'!$CB$3:$CE$1000,4,FALSE),"")</f>
        <v/>
      </c>
      <c r="I1512" s="23" t="str">
        <f>IFERROR(VLOOKUP(C1512,'[1]Paddle Sport'!$BJ$2:$BL$100,3,FALSE),"")</f>
        <v/>
      </c>
      <c r="J1512" s="24" t="str">
        <f>IFERROR(VLOOKUP(C1512,'[1]Island Swim'!$AX$5:$AZ$74,3,FALSE),"")</f>
        <v/>
      </c>
      <c r="K1512" s="25" t="str">
        <f>IFERROR(VLOOKUP(C1512,[1]Beaton!$A$4:$B$150,2,FALSE),"")</f>
        <v/>
      </c>
      <c r="L1512" s="26">
        <f>IFERROR(VLOOKUP(C1512,'[1]Turkey Gobbler'!$A$2:$B$500,2,FALSE),"")</f>
        <v>225.11904761904765</v>
      </c>
      <c r="M1512" s="27">
        <f t="shared" si="419"/>
        <v>548</v>
      </c>
      <c r="N1512" s="28"/>
      <c r="O1512"/>
      <c r="P1512"/>
      <c r="Q1512"/>
      <c r="R1512" s="29" t="str" cm="1">
        <f t="array" ref="R1512:S1512">_xlfn.TEXTSPLIT(C1512," ")</f>
        <v>Trivedi</v>
      </c>
      <c r="S1512" s="29" t="str">
        <v>Het</v>
      </c>
      <c r="T1512" s="29"/>
      <c r="U1512" s="29" t="str">
        <f t="shared" si="420"/>
        <v>Het</v>
      </c>
      <c r="V1512" s="29" t="str">
        <f t="shared" si="421"/>
        <v>T</v>
      </c>
      <c r="W1512" s="29" t="str">
        <f t="shared" si="422"/>
        <v>HetTM13-19</v>
      </c>
      <c r="X1512" s="29" t="str">
        <f t="shared" si="423"/>
        <v>HetT</v>
      </c>
      <c r="AA1512"/>
      <c r="AB1512"/>
      <c r="AC1512"/>
      <c r="AD1512"/>
      <c r="AE1512"/>
      <c r="AF1512"/>
      <c r="AG1512"/>
    </row>
    <row r="1513" spans="1:33" s="30" customFormat="1" ht="18.600000000000001" customHeight="1" x14ac:dyDescent="0.3">
      <c r="A1513" s="16">
        <f t="shared" si="416"/>
        <v>433</v>
      </c>
      <c r="B1513" s="17">
        <f t="shared" si="417"/>
        <v>111</v>
      </c>
      <c r="C1513" s="18" t="s">
        <v>1553</v>
      </c>
      <c r="D1513" s="19" t="s">
        <v>1114</v>
      </c>
      <c r="E1513" s="19" t="str">
        <f t="shared" si="418"/>
        <v>M</v>
      </c>
      <c r="F1513" s="20" t="str">
        <f>IFERROR(VLOOKUP(C1513,'[1]Sofie''s Loppet'!$BM$3:$BP$100,4,FALSE),"")</f>
        <v/>
      </c>
      <c r="G1513" s="21">
        <f>IFERROR(VLOOKUP(C1513,[1]Rocks!$BF$3:$BH$2000,3,FALSE),"")</f>
        <v>547.89819845581928</v>
      </c>
      <c r="H1513" s="22" t="str">
        <f>IFERROR(VLOOKUP(C1513,'[1]Walden Bike'!$CB$3:$CE$1000,4,FALSE),"")</f>
        <v/>
      </c>
      <c r="I1513" s="23" t="str">
        <f>IFERROR(VLOOKUP(C1513,'[1]Paddle Sport'!$BJ$2:$BL$100,3,FALSE),"")</f>
        <v/>
      </c>
      <c r="J1513" s="24" t="str">
        <f>IFERROR(VLOOKUP(C1513,'[1]Island Swim'!$AX$5:$AZ$74,3,FALSE),"")</f>
        <v/>
      </c>
      <c r="K1513" s="25" t="str">
        <f>IFERROR(VLOOKUP(C1513,[1]Beaton!$A$4:$B$150,2,FALSE),"")</f>
        <v/>
      </c>
      <c r="L1513" s="26" t="str">
        <f>IFERROR(VLOOKUP(C1513,'[1]Turkey Gobbler'!$A$2:$B$500,2,FALSE),"")</f>
        <v/>
      </c>
      <c r="M1513" s="27">
        <f t="shared" si="419"/>
        <v>548</v>
      </c>
      <c r="N1513" s="28"/>
      <c r="O1513"/>
      <c r="P1513"/>
      <c r="Q1513"/>
      <c r="R1513" s="29"/>
      <c r="S1513" s="29"/>
      <c r="T1513" s="29"/>
      <c r="U1513" s="29"/>
      <c r="V1513" s="29"/>
      <c r="W1513" s="29"/>
      <c r="X1513" s="29"/>
      <c r="AA1513"/>
      <c r="AB1513"/>
      <c r="AC1513"/>
      <c r="AD1513"/>
      <c r="AE1513"/>
      <c r="AF1513"/>
      <c r="AG1513"/>
    </row>
    <row r="1514" spans="1:33" s="30" customFormat="1" ht="18.600000000000001" customHeight="1" x14ac:dyDescent="0.3">
      <c r="A1514" s="16">
        <f t="shared" si="416"/>
        <v>435</v>
      </c>
      <c r="B1514" s="17">
        <f t="shared" si="417"/>
        <v>116</v>
      </c>
      <c r="C1514" s="18" t="s">
        <v>1554</v>
      </c>
      <c r="D1514" s="19" t="s">
        <v>1111</v>
      </c>
      <c r="E1514" s="19" t="str">
        <f t="shared" si="418"/>
        <v>M</v>
      </c>
      <c r="F1514" s="20" t="str">
        <f>IFERROR(VLOOKUP(C1514,'[1]Sofie''s Loppet'!$BM$3:$BP$100,4,FALSE),"")</f>
        <v/>
      </c>
      <c r="G1514" s="21">
        <f>IFERROR(VLOOKUP(C1514,[1]Rocks!$BF$3:$BH$2000,3,FALSE),"")</f>
        <v>547.42857142857144</v>
      </c>
      <c r="H1514" s="22" t="str">
        <f>IFERROR(VLOOKUP(C1514,'[1]Walden Bike'!$CB$3:$CE$1000,4,FALSE),"")</f>
        <v/>
      </c>
      <c r="I1514" s="23" t="str">
        <f>IFERROR(VLOOKUP(C1514,'[1]Paddle Sport'!$BJ$2:$BL$100,3,FALSE),"")</f>
        <v/>
      </c>
      <c r="J1514" s="24" t="str">
        <f>IFERROR(VLOOKUP(C1514,'[1]Island Swim'!$AX$5:$AZ$74,3,FALSE),"")</f>
        <v/>
      </c>
      <c r="K1514" s="25" t="str">
        <f>IFERROR(VLOOKUP(C1514,[1]Beaton!$A$4:$B$150,2,FALSE),"")</f>
        <v/>
      </c>
      <c r="L1514" s="26" t="str">
        <f>IFERROR(VLOOKUP(C1514,'[1]Turkey Gobbler'!$A$2:$B$500,2,FALSE),"")</f>
        <v/>
      </c>
      <c r="M1514" s="27">
        <f t="shared" si="419"/>
        <v>547</v>
      </c>
      <c r="N1514" s="28"/>
      <c r="O1514"/>
      <c r="P1514"/>
      <c r="Q1514"/>
      <c r="R1514" s="29" t="str" cm="1">
        <f t="array" ref="R1514:S1514">_xlfn.TEXTSPLIT(C1514," ")</f>
        <v>Recollet</v>
      </c>
      <c r="S1514" s="29" t="str">
        <v>Fabian</v>
      </c>
      <c r="T1514" s="29"/>
      <c r="U1514" s="29" t="str">
        <f>IF(T1514="",S1514,T1514)</f>
        <v>Fabian</v>
      </c>
      <c r="V1514" s="29" t="str">
        <f>LEFT(R1514,1)</f>
        <v>R</v>
      </c>
      <c r="W1514" s="29" t="str">
        <f>CONCATENATE(U1514,V1514,D1514)</f>
        <v>FabianRM30-39</v>
      </c>
      <c r="X1514" s="29" t="str">
        <f>CONCATENATE(U1514,V1514)</f>
        <v>FabianR</v>
      </c>
      <c r="AA1514"/>
      <c r="AB1514"/>
      <c r="AC1514"/>
      <c r="AD1514"/>
      <c r="AE1514"/>
      <c r="AF1514"/>
      <c r="AG1514"/>
    </row>
    <row r="1515" spans="1:33" s="30" customFormat="1" ht="18.600000000000001" customHeight="1" x14ac:dyDescent="0.3">
      <c r="A1515" s="16">
        <f t="shared" si="416"/>
        <v>436</v>
      </c>
      <c r="B1515" s="17">
        <f t="shared" si="417"/>
        <v>54</v>
      </c>
      <c r="C1515" s="18" t="s">
        <v>1555</v>
      </c>
      <c r="D1515" s="19" t="s">
        <v>1118</v>
      </c>
      <c r="E1515" s="19" t="str">
        <f t="shared" si="418"/>
        <v>M</v>
      </c>
      <c r="F1515" s="20" t="str">
        <f>IFERROR(VLOOKUP(C1515,'[1]Sofie''s Loppet'!$BM$3:$BP$100,4,FALSE),"")</f>
        <v/>
      </c>
      <c r="G1515" s="21">
        <f>IFERROR(VLOOKUP(C1515,[1]Rocks!$BF$3:$BH$2000,3,FALSE),"")</f>
        <v>545.71347194531472</v>
      </c>
      <c r="H1515" s="22" t="str">
        <f>IFERROR(VLOOKUP(C1515,'[1]Walden Bike'!$CB$3:$CE$1000,4,FALSE),"")</f>
        <v/>
      </c>
      <c r="I1515" s="23" t="str">
        <f>IFERROR(VLOOKUP(C1515,'[1]Paddle Sport'!$BJ$2:$BL$100,3,FALSE),"")</f>
        <v/>
      </c>
      <c r="J1515" s="24" t="str">
        <f>IFERROR(VLOOKUP(C1515,'[1]Island Swim'!$AX$5:$AZ$74,3,FALSE),"")</f>
        <v/>
      </c>
      <c r="K1515" s="25" t="str">
        <f>IFERROR(VLOOKUP(C1515,[1]Beaton!$A$4:$B$150,2,FALSE),"")</f>
        <v/>
      </c>
      <c r="L1515" s="26" t="str">
        <f>IFERROR(VLOOKUP(C1515,'[1]Turkey Gobbler'!$A$2:$B$500,2,FALSE),"")</f>
        <v/>
      </c>
      <c r="M1515" s="27">
        <f t="shared" si="419"/>
        <v>546</v>
      </c>
      <c r="N1515" s="28"/>
      <c r="O1515"/>
      <c r="P1515"/>
      <c r="Q1515"/>
      <c r="R1515" s="29"/>
      <c r="S1515" s="29"/>
      <c r="T1515" s="29"/>
      <c r="U1515" s="29"/>
      <c r="V1515" s="29"/>
      <c r="W1515" s="29"/>
      <c r="X1515" s="29"/>
      <c r="AA1515"/>
      <c r="AB1515"/>
      <c r="AC1515"/>
      <c r="AD1515"/>
      <c r="AE1515"/>
      <c r="AF1515"/>
      <c r="AG1515"/>
    </row>
    <row r="1516" spans="1:33" s="30" customFormat="1" ht="18.600000000000001" customHeight="1" x14ac:dyDescent="0.3">
      <c r="A1516" s="16">
        <f t="shared" si="416"/>
        <v>436</v>
      </c>
      <c r="B1516" s="17">
        <f t="shared" si="417"/>
        <v>117</v>
      </c>
      <c r="C1516" s="18" t="s">
        <v>1556</v>
      </c>
      <c r="D1516" s="19" t="s">
        <v>1111</v>
      </c>
      <c r="E1516" s="19" t="str">
        <f t="shared" si="418"/>
        <v>M</v>
      </c>
      <c r="F1516" s="20" t="str">
        <f>IFERROR(VLOOKUP(C1516,'[1]Sofie''s Loppet'!$BM$3:$BP$100,4,FALSE),"")</f>
        <v/>
      </c>
      <c r="G1516" s="21">
        <f>IFERROR(VLOOKUP(C1516,[1]Rocks!$BF$3:$BH$2000,3,FALSE),"")</f>
        <v>545.86894586894584</v>
      </c>
      <c r="H1516" s="22" t="str">
        <f>IFERROR(VLOOKUP(C1516,'[1]Walden Bike'!$CB$3:$CE$1000,4,FALSE),"")</f>
        <v/>
      </c>
      <c r="I1516" s="23" t="str">
        <f>IFERROR(VLOOKUP(C1516,'[1]Paddle Sport'!$BJ$2:$BL$100,3,FALSE),"")</f>
        <v/>
      </c>
      <c r="J1516" s="24" t="str">
        <f>IFERROR(VLOOKUP(C1516,'[1]Island Swim'!$AX$5:$AZ$74,3,FALSE),"")</f>
        <v/>
      </c>
      <c r="K1516" s="25" t="str">
        <f>IFERROR(VLOOKUP(C1516,[1]Beaton!$A$4:$B$150,2,FALSE),"")</f>
        <v/>
      </c>
      <c r="L1516" s="26" t="str">
        <f>IFERROR(VLOOKUP(C1516,'[1]Turkey Gobbler'!$A$2:$B$500,2,FALSE),"")</f>
        <v/>
      </c>
      <c r="M1516" s="27">
        <f t="shared" si="419"/>
        <v>546</v>
      </c>
      <c r="N1516" s="28"/>
      <c r="O1516"/>
      <c r="P1516"/>
      <c r="Q1516"/>
      <c r="R1516" s="29" t="str" cm="1">
        <f t="array" ref="R1516:S1516">_xlfn.TEXTSPLIT(C1516," ")</f>
        <v>Guerin</v>
      </c>
      <c r="S1516" s="29" t="str">
        <v>Gilles</v>
      </c>
      <c r="T1516" s="29"/>
      <c r="U1516" s="29" t="str">
        <f t="shared" ref="U1516:U1523" si="424">IF(T1516="",S1516,T1516)</f>
        <v>Gilles</v>
      </c>
      <c r="V1516" s="29" t="str">
        <f t="shared" ref="V1516:V1523" si="425">LEFT(R1516,1)</f>
        <v>G</v>
      </c>
      <c r="W1516" s="29" t="str">
        <f t="shared" ref="W1516:W1523" si="426">CONCATENATE(U1516,V1516,D1516)</f>
        <v>GillesGM30-39</v>
      </c>
      <c r="X1516" s="29" t="str">
        <f t="shared" ref="X1516:X1523" si="427">CONCATENATE(U1516,V1516)</f>
        <v>GillesG</v>
      </c>
      <c r="AA1516"/>
      <c r="AB1516"/>
      <c r="AC1516"/>
      <c r="AD1516"/>
      <c r="AE1516"/>
      <c r="AF1516"/>
      <c r="AG1516"/>
    </row>
    <row r="1517" spans="1:33" s="30" customFormat="1" ht="18.600000000000001" customHeight="1" x14ac:dyDescent="0.3">
      <c r="A1517" s="16">
        <f t="shared" si="416"/>
        <v>438</v>
      </c>
      <c r="B1517" s="17">
        <f t="shared" si="417"/>
        <v>112</v>
      </c>
      <c r="C1517" s="18" t="s">
        <v>1557</v>
      </c>
      <c r="D1517" s="19" t="s">
        <v>1114</v>
      </c>
      <c r="E1517" s="19" t="str">
        <f t="shared" si="418"/>
        <v>M</v>
      </c>
      <c r="F1517" s="20" t="str">
        <f>IFERROR(VLOOKUP(C1517,'[1]Sofie''s Loppet'!$BM$3:$BP$100,4,FALSE),"")</f>
        <v/>
      </c>
      <c r="G1517" s="21">
        <f>IFERROR(VLOOKUP(C1517,[1]Rocks!$BF$3:$BH$2000,3,FALSE),"")</f>
        <v>544.95614035087726</v>
      </c>
      <c r="H1517" s="22" t="str">
        <f>IFERROR(VLOOKUP(C1517,'[1]Walden Bike'!$CB$3:$CE$1000,4,FALSE),"")</f>
        <v/>
      </c>
      <c r="I1517" s="23" t="str">
        <f>IFERROR(VLOOKUP(C1517,'[1]Paddle Sport'!$BJ$2:$BL$100,3,FALSE),"")</f>
        <v/>
      </c>
      <c r="J1517" s="24" t="str">
        <f>IFERROR(VLOOKUP(C1517,'[1]Island Swim'!$AX$5:$AZ$74,3,FALSE),"")</f>
        <v/>
      </c>
      <c r="K1517" s="25" t="str">
        <f>IFERROR(VLOOKUP(C1517,[1]Beaton!$A$4:$B$150,2,FALSE),"")</f>
        <v/>
      </c>
      <c r="L1517" s="26" t="str">
        <f>IFERROR(VLOOKUP(C1517,'[1]Turkey Gobbler'!$A$2:$B$500,2,FALSE),"")</f>
        <v/>
      </c>
      <c r="M1517" s="27">
        <f t="shared" si="419"/>
        <v>545</v>
      </c>
      <c r="N1517" s="28"/>
      <c r="O1517"/>
      <c r="P1517"/>
      <c r="Q1517"/>
      <c r="R1517" s="29" t="str" cm="1">
        <f t="array" ref="R1517:S1517">_xlfn.TEXTSPLIT(C1517," ")</f>
        <v>Guse</v>
      </c>
      <c r="S1517" s="29" t="str">
        <v>Isaac</v>
      </c>
      <c r="T1517" s="29"/>
      <c r="U1517" s="29" t="str">
        <f t="shared" si="424"/>
        <v>Isaac</v>
      </c>
      <c r="V1517" s="29" t="str">
        <f t="shared" si="425"/>
        <v>G</v>
      </c>
      <c r="W1517" s="29" t="str">
        <f t="shared" si="426"/>
        <v>IsaacGM20-29</v>
      </c>
      <c r="X1517" s="29" t="str">
        <f t="shared" si="427"/>
        <v>IsaacG</v>
      </c>
      <c r="AA1517"/>
      <c r="AB1517"/>
      <c r="AC1517"/>
      <c r="AD1517"/>
      <c r="AE1517"/>
      <c r="AF1517"/>
      <c r="AG1517"/>
    </row>
    <row r="1518" spans="1:33" s="30" customFormat="1" ht="18.600000000000001" customHeight="1" x14ac:dyDescent="0.3">
      <c r="A1518" s="16">
        <f t="shared" si="416"/>
        <v>439</v>
      </c>
      <c r="B1518" s="17">
        <f t="shared" si="417"/>
        <v>13</v>
      </c>
      <c r="C1518" s="18" t="s">
        <v>1558</v>
      </c>
      <c r="D1518" s="19" t="s">
        <v>1116</v>
      </c>
      <c r="E1518" s="19" t="str">
        <f t="shared" si="418"/>
        <v>M</v>
      </c>
      <c r="F1518" s="20" t="str">
        <f>IFERROR(VLOOKUP(C1518,'[1]Sofie''s Loppet'!$BM$3:$BP$100,4,FALSE),"")</f>
        <v/>
      </c>
      <c r="G1518" s="21">
        <f>IFERROR(VLOOKUP(C1518,[1]Rocks!$BF$3:$BH$2000,3,FALSE),"")</f>
        <v>544.16058394160586</v>
      </c>
      <c r="H1518" s="22" t="str">
        <f>IFERROR(VLOOKUP(C1518,'[1]Walden Bike'!$CB$3:$CE$1000,4,FALSE),"")</f>
        <v/>
      </c>
      <c r="I1518" s="23" t="str">
        <f>IFERROR(VLOOKUP(C1518,'[1]Paddle Sport'!$BJ$2:$BL$100,3,FALSE),"")</f>
        <v/>
      </c>
      <c r="J1518" s="24" t="str">
        <f>IFERROR(VLOOKUP(C1518,'[1]Island Swim'!$AX$5:$AZ$74,3,FALSE),"")</f>
        <v/>
      </c>
      <c r="K1518" s="25" t="str">
        <f>IFERROR(VLOOKUP(C1518,[1]Beaton!$A$4:$B$150,2,FALSE),"")</f>
        <v/>
      </c>
      <c r="L1518" s="26" t="str">
        <f>IFERROR(VLOOKUP(C1518,'[1]Turkey Gobbler'!$A$2:$B$500,2,FALSE),"")</f>
        <v/>
      </c>
      <c r="M1518" s="27">
        <f t="shared" si="419"/>
        <v>544</v>
      </c>
      <c r="N1518" s="28"/>
      <c r="O1518"/>
      <c r="P1518"/>
      <c r="Q1518"/>
      <c r="R1518" s="29" t="str" cm="1">
        <f t="array" ref="R1518:S1518">_xlfn.TEXTSPLIT(C1518," ")</f>
        <v>Black</v>
      </c>
      <c r="S1518" s="29" t="str">
        <v>Gavin</v>
      </c>
      <c r="T1518" s="29"/>
      <c r="U1518" s="29" t="str">
        <f t="shared" si="424"/>
        <v>Gavin</v>
      </c>
      <c r="V1518" s="29" t="str">
        <f t="shared" si="425"/>
        <v>B</v>
      </c>
      <c r="W1518" s="29" t="str">
        <f t="shared" si="426"/>
        <v>GavinBM12 Under</v>
      </c>
      <c r="X1518" s="29" t="str">
        <f t="shared" si="427"/>
        <v>GavinB</v>
      </c>
      <c r="AA1518"/>
      <c r="AB1518"/>
      <c r="AC1518"/>
      <c r="AD1518"/>
      <c r="AE1518"/>
      <c r="AF1518"/>
      <c r="AG1518"/>
    </row>
    <row r="1519" spans="1:33" s="30" customFormat="1" ht="18.600000000000001" customHeight="1" x14ac:dyDescent="0.3">
      <c r="A1519" s="16">
        <f t="shared" si="416"/>
        <v>440</v>
      </c>
      <c r="B1519" s="17">
        <f t="shared" si="417"/>
        <v>14</v>
      </c>
      <c r="C1519" s="18" t="s">
        <v>1559</v>
      </c>
      <c r="D1519" s="19" t="s">
        <v>1116</v>
      </c>
      <c r="E1519" s="19" t="str">
        <f t="shared" si="418"/>
        <v>M</v>
      </c>
      <c r="F1519" s="20"/>
      <c r="G1519" s="21">
        <f>IFERROR(VLOOKUP(C1519,[1]Rocks!$BF$3:$BH$2000,3,FALSE),"")</f>
        <v>542.57641921397374</v>
      </c>
      <c r="H1519" s="22"/>
      <c r="I1519" s="23" t="str">
        <f>IFERROR(VLOOKUP(C1519,'[1]Paddle Sport'!$BJ$2:$BL$100,3,FALSE),"")</f>
        <v/>
      </c>
      <c r="J1519" s="24" t="str">
        <f>IFERROR(VLOOKUP(C1519,'[1]Island Swim'!$AX$5:$AZ$74,3,FALSE),"")</f>
        <v/>
      </c>
      <c r="K1519" s="25" t="str">
        <f>IFERROR(VLOOKUP(C1519,[1]Beaton!$A$4:$B$150,2,FALSE),"")</f>
        <v/>
      </c>
      <c r="L1519" s="26" t="str">
        <f>IFERROR(VLOOKUP(C1519,'[1]Turkey Gobbler'!$A$2:$B$500,2,FALSE),"")</f>
        <v/>
      </c>
      <c r="M1519" s="27">
        <f t="shared" si="419"/>
        <v>543</v>
      </c>
      <c r="N1519" s="28"/>
      <c r="O1519"/>
      <c r="P1519"/>
      <c r="Q1519"/>
      <c r="R1519" s="29" t="str" cm="1">
        <f t="array" ref="R1519:S1519">_xlfn.TEXTSPLIT(C1519," ")</f>
        <v>Russell</v>
      </c>
      <c r="S1519" s="29" t="str">
        <v>William</v>
      </c>
      <c r="T1519" s="29"/>
      <c r="U1519" s="29" t="str">
        <f t="shared" si="424"/>
        <v>William</v>
      </c>
      <c r="V1519" s="29" t="str">
        <f t="shared" si="425"/>
        <v>R</v>
      </c>
      <c r="W1519" s="29" t="str">
        <f t="shared" si="426"/>
        <v>WilliamRM12 Under</v>
      </c>
      <c r="X1519" s="29" t="str">
        <f t="shared" si="427"/>
        <v>WilliamR</v>
      </c>
      <c r="AA1519"/>
      <c r="AB1519"/>
      <c r="AC1519"/>
      <c r="AD1519"/>
      <c r="AE1519"/>
      <c r="AF1519"/>
      <c r="AG1519"/>
    </row>
    <row r="1520" spans="1:33" s="30" customFormat="1" ht="18.600000000000001" customHeight="1" x14ac:dyDescent="0.3">
      <c r="A1520" s="16">
        <f t="shared" si="416"/>
        <v>441</v>
      </c>
      <c r="B1520" s="17">
        <f t="shared" si="417"/>
        <v>118</v>
      </c>
      <c r="C1520" s="18" t="s">
        <v>1560</v>
      </c>
      <c r="D1520" s="19" t="s">
        <v>1111</v>
      </c>
      <c r="E1520" s="19" t="str">
        <f t="shared" si="418"/>
        <v>M</v>
      </c>
      <c r="F1520" s="20" t="str">
        <f>IFERROR(VLOOKUP(C1520,'[1]Sofie''s Loppet'!$BM$3:$BP$100,4,FALSE),"")</f>
        <v/>
      </c>
      <c r="G1520" s="21">
        <f>IFERROR(VLOOKUP(C1520,[1]Rocks!$BF$3:$BH$2000,3,FALSE),"")</f>
        <v>541.09008754589092</v>
      </c>
      <c r="H1520" s="22" t="str">
        <f>IFERROR(VLOOKUP(C1520,'[1]Walden Bike'!$CB$3:$CE$1000,4,FALSE),"")</f>
        <v/>
      </c>
      <c r="I1520" s="23" t="str">
        <f>IFERROR(VLOOKUP(C1520,'[1]Paddle Sport'!$BJ$2:$BL$100,3,FALSE),"")</f>
        <v/>
      </c>
      <c r="J1520" s="24" t="str">
        <f>IFERROR(VLOOKUP(C1520,'[1]Island Swim'!$AX$5:$AZ$74,3,FALSE),"")</f>
        <v/>
      </c>
      <c r="K1520" s="25" t="str">
        <f>IFERROR(VLOOKUP(C1520,[1]Beaton!$A$4:$B$150,2,FALSE),"")</f>
        <v/>
      </c>
      <c r="L1520" s="26" t="str">
        <f>IFERROR(VLOOKUP(C1520,'[1]Turkey Gobbler'!$A$2:$B$500,2,FALSE),"")</f>
        <v/>
      </c>
      <c r="M1520" s="27">
        <f t="shared" si="419"/>
        <v>541</v>
      </c>
      <c r="N1520" s="28"/>
      <c r="O1520"/>
      <c r="P1520"/>
      <c r="Q1520"/>
      <c r="R1520" s="29" t="str" cm="1">
        <f t="array" ref="R1520:S1520">_xlfn.TEXTSPLIT(C1520," ")</f>
        <v>Dang</v>
      </c>
      <c r="S1520" s="29" t="str">
        <v>Bill</v>
      </c>
      <c r="T1520" s="29"/>
      <c r="U1520" s="29" t="str">
        <f t="shared" si="424"/>
        <v>Bill</v>
      </c>
      <c r="V1520" s="29" t="str">
        <f t="shared" si="425"/>
        <v>D</v>
      </c>
      <c r="W1520" s="29" t="str">
        <f t="shared" si="426"/>
        <v>BillDM30-39</v>
      </c>
      <c r="X1520" s="29" t="str">
        <f t="shared" si="427"/>
        <v>BillD</v>
      </c>
      <c r="AA1520"/>
      <c r="AB1520"/>
      <c r="AC1520"/>
      <c r="AD1520"/>
      <c r="AE1520"/>
      <c r="AF1520"/>
      <c r="AG1520"/>
    </row>
    <row r="1521" spans="1:33" s="30" customFormat="1" ht="18.600000000000001" customHeight="1" x14ac:dyDescent="0.3">
      <c r="A1521" s="16">
        <f t="shared" si="416"/>
        <v>442</v>
      </c>
      <c r="B1521" s="17">
        <f t="shared" si="417"/>
        <v>119</v>
      </c>
      <c r="C1521" s="18" t="s">
        <v>1561</v>
      </c>
      <c r="D1521" s="19" t="s">
        <v>1111</v>
      </c>
      <c r="E1521" s="19" t="str">
        <f t="shared" si="418"/>
        <v>M</v>
      </c>
      <c r="F1521" s="20" t="str">
        <f>IFERROR(VLOOKUP(C1521,'[1]Sofie''s Loppet'!$BM$3:$BP$100,4,FALSE),"")</f>
        <v/>
      </c>
      <c r="G1521" s="21">
        <f>IFERROR(VLOOKUP(C1521,[1]Rocks!$BF$3:$BH$2000,3,FALSE),"")</f>
        <v>539.43560057887123</v>
      </c>
      <c r="H1521" s="22" t="str">
        <f>IFERROR(VLOOKUP(C1521,'[1]Walden Bike'!$CB$3:$CE$1000,4,FALSE),"")</f>
        <v/>
      </c>
      <c r="I1521" s="23" t="str">
        <f>IFERROR(VLOOKUP(C1521,'[1]Paddle Sport'!$BJ$2:$BL$100,3,FALSE),"")</f>
        <v/>
      </c>
      <c r="J1521" s="24" t="str">
        <f>IFERROR(VLOOKUP(C1521,'[1]Island Swim'!$AX$5:$AZ$74,3,FALSE),"")</f>
        <v/>
      </c>
      <c r="K1521" s="25" t="str">
        <f>IFERROR(VLOOKUP(C1521,[1]Beaton!$A$4:$B$150,2,FALSE),"")</f>
        <v/>
      </c>
      <c r="L1521" s="26" t="str">
        <f>IFERROR(VLOOKUP(C1521,'[1]Turkey Gobbler'!$A$2:$B$500,2,FALSE),"")</f>
        <v/>
      </c>
      <c r="M1521" s="27">
        <f t="shared" si="419"/>
        <v>539</v>
      </c>
      <c r="N1521" s="28"/>
      <c r="O1521"/>
      <c r="P1521"/>
      <c r="Q1521"/>
      <c r="R1521" s="29" t="str" cm="1">
        <f t="array" ref="R1521:S1521">_xlfn.TEXTSPLIT(C1521," ")</f>
        <v>Jones</v>
      </c>
      <c r="S1521" s="29" t="str">
        <v>Evan</v>
      </c>
      <c r="T1521" s="29"/>
      <c r="U1521" s="29" t="str">
        <f t="shared" si="424"/>
        <v>Evan</v>
      </c>
      <c r="V1521" s="29" t="str">
        <f t="shared" si="425"/>
        <v>J</v>
      </c>
      <c r="W1521" s="29" t="str">
        <f t="shared" si="426"/>
        <v>EvanJM30-39</v>
      </c>
      <c r="X1521" s="29" t="str">
        <f t="shared" si="427"/>
        <v>EvanJ</v>
      </c>
      <c r="AA1521"/>
      <c r="AB1521"/>
      <c r="AC1521"/>
      <c r="AD1521"/>
      <c r="AE1521"/>
      <c r="AF1521"/>
      <c r="AG1521"/>
    </row>
    <row r="1522" spans="1:33" s="30" customFormat="1" ht="18.600000000000001" customHeight="1" x14ac:dyDescent="0.3">
      <c r="A1522" s="16">
        <f t="shared" si="416"/>
        <v>442</v>
      </c>
      <c r="B1522" s="17">
        <f t="shared" si="417"/>
        <v>40</v>
      </c>
      <c r="C1522" s="18" t="s">
        <v>1562</v>
      </c>
      <c r="D1522" s="19" t="s">
        <v>1107</v>
      </c>
      <c r="E1522" s="19" t="str">
        <f t="shared" si="418"/>
        <v>M</v>
      </c>
      <c r="F1522" s="20" t="str">
        <f>IFERROR(VLOOKUP(C1522,'[1]Sofie''s Loppet'!$BM$3:$BP$100,4,FALSE),"")</f>
        <v/>
      </c>
      <c r="G1522" s="21">
        <f>IFERROR(VLOOKUP(C1522,[1]Rocks!$BF$3:$BH$2000,3,FALSE),"")</f>
        <v>539.41441441441441</v>
      </c>
      <c r="H1522" s="22" t="str">
        <f>IFERROR(VLOOKUP(C1522,'[1]Walden Bike'!$CB$3:$CE$1000,4,FALSE),"")</f>
        <v/>
      </c>
      <c r="I1522" s="23" t="str">
        <f>IFERROR(VLOOKUP(C1522,'[1]Paddle Sport'!$BJ$2:$BL$100,3,FALSE),"")</f>
        <v/>
      </c>
      <c r="J1522" s="24" t="str">
        <f>IFERROR(VLOOKUP(C1522,'[1]Island Swim'!$AX$5:$AZ$74,3,FALSE),"")</f>
        <v/>
      </c>
      <c r="K1522" s="25" t="str">
        <f>IFERROR(VLOOKUP(C1522,[1]Beaton!$A$4:$B$150,2,FALSE),"")</f>
        <v/>
      </c>
      <c r="L1522" s="26" t="str">
        <f>IFERROR(VLOOKUP(C1522,'[1]Turkey Gobbler'!$A$2:$B$500,2,FALSE),"")</f>
        <v/>
      </c>
      <c r="M1522" s="27">
        <f t="shared" si="419"/>
        <v>539</v>
      </c>
      <c r="N1522" s="28"/>
      <c r="O1522"/>
      <c r="P1522"/>
      <c r="Q1522"/>
      <c r="R1522" s="29" t="str" cm="1">
        <f t="array" ref="R1522:S1522">_xlfn.TEXTSPLIT(C1522," ")</f>
        <v>Detweiler</v>
      </c>
      <c r="S1522" s="29" t="str">
        <v>Kevin</v>
      </c>
      <c r="T1522" s="29"/>
      <c r="U1522" s="29" t="str">
        <f t="shared" si="424"/>
        <v>Kevin</v>
      </c>
      <c r="V1522" s="29" t="str">
        <f t="shared" si="425"/>
        <v>D</v>
      </c>
      <c r="W1522" s="29" t="str">
        <f t="shared" si="426"/>
        <v>KevinDM50-59</v>
      </c>
      <c r="X1522" s="29" t="str">
        <f t="shared" si="427"/>
        <v>KevinD</v>
      </c>
      <c r="AA1522"/>
      <c r="AB1522"/>
      <c r="AC1522"/>
      <c r="AD1522"/>
      <c r="AE1522"/>
      <c r="AF1522"/>
      <c r="AG1522"/>
    </row>
    <row r="1523" spans="1:33" s="30" customFormat="1" ht="18.600000000000001" customHeight="1" x14ac:dyDescent="0.3">
      <c r="A1523" s="16">
        <f t="shared" si="416"/>
        <v>444</v>
      </c>
      <c r="B1523" s="17">
        <f t="shared" si="417"/>
        <v>62</v>
      </c>
      <c r="C1523" s="18" t="s">
        <v>1563</v>
      </c>
      <c r="D1523" s="19" t="s">
        <v>1109</v>
      </c>
      <c r="E1523" s="19" t="str">
        <f t="shared" si="418"/>
        <v>M</v>
      </c>
      <c r="F1523" s="20" t="str">
        <f>IFERROR(VLOOKUP(C1523,'[1]Sofie''s Loppet'!$BM$3:$BP$100,4,FALSE),"")</f>
        <v/>
      </c>
      <c r="G1523" s="21">
        <f>IFERROR(VLOOKUP(C1523,[1]Rocks!$BF$3:$BH$2000,3,FALSE),"")</f>
        <v>536.71706263498913</v>
      </c>
      <c r="H1523" s="22" t="str">
        <f>IFERROR(VLOOKUP(C1523,'[1]Walden Bike'!$CB$3:$CE$1000,4,FALSE),"")</f>
        <v/>
      </c>
      <c r="I1523" s="23" t="str">
        <f>IFERROR(VLOOKUP(C1523,'[1]Paddle Sport'!$BJ$2:$BL$100,3,FALSE),"")</f>
        <v/>
      </c>
      <c r="J1523" s="24" t="str">
        <f>IFERROR(VLOOKUP(C1523,'[1]Island Swim'!$AX$5:$AZ$74,3,FALSE),"")</f>
        <v/>
      </c>
      <c r="K1523" s="25" t="str">
        <f>IFERROR(VLOOKUP(C1523,[1]Beaton!$A$4:$B$150,2,FALSE),"")</f>
        <v/>
      </c>
      <c r="L1523" s="26">
        <f>IFERROR(VLOOKUP(C1523,'[1]Turkey Gobbler'!$A$2:$B$500,2,FALSE),"")</f>
        <v>527.72600186393277</v>
      </c>
      <c r="M1523" s="27">
        <f t="shared" si="419"/>
        <v>537</v>
      </c>
      <c r="N1523" s="28"/>
      <c r="O1523"/>
      <c r="P1523"/>
      <c r="Q1523"/>
      <c r="R1523" s="29" t="str" cm="1">
        <f t="array" ref="R1523:S1523">_xlfn.TEXTSPLIT(C1523," ")</f>
        <v>Wilson</v>
      </c>
      <c r="S1523" s="29" t="str">
        <v>Eric</v>
      </c>
      <c r="T1523" s="29"/>
      <c r="U1523" s="29" t="str">
        <f t="shared" si="424"/>
        <v>Eric</v>
      </c>
      <c r="V1523" s="29" t="str">
        <f t="shared" si="425"/>
        <v>W</v>
      </c>
      <c r="W1523" s="29" t="str">
        <f t="shared" si="426"/>
        <v>EricWM40-49</v>
      </c>
      <c r="X1523" s="29" t="str">
        <f t="shared" si="427"/>
        <v>EricW</v>
      </c>
      <c r="AA1523"/>
      <c r="AB1523"/>
      <c r="AC1523"/>
      <c r="AD1523"/>
      <c r="AE1523"/>
      <c r="AF1523"/>
      <c r="AG1523"/>
    </row>
    <row r="1524" spans="1:33" s="30" customFormat="1" ht="18.600000000000001" customHeight="1" x14ac:dyDescent="0.3">
      <c r="A1524" s="16">
        <f t="shared" si="416"/>
        <v>445</v>
      </c>
      <c r="B1524" s="17">
        <f t="shared" si="417"/>
        <v>113</v>
      </c>
      <c r="C1524" s="18" t="s">
        <v>1564</v>
      </c>
      <c r="D1524" s="19" t="s">
        <v>1114</v>
      </c>
      <c r="E1524" s="19" t="str">
        <f t="shared" si="418"/>
        <v>M</v>
      </c>
      <c r="F1524" s="20" t="str">
        <f>IFERROR(VLOOKUP(C1524,'[1]Sofie''s Loppet'!$BM$3:$BP$100,4,FALSE),"")</f>
        <v/>
      </c>
      <c r="G1524" s="21">
        <f>IFERROR(VLOOKUP(C1524,[1]Rocks!$BF$3:$BH$2000,3,FALSE),"")</f>
        <v>536.15377042724947</v>
      </c>
      <c r="H1524" s="22" t="str">
        <f>IFERROR(VLOOKUP(C1524,'[1]Walden Bike'!$CB$3:$CE$1000,4,FALSE),"")</f>
        <v/>
      </c>
      <c r="I1524" s="23" t="str">
        <f>IFERROR(VLOOKUP(C1524,'[1]Paddle Sport'!$BJ$2:$BL$100,3,FALSE),"")</f>
        <v/>
      </c>
      <c r="J1524" s="24" t="str">
        <f>IFERROR(VLOOKUP(C1524,'[1]Island Swim'!$AX$5:$AZ$74,3,FALSE),"")</f>
        <v/>
      </c>
      <c r="K1524" s="25" t="str">
        <f>IFERROR(VLOOKUP(C1524,[1]Beaton!$A$4:$B$150,2,FALSE),"")</f>
        <v/>
      </c>
      <c r="L1524" s="26" t="str">
        <f>IFERROR(VLOOKUP(C1524,'[1]Turkey Gobbler'!$A$2:$B$500,2,FALSE),"")</f>
        <v/>
      </c>
      <c r="M1524" s="27">
        <f t="shared" si="419"/>
        <v>536</v>
      </c>
      <c r="N1524" s="28"/>
      <c r="O1524"/>
      <c r="P1524"/>
      <c r="Q1524"/>
      <c r="R1524" s="29"/>
      <c r="S1524" s="29"/>
      <c r="T1524" s="29"/>
      <c r="U1524" s="29"/>
      <c r="V1524" s="29"/>
      <c r="W1524" s="29"/>
      <c r="X1524" s="29"/>
      <c r="AA1524"/>
      <c r="AB1524"/>
      <c r="AC1524"/>
      <c r="AD1524"/>
      <c r="AE1524"/>
      <c r="AF1524"/>
      <c r="AG1524"/>
    </row>
    <row r="1525" spans="1:33" s="30" customFormat="1" ht="18.600000000000001" customHeight="1" x14ac:dyDescent="0.3">
      <c r="A1525" s="16">
        <f t="shared" si="416"/>
        <v>445</v>
      </c>
      <c r="B1525" s="17">
        <f t="shared" si="417"/>
        <v>113</v>
      </c>
      <c r="C1525" s="18" t="s">
        <v>1565</v>
      </c>
      <c r="D1525" s="19" t="s">
        <v>1114</v>
      </c>
      <c r="E1525" s="19" t="str">
        <f t="shared" si="418"/>
        <v>M</v>
      </c>
      <c r="F1525" s="20" t="str">
        <f>IFERROR(VLOOKUP(C1525,'[1]Sofie''s Loppet'!$BM$3:$BP$100,4,FALSE),"")</f>
        <v/>
      </c>
      <c r="G1525" s="21">
        <f>IFERROR(VLOOKUP(C1525,[1]Rocks!$BF$3:$BH$2000,3,FALSE),"")</f>
        <v>535.79418344519013</v>
      </c>
      <c r="H1525" s="22" t="str">
        <f>IFERROR(VLOOKUP(C1525,'[1]Walden Bike'!$CB$3:$CE$1000,4,FALSE),"")</f>
        <v/>
      </c>
      <c r="I1525" s="23" t="str">
        <f>IFERROR(VLOOKUP(C1525,'[1]Paddle Sport'!$BJ$2:$BL$100,3,FALSE),"")</f>
        <v/>
      </c>
      <c r="J1525" s="24" t="str">
        <f>IFERROR(VLOOKUP(C1525,'[1]Island Swim'!$AX$5:$AZ$74,3,FALSE),"")</f>
        <v/>
      </c>
      <c r="K1525" s="25" t="str">
        <f>IFERROR(VLOOKUP(C1525,[1]Beaton!$A$4:$B$150,2,FALSE),"")</f>
        <v/>
      </c>
      <c r="L1525" s="26" t="str">
        <f>IFERROR(VLOOKUP(C1525,'[1]Turkey Gobbler'!$A$2:$B$500,2,FALSE),"")</f>
        <v/>
      </c>
      <c r="M1525" s="27">
        <f t="shared" si="419"/>
        <v>536</v>
      </c>
      <c r="N1525" s="28"/>
      <c r="O1525"/>
      <c r="P1525"/>
      <c r="Q1525"/>
      <c r="R1525" s="29" t="str" cm="1">
        <f t="array" ref="R1525:S1525">_xlfn.TEXTSPLIT(C1525," ")</f>
        <v>Couture</v>
      </c>
      <c r="S1525" s="29" t="str">
        <v>Roch</v>
      </c>
      <c r="T1525" s="29"/>
      <c r="U1525" s="29" t="str">
        <f>IF(T1525="",S1525,T1525)</f>
        <v>Roch</v>
      </c>
      <c r="V1525" s="29" t="str">
        <f>LEFT(R1525,1)</f>
        <v>C</v>
      </c>
      <c r="W1525" s="29" t="str">
        <f>CONCATENATE(U1525,V1525,D1525)</f>
        <v>RochCM20-29</v>
      </c>
      <c r="X1525" s="29" t="str">
        <f>CONCATENATE(U1525,V1525)</f>
        <v>RochC</v>
      </c>
      <c r="AA1525"/>
      <c r="AB1525"/>
      <c r="AC1525"/>
      <c r="AD1525"/>
      <c r="AE1525"/>
      <c r="AF1525"/>
      <c r="AG1525"/>
    </row>
    <row r="1526" spans="1:33" s="30" customFormat="1" ht="18.600000000000001" customHeight="1" x14ac:dyDescent="0.3">
      <c r="A1526" s="16">
        <f t="shared" si="416"/>
        <v>447</v>
      </c>
      <c r="B1526" s="17">
        <f t="shared" si="417"/>
        <v>15</v>
      </c>
      <c r="C1526" s="18" t="s">
        <v>1566</v>
      </c>
      <c r="D1526" s="19" t="s">
        <v>1116</v>
      </c>
      <c r="E1526" s="19" t="str">
        <f t="shared" si="418"/>
        <v>M</v>
      </c>
      <c r="F1526" s="20" t="str">
        <f>IFERROR(VLOOKUP(C1526,'[1]Sofie''s Loppet'!$BM$3:$BP$100,4,FALSE),"")</f>
        <v/>
      </c>
      <c r="G1526" s="21">
        <f>IFERROR(VLOOKUP(C1526,[1]Rocks!$BF$3:$BH$2000,3,FALSE),"")</f>
        <v>534.4086021505376</v>
      </c>
      <c r="H1526" s="22" t="str">
        <f>IFERROR(VLOOKUP(C1526,'[1]Walden Bike'!$CB$3:$CE$1000,4,FALSE),"")</f>
        <v/>
      </c>
      <c r="I1526" s="23" t="str">
        <f>IFERROR(VLOOKUP(C1526,'[1]Paddle Sport'!$BJ$2:$BL$100,3,FALSE),"")</f>
        <v/>
      </c>
      <c r="J1526" s="24" t="str">
        <f>IFERROR(VLOOKUP(C1526,'[1]Island Swim'!$AX$5:$AZ$74,3,FALSE),"")</f>
        <v/>
      </c>
      <c r="K1526" s="25" t="str">
        <f>IFERROR(VLOOKUP(C1526,[1]Beaton!$A$4:$B$150,2,FALSE),"")</f>
        <v/>
      </c>
      <c r="L1526" s="26" t="str">
        <f>IFERROR(VLOOKUP(C1526,'[1]Turkey Gobbler'!$A$2:$B$500,2,FALSE),"")</f>
        <v/>
      </c>
      <c r="M1526" s="27">
        <f t="shared" si="419"/>
        <v>534</v>
      </c>
      <c r="N1526" s="28"/>
      <c r="O1526"/>
      <c r="P1526"/>
      <c r="Q1526"/>
      <c r="R1526" s="29" t="str" cm="1">
        <f t="array" ref="R1526:S1526">_xlfn.TEXTSPLIT(C1526," ")</f>
        <v>Duval</v>
      </c>
      <c r="S1526" s="29" t="str">
        <v>Elliot</v>
      </c>
      <c r="T1526" s="29"/>
      <c r="U1526" s="29" t="str">
        <f>IF(T1526="",S1526,T1526)</f>
        <v>Elliot</v>
      </c>
      <c r="V1526" s="29" t="str">
        <f>LEFT(R1526,1)</f>
        <v>D</v>
      </c>
      <c r="W1526" s="29" t="str">
        <f>CONCATENATE(U1526,V1526,D1526)</f>
        <v>ElliotDM12 Under</v>
      </c>
      <c r="X1526" s="29" t="str">
        <f>CONCATENATE(U1526,V1526)</f>
        <v>ElliotD</v>
      </c>
      <c r="AA1526"/>
      <c r="AB1526"/>
      <c r="AC1526"/>
      <c r="AD1526"/>
      <c r="AE1526"/>
      <c r="AF1526"/>
      <c r="AG1526"/>
    </row>
    <row r="1527" spans="1:33" s="30" customFormat="1" ht="18.600000000000001" customHeight="1" x14ac:dyDescent="0.3">
      <c r="A1527" s="16">
        <f t="shared" si="416"/>
        <v>447</v>
      </c>
      <c r="B1527" s="17">
        <f t="shared" si="417"/>
        <v>63</v>
      </c>
      <c r="C1527" s="18" t="s">
        <v>1567</v>
      </c>
      <c r="D1527" s="19" t="s">
        <v>1109</v>
      </c>
      <c r="E1527" s="19" t="str">
        <f t="shared" si="418"/>
        <v>M</v>
      </c>
      <c r="F1527" s="20" t="str">
        <f>IFERROR(VLOOKUP(C1527,'[1]Sofie''s Loppet'!$BM$3:$BP$100,4,FALSE),"")</f>
        <v/>
      </c>
      <c r="G1527" s="21">
        <f>IFERROR(VLOOKUP(C1527,[1]Rocks!$BF$3:$BH$2000,3,FALSE),"")</f>
        <v>533.7047353760446</v>
      </c>
      <c r="H1527" s="22" t="str">
        <f>IFERROR(VLOOKUP(C1527,'[1]Walden Bike'!$CB$3:$CE$1000,4,FALSE),"")</f>
        <v/>
      </c>
      <c r="I1527" s="23" t="str">
        <f>IFERROR(VLOOKUP(C1527,'[1]Paddle Sport'!$BJ$2:$BL$100,3,FALSE),"")</f>
        <v/>
      </c>
      <c r="J1527" s="24" t="str">
        <f>IFERROR(VLOOKUP(C1527,'[1]Island Swim'!$AX$5:$AZ$74,3,FALSE),"")</f>
        <v/>
      </c>
      <c r="K1527" s="25" t="str">
        <f>IFERROR(VLOOKUP(C1527,[1]Beaton!$A$4:$B$150,2,FALSE),"")</f>
        <v/>
      </c>
      <c r="L1527" s="26" t="str">
        <f>IFERROR(VLOOKUP(C1527,'[1]Turkey Gobbler'!$A$2:$B$500,2,FALSE),"")</f>
        <v/>
      </c>
      <c r="M1527" s="27">
        <f t="shared" si="419"/>
        <v>534</v>
      </c>
      <c r="N1527" s="28"/>
      <c r="O1527"/>
      <c r="P1527"/>
      <c r="Q1527"/>
      <c r="R1527" s="29"/>
      <c r="S1527" s="29"/>
      <c r="T1527" s="29"/>
      <c r="U1527" s="29"/>
      <c r="V1527" s="29"/>
      <c r="W1527" s="29"/>
      <c r="X1527" s="29"/>
      <c r="AA1527"/>
      <c r="AB1527"/>
      <c r="AC1527"/>
      <c r="AD1527"/>
      <c r="AE1527"/>
      <c r="AF1527"/>
      <c r="AG1527"/>
    </row>
    <row r="1528" spans="1:33" s="30" customFormat="1" ht="18.600000000000001" customHeight="1" x14ac:dyDescent="0.3">
      <c r="A1528" s="16">
        <f t="shared" si="416"/>
        <v>449</v>
      </c>
      <c r="B1528" s="17">
        <f t="shared" si="417"/>
        <v>55</v>
      </c>
      <c r="C1528" s="18" t="s">
        <v>1568</v>
      </c>
      <c r="D1528" s="19" t="s">
        <v>1118</v>
      </c>
      <c r="E1528" s="19" t="str">
        <f t="shared" si="418"/>
        <v>M</v>
      </c>
      <c r="F1528" s="20" t="str">
        <f>IFERROR(VLOOKUP(C1528,'[1]Sofie''s Loppet'!$BM$3:$BP$100,4,FALSE),"")</f>
        <v/>
      </c>
      <c r="G1528" s="21">
        <f>IFERROR(VLOOKUP(C1528,[1]Rocks!$BF$3:$BH$2000,3,FALSE),"")</f>
        <v>532.5</v>
      </c>
      <c r="H1528" s="22" t="str">
        <f>IFERROR(VLOOKUP(C1528,'[1]Walden Bike'!$CB$3:$CE$1000,4,FALSE),"")</f>
        <v/>
      </c>
      <c r="I1528" s="23" t="str">
        <f>IFERROR(VLOOKUP(C1528,'[1]Paddle Sport'!$BJ$2:$BL$100,3,FALSE),"")</f>
        <v/>
      </c>
      <c r="J1528" s="24" t="str">
        <f>IFERROR(VLOOKUP(C1528,'[1]Island Swim'!$AX$5:$AZ$74,3,FALSE),"")</f>
        <v/>
      </c>
      <c r="K1528" s="25" t="str">
        <f>IFERROR(VLOOKUP(C1528,[1]Beaton!$A$4:$B$150,2,FALSE),"")</f>
        <v/>
      </c>
      <c r="L1528" s="26" t="str">
        <f>IFERROR(VLOOKUP(C1528,'[1]Turkey Gobbler'!$A$2:$B$500,2,FALSE),"")</f>
        <v/>
      </c>
      <c r="M1528" s="27">
        <f t="shared" si="419"/>
        <v>533</v>
      </c>
      <c r="N1528" s="28"/>
      <c r="O1528"/>
      <c r="P1528"/>
      <c r="Q1528"/>
      <c r="R1528" s="29"/>
      <c r="S1528" s="29"/>
      <c r="T1528" s="29"/>
      <c r="U1528" s="29"/>
      <c r="V1528" s="29"/>
      <c r="W1528" s="29"/>
      <c r="X1528" s="29"/>
      <c r="AA1528"/>
      <c r="AB1528"/>
      <c r="AC1528"/>
      <c r="AD1528"/>
      <c r="AE1528"/>
      <c r="AF1528"/>
      <c r="AG1528"/>
    </row>
    <row r="1529" spans="1:33" s="30" customFormat="1" ht="18.600000000000001" customHeight="1" x14ac:dyDescent="0.3">
      <c r="A1529" s="16">
        <f t="shared" si="416"/>
        <v>449</v>
      </c>
      <c r="B1529" s="17">
        <f t="shared" si="417"/>
        <v>55</v>
      </c>
      <c r="C1529" s="18" t="s">
        <v>1569</v>
      </c>
      <c r="D1529" s="19" t="s">
        <v>1118</v>
      </c>
      <c r="E1529" s="19" t="str">
        <f t="shared" si="418"/>
        <v>M</v>
      </c>
      <c r="F1529" s="20" t="str">
        <f>IFERROR(VLOOKUP(C1529,'[1]Sofie''s Loppet'!$BM$3:$BP$100,4,FALSE),"")</f>
        <v/>
      </c>
      <c r="G1529" s="21">
        <f>IFERROR(VLOOKUP(C1529,[1]Rocks!$BF$3:$BH$2000,3,FALSE),"")</f>
        <v>533.26180257510725</v>
      </c>
      <c r="H1529" s="22" t="str">
        <f>IFERROR(VLOOKUP(C1529,'[1]Walden Bike'!$CB$3:$CE$1000,4,FALSE),"")</f>
        <v/>
      </c>
      <c r="I1529" s="23" t="str">
        <f>IFERROR(VLOOKUP(C1529,'[1]Paddle Sport'!$BJ$2:$BL$100,3,FALSE),"")</f>
        <v/>
      </c>
      <c r="J1529" s="24" t="str">
        <f>IFERROR(VLOOKUP(C1529,'[1]Island Swim'!$AX$5:$AZ$74,3,FALSE),"")</f>
        <v/>
      </c>
      <c r="K1529" s="25" t="str">
        <f>IFERROR(VLOOKUP(C1529,[1]Beaton!$A$4:$B$150,2,FALSE),"")</f>
        <v/>
      </c>
      <c r="L1529" s="26" t="str">
        <f>IFERROR(VLOOKUP(C1529,'[1]Turkey Gobbler'!$A$2:$B$500,2,FALSE),"")</f>
        <v/>
      </c>
      <c r="M1529" s="27">
        <f t="shared" si="419"/>
        <v>533</v>
      </c>
      <c r="N1529" s="28"/>
      <c r="O1529"/>
      <c r="P1529"/>
      <c r="Q1529"/>
      <c r="R1529" s="29" t="str" cm="1">
        <f t="array" ref="R1529:S1529">_xlfn.TEXTSPLIT(C1529," ")</f>
        <v>Oommen</v>
      </c>
      <c r="S1529" s="29" t="str">
        <v>Micah</v>
      </c>
      <c r="T1529" s="29"/>
      <c r="U1529" s="29" t="str">
        <f>IF(T1529="",S1529,T1529)</f>
        <v>Micah</v>
      </c>
      <c r="V1529" s="29" t="str">
        <f>LEFT(R1529,1)</f>
        <v>O</v>
      </c>
      <c r="W1529" s="29" t="str">
        <f>CONCATENATE(U1529,V1529,D1529)</f>
        <v>MicahOM13-19</v>
      </c>
      <c r="X1529" s="29" t="str">
        <f>CONCATENATE(U1529,V1529)</f>
        <v>MicahO</v>
      </c>
      <c r="AA1529"/>
      <c r="AB1529"/>
      <c r="AC1529"/>
      <c r="AD1529"/>
      <c r="AE1529"/>
      <c r="AF1529"/>
      <c r="AG1529"/>
    </row>
    <row r="1530" spans="1:33" s="30" customFormat="1" ht="18.600000000000001" customHeight="1" x14ac:dyDescent="0.3">
      <c r="A1530" s="16">
        <f t="shared" si="416"/>
        <v>449</v>
      </c>
      <c r="B1530" s="17">
        <f t="shared" si="417"/>
        <v>120</v>
      </c>
      <c r="C1530" s="18" t="s">
        <v>1570</v>
      </c>
      <c r="D1530" s="19" t="s">
        <v>1111</v>
      </c>
      <c r="E1530" s="19" t="str">
        <f t="shared" si="418"/>
        <v>M</v>
      </c>
      <c r="F1530" s="20" t="str">
        <f>IFERROR(VLOOKUP(C1530,'[1]Sofie''s Loppet'!$BM$3:$BP$100,4,FALSE),"")</f>
        <v/>
      </c>
      <c r="G1530" s="21">
        <f>IFERROR(VLOOKUP(C1530,[1]Rocks!$BF$3:$BH$2000,3,FALSE),"")</f>
        <v>533.25911494572779</v>
      </c>
      <c r="H1530" s="22" t="str">
        <f>IFERROR(VLOOKUP(C1530,'[1]Walden Bike'!$CB$3:$CE$1000,4,FALSE),"")</f>
        <v/>
      </c>
      <c r="I1530" s="23" t="str">
        <f>IFERROR(VLOOKUP(C1530,'[1]Paddle Sport'!$BJ$2:$BL$100,3,FALSE),"")</f>
        <v/>
      </c>
      <c r="J1530" s="24" t="str">
        <f>IFERROR(VLOOKUP(C1530,'[1]Island Swim'!$AX$5:$AZ$74,3,FALSE),"")</f>
        <v/>
      </c>
      <c r="K1530" s="25" t="str">
        <f>IFERROR(VLOOKUP(C1530,[1]Beaton!$A$4:$B$150,2,FALSE),"")</f>
        <v/>
      </c>
      <c r="L1530" s="26" t="str">
        <f>IFERROR(VLOOKUP(C1530,'[1]Turkey Gobbler'!$A$2:$B$500,2,FALSE),"")</f>
        <v/>
      </c>
      <c r="M1530" s="27">
        <f t="shared" si="419"/>
        <v>533</v>
      </c>
      <c r="N1530" s="28"/>
      <c r="O1530"/>
      <c r="P1530"/>
      <c r="Q1530"/>
      <c r="R1530" s="29" t="str" cm="1">
        <f t="array" ref="R1530:S1530">_xlfn.TEXTSPLIT(C1530," ")</f>
        <v>Fuller</v>
      </c>
      <c r="S1530" s="29" t="str">
        <v>Steven</v>
      </c>
      <c r="T1530" s="29"/>
      <c r="U1530" s="29" t="str">
        <f>IF(T1530="",S1530,T1530)</f>
        <v>Steven</v>
      </c>
      <c r="V1530" s="29" t="str">
        <f>LEFT(R1530,1)</f>
        <v>F</v>
      </c>
      <c r="W1530" s="29" t="str">
        <f>CONCATENATE(U1530,V1530,D1530)</f>
        <v>StevenFM30-39</v>
      </c>
      <c r="X1530" s="29" t="str">
        <f>CONCATENATE(U1530,V1530)</f>
        <v>StevenF</v>
      </c>
      <c r="AA1530"/>
      <c r="AB1530"/>
      <c r="AC1530"/>
      <c r="AD1530"/>
      <c r="AE1530"/>
      <c r="AF1530"/>
      <c r="AG1530"/>
    </row>
    <row r="1531" spans="1:33" s="30" customFormat="1" ht="18.600000000000001" customHeight="1" x14ac:dyDescent="0.3">
      <c r="A1531" s="16">
        <f t="shared" si="416"/>
        <v>452</v>
      </c>
      <c r="B1531" s="17">
        <f t="shared" si="417"/>
        <v>57</v>
      </c>
      <c r="C1531" s="18" t="s">
        <v>1571</v>
      </c>
      <c r="D1531" s="19" t="s">
        <v>1118</v>
      </c>
      <c r="E1531" s="19" t="str">
        <f t="shared" si="418"/>
        <v>M</v>
      </c>
      <c r="F1531" s="20" t="str">
        <f>IFERROR(VLOOKUP(C1531,'[1]Sofie''s Loppet'!$BM$3:$BP$100,4,FALSE),"")</f>
        <v/>
      </c>
      <c r="G1531" s="21">
        <f>IFERROR(VLOOKUP(C1531,[1]Rocks!$BF$3:$BH$2000,3,FALSE),"")</f>
        <v>530.982905982906</v>
      </c>
      <c r="H1531" s="22" t="str">
        <f>IFERROR(VLOOKUP(C1531,'[1]Walden Bike'!$CB$3:$CE$1000,4,FALSE),"")</f>
        <v/>
      </c>
      <c r="I1531" s="23" t="str">
        <f>IFERROR(VLOOKUP(C1531,'[1]Paddle Sport'!$BJ$2:$BL$100,3,FALSE),"")</f>
        <v/>
      </c>
      <c r="J1531" s="24" t="str">
        <f>IFERROR(VLOOKUP(C1531,'[1]Island Swim'!$AX$5:$AZ$74,3,FALSE),"")</f>
        <v/>
      </c>
      <c r="K1531" s="25" t="str">
        <f>IFERROR(VLOOKUP(C1531,[1]Beaton!$A$4:$B$150,2,FALSE),"")</f>
        <v/>
      </c>
      <c r="L1531" s="26" t="str">
        <f>IFERROR(VLOOKUP(C1531,'[1]Turkey Gobbler'!$A$2:$B$500,2,FALSE),"")</f>
        <v/>
      </c>
      <c r="M1531" s="27">
        <f t="shared" si="419"/>
        <v>531</v>
      </c>
      <c r="N1531" s="28"/>
      <c r="O1531"/>
      <c r="P1531"/>
      <c r="Q1531"/>
      <c r="R1531" s="29" t="str" cm="1">
        <f t="array" ref="R1531:S1531">_xlfn.TEXTSPLIT(C1531," ")</f>
        <v>Prodan</v>
      </c>
      <c r="S1531" s="29" t="str">
        <v>Emmett</v>
      </c>
      <c r="T1531" s="29"/>
      <c r="U1531" s="29" t="str">
        <f>IF(T1531="",S1531,T1531)</f>
        <v>Emmett</v>
      </c>
      <c r="V1531" s="29" t="str">
        <f>LEFT(R1531,1)</f>
        <v>P</v>
      </c>
      <c r="W1531" s="29" t="str">
        <f>CONCATENATE(U1531,V1531,D1531)</f>
        <v>EmmettPM13-19</v>
      </c>
      <c r="X1531" s="29" t="str">
        <f>CONCATENATE(U1531,V1531)</f>
        <v>EmmettP</v>
      </c>
      <c r="AA1531"/>
      <c r="AB1531"/>
      <c r="AC1531"/>
      <c r="AD1531"/>
      <c r="AE1531"/>
      <c r="AF1531"/>
      <c r="AG1531"/>
    </row>
    <row r="1532" spans="1:33" s="30" customFormat="1" ht="18.600000000000001" customHeight="1" x14ac:dyDescent="0.3">
      <c r="A1532" s="16">
        <f t="shared" si="416"/>
        <v>452</v>
      </c>
      <c r="B1532" s="17">
        <f t="shared" si="417"/>
        <v>121</v>
      </c>
      <c r="C1532" s="18" t="s">
        <v>1572</v>
      </c>
      <c r="D1532" s="19" t="s">
        <v>1111</v>
      </c>
      <c r="E1532" s="19" t="str">
        <f t="shared" si="418"/>
        <v>M</v>
      </c>
      <c r="F1532" s="20" t="str">
        <f>IFERROR(VLOOKUP(C1532,'[1]Sofie''s Loppet'!$BM$3:$BP$100,4,FALSE),"")</f>
        <v/>
      </c>
      <c r="G1532" s="21">
        <f>IFERROR(VLOOKUP(C1532,[1]Rocks!$BF$3:$BH$2000,3,FALSE),"")</f>
        <v>530.982905982906</v>
      </c>
      <c r="H1532" s="22" t="str">
        <f>IFERROR(VLOOKUP(C1532,'[1]Walden Bike'!$CB$3:$CE$1000,4,FALSE),"")</f>
        <v/>
      </c>
      <c r="I1532" s="23" t="str">
        <f>IFERROR(VLOOKUP(C1532,'[1]Paddle Sport'!$BJ$2:$BL$100,3,FALSE),"")</f>
        <v/>
      </c>
      <c r="J1532" s="24" t="str">
        <f>IFERROR(VLOOKUP(C1532,'[1]Island Swim'!$AX$5:$AZ$74,3,FALSE),"")</f>
        <v/>
      </c>
      <c r="K1532" s="25" t="str">
        <f>IFERROR(VLOOKUP(C1532,[1]Beaton!$A$4:$B$150,2,FALSE),"")</f>
        <v/>
      </c>
      <c r="L1532" s="26" t="str">
        <f>IFERROR(VLOOKUP(C1532,'[1]Turkey Gobbler'!$A$2:$B$500,2,FALSE),"")</f>
        <v/>
      </c>
      <c r="M1532" s="27">
        <f t="shared" si="419"/>
        <v>531</v>
      </c>
      <c r="N1532" s="28"/>
      <c r="O1532"/>
      <c r="P1532"/>
      <c r="Q1532"/>
      <c r="R1532" s="29" t="str" cm="1">
        <f t="array" ref="R1532:S1532">_xlfn.TEXTSPLIT(C1532," ")</f>
        <v>Punkari</v>
      </c>
      <c r="S1532" s="29" t="str">
        <v>Jake</v>
      </c>
      <c r="T1532" s="29"/>
      <c r="U1532" s="29" t="str">
        <f>IF(T1532="",S1532,T1532)</f>
        <v>Jake</v>
      </c>
      <c r="V1532" s="29" t="str">
        <f>LEFT(R1532,1)</f>
        <v>P</v>
      </c>
      <c r="W1532" s="29" t="str">
        <f>CONCATENATE(U1532,V1532,D1532)</f>
        <v>JakePM30-39</v>
      </c>
      <c r="X1532" s="29" t="str">
        <f>CONCATENATE(U1532,V1532)</f>
        <v>JakeP</v>
      </c>
      <c r="AA1532"/>
      <c r="AB1532"/>
      <c r="AC1532"/>
      <c r="AD1532"/>
      <c r="AE1532"/>
      <c r="AF1532"/>
      <c r="AG1532"/>
    </row>
    <row r="1533" spans="1:33" s="30" customFormat="1" ht="18.600000000000001" customHeight="1" x14ac:dyDescent="0.3">
      <c r="A1533" s="16">
        <f t="shared" si="416"/>
        <v>452</v>
      </c>
      <c r="B1533" s="17">
        <f t="shared" si="417"/>
        <v>121</v>
      </c>
      <c r="C1533" s="18" t="s">
        <v>1573</v>
      </c>
      <c r="D1533" s="19" t="s">
        <v>1111</v>
      </c>
      <c r="E1533" s="19" t="str">
        <f t="shared" si="418"/>
        <v>M</v>
      </c>
      <c r="F1533" s="20"/>
      <c r="G1533" s="21">
        <f>IFERROR(VLOOKUP(C1533,[1]Rocks!$BF$3:$BH$2000,3,FALSE),"")</f>
        <v>531.04212860310417</v>
      </c>
      <c r="H1533" s="22"/>
      <c r="I1533" s="23" t="str">
        <f>IFERROR(VLOOKUP(C1533,'[1]Paddle Sport'!$BJ$2:$BL$100,3,FALSE),"")</f>
        <v/>
      </c>
      <c r="J1533" s="24" t="str">
        <f>IFERROR(VLOOKUP(C1533,'[1]Island Swim'!$AX$5:$AZ$74,3,FALSE),"")</f>
        <v/>
      </c>
      <c r="K1533" s="25" t="str">
        <f>IFERROR(VLOOKUP(C1533,[1]Beaton!$A$4:$B$150,2,FALSE),"")</f>
        <v/>
      </c>
      <c r="L1533" s="26" t="str">
        <f>IFERROR(VLOOKUP(C1533,'[1]Turkey Gobbler'!$A$2:$B$500,2,FALSE),"")</f>
        <v/>
      </c>
      <c r="M1533" s="27">
        <f t="shared" si="419"/>
        <v>531</v>
      </c>
      <c r="N1533" s="28"/>
      <c r="O1533"/>
      <c r="P1533"/>
      <c r="Q1533"/>
      <c r="R1533" s="29"/>
      <c r="S1533" s="29"/>
      <c r="T1533" s="29"/>
      <c r="U1533" s="29"/>
      <c r="V1533" s="29"/>
      <c r="W1533" s="29"/>
      <c r="X1533" s="29"/>
      <c r="AA1533"/>
      <c r="AB1533"/>
      <c r="AC1533"/>
      <c r="AD1533"/>
      <c r="AE1533"/>
      <c r="AF1533"/>
      <c r="AG1533"/>
    </row>
    <row r="1534" spans="1:33" s="30" customFormat="1" ht="18.600000000000001" customHeight="1" x14ac:dyDescent="0.3">
      <c r="A1534" s="16">
        <f t="shared" si="416"/>
        <v>455</v>
      </c>
      <c r="B1534" s="17">
        <f t="shared" si="417"/>
        <v>115</v>
      </c>
      <c r="C1534" s="18" t="s">
        <v>1574</v>
      </c>
      <c r="D1534" s="19" t="s">
        <v>1114</v>
      </c>
      <c r="E1534" s="19" t="str">
        <f t="shared" si="418"/>
        <v>M</v>
      </c>
      <c r="F1534" s="20" t="str">
        <f>IFERROR(VLOOKUP(C1534,'[1]Sofie''s Loppet'!$BM$3:$BP$100,4,FALSE),"")</f>
        <v/>
      </c>
      <c r="G1534" s="21">
        <f>IFERROR(VLOOKUP(C1534,[1]Rocks!$BF$3:$BH$2000,3,FALSE),"")</f>
        <v>530.01383125864459</v>
      </c>
      <c r="H1534" s="22" t="str">
        <f>IFERROR(VLOOKUP(C1534,'[1]Walden Bike'!$CB$3:$CE$1000,4,FALSE),"")</f>
        <v/>
      </c>
      <c r="I1534" s="23" t="str">
        <f>IFERROR(VLOOKUP(C1534,'[1]Paddle Sport'!$BJ$2:$BL$100,3,FALSE),"")</f>
        <v/>
      </c>
      <c r="J1534" s="24" t="str">
        <f>IFERROR(VLOOKUP(C1534,'[1]Island Swim'!$AX$5:$AZ$74,3,FALSE),"")</f>
        <v/>
      </c>
      <c r="K1534" s="25" t="str">
        <f>IFERROR(VLOOKUP(C1534,[1]Beaton!$A$4:$B$150,2,FALSE),"")</f>
        <v/>
      </c>
      <c r="L1534" s="26" t="str">
        <f>IFERROR(VLOOKUP(C1534,'[1]Turkey Gobbler'!$A$2:$B$500,2,FALSE),"")</f>
        <v/>
      </c>
      <c r="M1534" s="27">
        <f t="shared" si="419"/>
        <v>530</v>
      </c>
      <c r="N1534" s="28"/>
      <c r="O1534"/>
      <c r="P1534"/>
      <c r="Q1534"/>
      <c r="R1534" s="29" t="str" cm="1">
        <f t="array" ref="R1534:S1534">_xlfn.TEXTSPLIT(C1534," ")</f>
        <v>Rivers</v>
      </c>
      <c r="S1534" s="29" t="str">
        <v>Andre</v>
      </c>
      <c r="T1534" s="29"/>
      <c r="U1534" s="29" t="str">
        <f>IF(T1534="",S1534,T1534)</f>
        <v>Andre</v>
      </c>
      <c r="V1534" s="29" t="str">
        <f>LEFT(R1534,1)</f>
        <v>R</v>
      </c>
      <c r="W1534" s="29" t="str">
        <f>CONCATENATE(U1534,V1534,D1534)</f>
        <v>AndreRM20-29</v>
      </c>
      <c r="X1534" s="29" t="str">
        <f>CONCATENATE(U1534,V1534)</f>
        <v>AndreR</v>
      </c>
      <c r="AA1534"/>
      <c r="AB1534"/>
      <c r="AC1534"/>
      <c r="AD1534"/>
      <c r="AE1534"/>
      <c r="AF1534"/>
      <c r="AG1534"/>
    </row>
    <row r="1535" spans="1:33" s="30" customFormat="1" ht="18.600000000000001" customHeight="1" x14ac:dyDescent="0.3">
      <c r="A1535" s="16">
        <f t="shared" si="416"/>
        <v>455</v>
      </c>
      <c r="B1535" s="17">
        <f t="shared" si="417"/>
        <v>123</v>
      </c>
      <c r="C1535" s="18" t="s">
        <v>1575</v>
      </c>
      <c r="D1535" s="19" t="s">
        <v>1111</v>
      </c>
      <c r="E1535" s="19" t="str">
        <f t="shared" si="418"/>
        <v>M</v>
      </c>
      <c r="F1535" s="20" t="str">
        <f>IFERROR(VLOOKUP(C1535,'[1]Sofie''s Loppet'!$BM$3:$BP$100,4,FALSE),"")</f>
        <v/>
      </c>
      <c r="G1535" s="21">
        <f>IFERROR(VLOOKUP(C1535,[1]Rocks!$BF$3:$BH$2000,3,FALSE),"")</f>
        <v>530.35836011296135</v>
      </c>
      <c r="H1535" s="22" t="str">
        <f>IFERROR(VLOOKUP(C1535,'[1]Walden Bike'!$CB$3:$CE$1000,4,FALSE),"")</f>
        <v/>
      </c>
      <c r="I1535" s="23" t="str">
        <f>IFERROR(VLOOKUP(C1535,'[1]Paddle Sport'!$BJ$2:$BL$100,3,FALSE),"")</f>
        <v/>
      </c>
      <c r="J1535" s="24" t="str">
        <f>IFERROR(VLOOKUP(C1535,'[1]Island Swim'!$AX$5:$AZ$74,3,FALSE),"")</f>
        <v/>
      </c>
      <c r="K1535" s="25" t="str">
        <f>IFERROR(VLOOKUP(C1535,[1]Beaton!$A$4:$B$150,2,FALSE),"")</f>
        <v/>
      </c>
      <c r="L1535" s="26" t="str">
        <f>IFERROR(VLOOKUP(C1535,'[1]Turkey Gobbler'!$A$2:$B$500,2,FALSE),"")</f>
        <v/>
      </c>
      <c r="M1535" s="27">
        <f t="shared" si="419"/>
        <v>530</v>
      </c>
      <c r="N1535" s="28"/>
      <c r="O1535"/>
      <c r="P1535"/>
      <c r="Q1535"/>
      <c r="R1535" s="29" t="str" cm="1">
        <f t="array" ref="R1535:S1535">_xlfn.TEXTSPLIT(C1535," ")</f>
        <v>Siebert</v>
      </c>
      <c r="S1535" s="29" t="str">
        <v>Damien</v>
      </c>
      <c r="T1535" s="29"/>
      <c r="U1535" s="29" t="str">
        <f>IF(T1535="",S1535,T1535)</f>
        <v>Damien</v>
      </c>
      <c r="V1535" s="29" t="str">
        <f>LEFT(R1535,1)</f>
        <v>S</v>
      </c>
      <c r="W1535" s="29" t="str">
        <f>CONCATENATE(U1535,V1535,D1535)</f>
        <v>DamienSM30-39</v>
      </c>
      <c r="X1535" s="29" t="str">
        <f>CONCATENATE(U1535,V1535)</f>
        <v>DamienS</v>
      </c>
      <c r="AA1535"/>
      <c r="AB1535"/>
      <c r="AC1535"/>
      <c r="AD1535"/>
      <c r="AE1535"/>
      <c r="AF1535"/>
      <c r="AG1535"/>
    </row>
    <row r="1536" spans="1:33" s="30" customFormat="1" ht="18.600000000000001" customHeight="1" x14ac:dyDescent="0.3">
      <c r="A1536" s="16">
        <f t="shared" si="416"/>
        <v>455</v>
      </c>
      <c r="B1536" s="17">
        <f t="shared" si="417"/>
        <v>7</v>
      </c>
      <c r="C1536" s="18" t="s">
        <v>1576</v>
      </c>
      <c r="D1536" s="19" t="s">
        <v>1227</v>
      </c>
      <c r="E1536" s="19" t="str">
        <f t="shared" si="418"/>
        <v>M</v>
      </c>
      <c r="F1536" s="20" t="str">
        <f>IFERROR(VLOOKUP(C1536,'[1]Sofie''s Loppet'!$BM$3:$BP$100,4,FALSE),"")</f>
        <v/>
      </c>
      <c r="G1536" s="21">
        <f>IFERROR(VLOOKUP(C1536,[1]Rocks!$BF$3:$BH$2000,3,FALSE),"")</f>
        <v>530.16048699501937</v>
      </c>
      <c r="H1536" s="22" t="str">
        <f>IFERROR(VLOOKUP(C1536,'[1]Walden Bike'!$CB$3:$CE$1000,4,FALSE),"")</f>
        <v/>
      </c>
      <c r="I1536" s="23" t="str">
        <f>IFERROR(VLOOKUP(C1536,'[1]Paddle Sport'!$BJ$2:$BL$100,3,FALSE),"")</f>
        <v/>
      </c>
      <c r="J1536" s="24" t="str">
        <f>IFERROR(VLOOKUP(C1536,'[1]Island Swim'!$AX$5:$AZ$74,3,FALSE),"")</f>
        <v/>
      </c>
      <c r="K1536" s="25" t="str">
        <f>IFERROR(VLOOKUP(C1536,[1]Beaton!$A$4:$B$150,2,FALSE),"")</f>
        <v/>
      </c>
      <c r="L1536" s="26">
        <f>IFERROR(VLOOKUP(C1536,'[1]Turkey Gobbler'!$A$2:$B$500,2,FALSE),"")</f>
        <v>143.05555555555554</v>
      </c>
      <c r="M1536" s="27">
        <f t="shared" si="419"/>
        <v>530</v>
      </c>
      <c r="N1536" s="28"/>
      <c r="O1536"/>
      <c r="P1536"/>
      <c r="Q1536"/>
      <c r="R1536" s="29" t="str" cm="1">
        <f t="array" ref="R1536:S1536">_xlfn.TEXTSPLIT(C1536," ")</f>
        <v>Merrick</v>
      </c>
      <c r="S1536" s="29" t="str">
        <v>Daniel</v>
      </c>
      <c r="T1536" s="29"/>
      <c r="U1536" s="29" t="str">
        <f>IF(T1536="",S1536,T1536)</f>
        <v>Daniel</v>
      </c>
      <c r="V1536" s="29" t="str">
        <f>LEFT(R1536,1)</f>
        <v>M</v>
      </c>
      <c r="W1536" s="29" t="str">
        <f>CONCATENATE(U1536,V1536,D1536)</f>
        <v>DanielMM70+</v>
      </c>
      <c r="X1536" s="29" t="str">
        <f>CONCATENATE(U1536,V1536)</f>
        <v>DanielM</v>
      </c>
      <c r="AA1536"/>
      <c r="AB1536"/>
      <c r="AC1536"/>
      <c r="AD1536"/>
      <c r="AE1536"/>
      <c r="AF1536"/>
      <c r="AG1536"/>
    </row>
    <row r="1537" spans="1:33" s="30" customFormat="1" ht="18.600000000000001" customHeight="1" x14ac:dyDescent="0.3">
      <c r="A1537" s="16">
        <f t="shared" si="416"/>
        <v>458</v>
      </c>
      <c r="B1537" s="17">
        <f t="shared" si="417"/>
        <v>64</v>
      </c>
      <c r="C1537" s="18" t="s">
        <v>1577</v>
      </c>
      <c r="D1537" s="19" t="s">
        <v>1109</v>
      </c>
      <c r="E1537" s="19" t="str">
        <f t="shared" si="418"/>
        <v>M</v>
      </c>
      <c r="F1537" s="20" t="str">
        <f>IFERROR(VLOOKUP(C1537,'[1]Sofie''s Loppet'!$BM$3:$BP$100,4,FALSE),"")</f>
        <v/>
      </c>
      <c r="G1537" s="21">
        <f>IFERROR(VLOOKUP(C1537,[1]Rocks!$BF$3:$BH$2000,3,FALSE),"")</f>
        <v>529.09865152590487</v>
      </c>
      <c r="H1537" s="22" t="str">
        <f>IFERROR(VLOOKUP(C1537,'[1]Walden Bike'!$CB$3:$CE$1000,4,FALSE),"")</f>
        <v/>
      </c>
      <c r="I1537" s="23" t="str">
        <f>IFERROR(VLOOKUP(C1537,'[1]Paddle Sport'!$BJ$2:$BL$100,3,FALSE),"")</f>
        <v/>
      </c>
      <c r="J1537" s="24" t="str">
        <f>IFERROR(VLOOKUP(C1537,'[1]Island Swim'!$AX$5:$AZ$74,3,FALSE),"")</f>
        <v/>
      </c>
      <c r="K1537" s="25" t="str">
        <f>IFERROR(VLOOKUP(C1537,[1]Beaton!$A$4:$B$150,2,FALSE),"")</f>
        <v/>
      </c>
      <c r="L1537" s="26" t="str">
        <f>IFERROR(VLOOKUP(C1537,'[1]Turkey Gobbler'!$A$2:$B$500,2,FALSE),"")</f>
        <v/>
      </c>
      <c r="M1537" s="27">
        <f t="shared" si="419"/>
        <v>529</v>
      </c>
      <c r="N1537" s="28"/>
      <c r="O1537"/>
      <c r="P1537"/>
      <c r="Q1537"/>
      <c r="R1537" s="29" t="str" cm="1">
        <f t="array" ref="R1537:S1537">_xlfn.TEXTSPLIT(C1537," ")</f>
        <v>Champagne</v>
      </c>
      <c r="S1537" s="29" t="str">
        <v>Martin</v>
      </c>
      <c r="T1537" s="29"/>
      <c r="U1537" s="29" t="str">
        <f>IF(T1537="",S1537,T1537)</f>
        <v>Martin</v>
      </c>
      <c r="V1537" s="29" t="str">
        <f>LEFT(R1537,1)</f>
        <v>C</v>
      </c>
      <c r="W1537" s="29" t="str">
        <f>CONCATENATE(U1537,V1537,D1537)</f>
        <v>MartinCM40-49</v>
      </c>
      <c r="X1537" s="29" t="str">
        <f>CONCATENATE(U1537,V1537)</f>
        <v>MartinC</v>
      </c>
      <c r="AA1537"/>
      <c r="AB1537"/>
      <c r="AC1537"/>
      <c r="AD1537"/>
      <c r="AE1537"/>
      <c r="AF1537"/>
      <c r="AG1537"/>
    </row>
    <row r="1538" spans="1:33" s="30" customFormat="1" ht="18.600000000000001" customHeight="1" x14ac:dyDescent="0.3">
      <c r="A1538" s="16">
        <f t="shared" si="416"/>
        <v>459</v>
      </c>
      <c r="B1538" s="17">
        <f t="shared" si="417"/>
        <v>2</v>
      </c>
      <c r="C1538" s="18" t="s">
        <v>1578</v>
      </c>
      <c r="D1538" s="19" t="s">
        <v>1194</v>
      </c>
      <c r="E1538" s="19" t="str">
        <f t="shared" si="418"/>
        <v>M</v>
      </c>
      <c r="F1538" s="20" t="str">
        <f>IFERROR(VLOOKUP(C1538,'[1]Sofie''s Loppet'!$BM$3:$BP$100,4,FALSE),"")</f>
        <v/>
      </c>
      <c r="G1538" s="21" t="str">
        <f>IFERROR(VLOOKUP(C1538,[1]Rocks!$BF$3:$BH$2000,3,FALSE),"")</f>
        <v/>
      </c>
      <c r="H1538" s="22" t="str">
        <f>IFERROR(VLOOKUP(C1538,'[1]Walden Bike'!$CB$3:$CE$1000,4,FALSE),"")</f>
        <v/>
      </c>
      <c r="I1538" s="23" t="str">
        <f>IFERROR(VLOOKUP(C1538,'[1]Paddle Sport'!$BJ$2:$BL$100,3,FALSE),"")</f>
        <v/>
      </c>
      <c r="J1538" s="24">
        <f>IFERROR(VLOOKUP(C1538,'[1]Island Swim'!$AX$5:$AZ$74,3,FALSE),"")</f>
        <v>528.14136125654443</v>
      </c>
      <c r="K1538" s="25" t="str">
        <f>IFERROR(VLOOKUP(C1538,[1]Beaton!$A$4:$B$150,2,FALSE),"")</f>
        <v/>
      </c>
      <c r="L1538" s="26" t="str">
        <f>IFERROR(VLOOKUP(C1538,'[1]Turkey Gobbler'!$A$2:$B$500,2,FALSE),"")</f>
        <v/>
      </c>
      <c r="M1538" s="27">
        <f t="shared" si="419"/>
        <v>528</v>
      </c>
      <c r="N1538" s="28"/>
      <c r="O1538"/>
      <c r="P1538"/>
      <c r="Q1538"/>
      <c r="R1538" s="29"/>
      <c r="S1538" s="29"/>
      <c r="T1538" s="29"/>
      <c r="U1538" s="29"/>
      <c r="V1538" s="29"/>
      <c r="W1538" s="29"/>
      <c r="X1538" s="29"/>
      <c r="AA1538"/>
      <c r="AB1538"/>
      <c r="AC1538"/>
      <c r="AD1538"/>
      <c r="AE1538"/>
      <c r="AF1538"/>
      <c r="AG1538"/>
    </row>
    <row r="1539" spans="1:33" s="30" customFormat="1" ht="18.600000000000001" customHeight="1" x14ac:dyDescent="0.3">
      <c r="A1539" s="16">
        <f t="shared" ref="A1539:A1602" si="428">COUNTIFS($E$2:$E$1843,E1539,$M$2:$M$1843,"&gt;"&amp;M1539)+1</f>
        <v>459</v>
      </c>
      <c r="B1539" s="17">
        <f t="shared" ref="B1539:B1602" si="429">COUNTIFS($D$2:$D$1843,D1539,$M$2:$M$1843,"&gt;"&amp;M1539)+1</f>
        <v>28</v>
      </c>
      <c r="C1539" s="18" t="s">
        <v>1579</v>
      </c>
      <c r="D1539" s="19" t="s">
        <v>1124</v>
      </c>
      <c r="E1539" s="19" t="str">
        <f t="shared" ref="E1539:E1602" si="430">LEFT(D1539,1)</f>
        <v>M</v>
      </c>
      <c r="F1539" s="20" t="str">
        <f>IFERROR(VLOOKUP(C1539,'[1]Sofie''s Loppet'!$BM$3:$BP$100,4,FALSE),"")</f>
        <v/>
      </c>
      <c r="G1539" s="21">
        <f>IFERROR(VLOOKUP(C1539,[1]Rocks!$BF$3:$BH$2000,3,FALSE),"")</f>
        <v>527.89085974605018</v>
      </c>
      <c r="H1539" s="22" t="str">
        <f>IFERROR(VLOOKUP(C1539,'[1]Walden Bike'!$CB$3:$CE$1000,4,FALSE),"")</f>
        <v/>
      </c>
      <c r="I1539" s="23" t="str">
        <f>IFERROR(VLOOKUP(C1539,'[1]Paddle Sport'!$BJ$2:$BL$100,3,FALSE),"")</f>
        <v/>
      </c>
      <c r="J1539" s="24" t="str">
        <f>IFERROR(VLOOKUP(C1539,'[1]Island Swim'!$AX$5:$AZ$74,3,FALSE),"")</f>
        <v/>
      </c>
      <c r="K1539" s="25" t="str">
        <f>IFERROR(VLOOKUP(C1539,[1]Beaton!$A$4:$B$150,2,FALSE),"")</f>
        <v/>
      </c>
      <c r="L1539" s="26" t="str">
        <f>IFERROR(VLOOKUP(C1539,'[1]Turkey Gobbler'!$A$2:$B$500,2,FALSE),"")</f>
        <v/>
      </c>
      <c r="M1539" s="27">
        <f t="shared" ref="M1539:M1602" si="431">ROUND(SUM(F1539:J1539),0)</f>
        <v>528</v>
      </c>
      <c r="N1539" s="28"/>
      <c r="O1539"/>
      <c r="P1539"/>
      <c r="Q1539"/>
      <c r="R1539" s="29"/>
      <c r="S1539" s="29"/>
      <c r="T1539" s="29"/>
      <c r="U1539" s="29"/>
      <c r="V1539" s="29"/>
      <c r="W1539" s="29"/>
      <c r="X1539" s="29"/>
      <c r="AA1539"/>
      <c r="AB1539"/>
      <c r="AC1539"/>
      <c r="AD1539"/>
      <c r="AE1539"/>
      <c r="AF1539"/>
      <c r="AG1539"/>
    </row>
    <row r="1540" spans="1:33" s="30" customFormat="1" ht="18.600000000000001" customHeight="1" x14ac:dyDescent="0.3">
      <c r="A1540" s="16">
        <f t="shared" si="428"/>
        <v>461</v>
      </c>
      <c r="B1540" s="17">
        <f t="shared" si="429"/>
        <v>16</v>
      </c>
      <c r="C1540" s="18" t="s">
        <v>1580</v>
      </c>
      <c r="D1540" s="19" t="s">
        <v>1116</v>
      </c>
      <c r="E1540" s="19" t="str">
        <f t="shared" si="430"/>
        <v>M</v>
      </c>
      <c r="F1540" s="20" t="str">
        <f>IFERROR(VLOOKUP(C1540,'[1]Sofie''s Loppet'!$BM$3:$BP$100,4,FALSE),"")</f>
        <v/>
      </c>
      <c r="G1540" s="21">
        <f>IFERROR(VLOOKUP(C1540,[1]Rocks!$BF$3:$BH$2000,3,FALSE),"")</f>
        <v>526.11150317572333</v>
      </c>
      <c r="H1540" s="22" t="str">
        <f>IFERROR(VLOOKUP(C1540,'[1]Walden Bike'!$CB$3:$CE$1000,4,FALSE),"")</f>
        <v/>
      </c>
      <c r="I1540" s="23" t="str">
        <f>IFERROR(VLOOKUP(C1540,'[1]Paddle Sport'!$BJ$2:$BL$100,3,FALSE),"")</f>
        <v/>
      </c>
      <c r="J1540" s="24" t="str">
        <f>IFERROR(VLOOKUP(C1540,'[1]Island Swim'!$AX$5:$AZ$74,3,FALSE),"")</f>
        <v/>
      </c>
      <c r="K1540" s="25" t="str">
        <f>IFERROR(VLOOKUP(C1540,[1]Beaton!$A$4:$B$150,2,FALSE),"")</f>
        <v/>
      </c>
      <c r="L1540" s="26" t="str">
        <f>IFERROR(VLOOKUP(C1540,'[1]Turkey Gobbler'!$A$2:$B$500,2,FALSE),"")</f>
        <v/>
      </c>
      <c r="M1540" s="27">
        <f t="shared" si="431"/>
        <v>526</v>
      </c>
      <c r="N1540" s="28"/>
      <c r="O1540"/>
      <c r="P1540"/>
      <c r="Q1540"/>
      <c r="R1540" s="29" t="str" cm="1">
        <f t="array" ref="R1540:S1540">_xlfn.TEXTSPLIT(C1540," ")</f>
        <v>Suprunov</v>
      </c>
      <c r="S1540" s="29" t="str">
        <v>Eli</v>
      </c>
      <c r="T1540" s="29"/>
      <c r="U1540" s="29" t="str">
        <f>IF(T1540="",S1540,T1540)</f>
        <v>Eli</v>
      </c>
      <c r="V1540" s="29" t="str">
        <f>LEFT(R1540,1)</f>
        <v>S</v>
      </c>
      <c r="W1540" s="29" t="str">
        <f>CONCATENATE(U1540,V1540,D1540)</f>
        <v>EliSM12 Under</v>
      </c>
      <c r="X1540" s="29" t="str">
        <f>CONCATENATE(U1540,V1540)</f>
        <v>EliS</v>
      </c>
      <c r="AA1540"/>
      <c r="AB1540"/>
      <c r="AC1540"/>
      <c r="AD1540"/>
      <c r="AE1540"/>
      <c r="AF1540"/>
      <c r="AG1540"/>
    </row>
    <row r="1541" spans="1:33" s="30" customFormat="1" ht="18.600000000000001" customHeight="1" x14ac:dyDescent="0.3">
      <c r="A1541" s="16">
        <f t="shared" si="428"/>
        <v>461</v>
      </c>
      <c r="B1541" s="17">
        <f t="shared" si="429"/>
        <v>16</v>
      </c>
      <c r="C1541" s="18" t="s">
        <v>1581</v>
      </c>
      <c r="D1541" s="19" t="s">
        <v>1116</v>
      </c>
      <c r="E1541" s="19" t="str">
        <f t="shared" si="430"/>
        <v>M</v>
      </c>
      <c r="F1541" s="20" t="str">
        <f>IFERROR(VLOOKUP(C1541,'[1]Sofie''s Loppet'!$BM$3:$BP$100,4,FALSE),"")</f>
        <v/>
      </c>
      <c r="G1541" s="21">
        <f>IFERROR(VLOOKUP(C1541,[1]Rocks!$BF$3:$BH$2000,3,FALSE),"")</f>
        <v>526.11150317572333</v>
      </c>
      <c r="H1541" s="22" t="str">
        <f>IFERROR(VLOOKUP(C1541,'[1]Walden Bike'!$CB$3:$CE$1000,4,FALSE),"")</f>
        <v/>
      </c>
      <c r="I1541" s="23" t="str">
        <f>IFERROR(VLOOKUP(C1541,'[1]Paddle Sport'!$BJ$2:$BL$100,3,FALSE),"")</f>
        <v/>
      </c>
      <c r="J1541" s="24" t="str">
        <f>IFERROR(VLOOKUP(C1541,'[1]Island Swim'!$AX$5:$AZ$74,3,FALSE),"")</f>
        <v/>
      </c>
      <c r="K1541" s="25" t="str">
        <f>IFERROR(VLOOKUP(C1541,[1]Beaton!$A$4:$B$150,2,FALSE),"")</f>
        <v/>
      </c>
      <c r="L1541" s="26" t="str">
        <f>IFERROR(VLOOKUP(C1541,'[1]Turkey Gobbler'!$A$2:$B$500,2,FALSE),"")</f>
        <v/>
      </c>
      <c r="M1541" s="27">
        <f t="shared" si="431"/>
        <v>526</v>
      </c>
      <c r="N1541" s="28"/>
      <c r="O1541"/>
      <c r="P1541"/>
      <c r="Q1541"/>
      <c r="R1541" s="29"/>
      <c r="S1541" s="29"/>
      <c r="T1541" s="29"/>
      <c r="U1541" s="29"/>
      <c r="V1541" s="29"/>
      <c r="W1541" s="29"/>
      <c r="X1541" s="29"/>
      <c r="AA1541"/>
      <c r="AB1541"/>
      <c r="AC1541"/>
      <c r="AD1541"/>
      <c r="AE1541"/>
      <c r="AF1541"/>
      <c r="AG1541"/>
    </row>
    <row r="1542" spans="1:33" s="30" customFormat="1" ht="18.600000000000001" customHeight="1" x14ac:dyDescent="0.3">
      <c r="A1542" s="16">
        <f t="shared" si="428"/>
        <v>461</v>
      </c>
      <c r="B1542" s="17">
        <f t="shared" si="429"/>
        <v>124</v>
      </c>
      <c r="C1542" s="18" t="s">
        <v>1582</v>
      </c>
      <c r="D1542" s="19" t="s">
        <v>1111</v>
      </c>
      <c r="E1542" s="19" t="str">
        <f t="shared" si="430"/>
        <v>M</v>
      </c>
      <c r="F1542" s="20" t="str">
        <f>IFERROR(VLOOKUP(C1542,'[1]Sofie''s Loppet'!$BM$3:$BP$100,4,FALSE),"")</f>
        <v/>
      </c>
      <c r="G1542" s="21">
        <f>IFERROR(VLOOKUP(C1542,[1]Rocks!$BF$3:$BH$2000,3,FALSE),"")</f>
        <v>526.48305084745766</v>
      </c>
      <c r="H1542" s="22" t="str">
        <f>IFERROR(VLOOKUP(C1542,'[1]Walden Bike'!$CB$3:$CE$1000,4,FALSE),"")</f>
        <v/>
      </c>
      <c r="I1542" s="23" t="str">
        <f>IFERROR(VLOOKUP(C1542,'[1]Paddle Sport'!$BJ$2:$BL$100,3,FALSE),"")</f>
        <v/>
      </c>
      <c r="J1542" s="24" t="str">
        <f>IFERROR(VLOOKUP(C1542,'[1]Island Swim'!$AX$5:$AZ$74,3,FALSE),"")</f>
        <v/>
      </c>
      <c r="K1542" s="25" t="str">
        <f>IFERROR(VLOOKUP(C1542,[1]Beaton!$A$4:$B$150,2,FALSE),"")</f>
        <v/>
      </c>
      <c r="L1542" s="26" t="str">
        <f>IFERROR(VLOOKUP(C1542,'[1]Turkey Gobbler'!$A$2:$B$500,2,FALSE),"")</f>
        <v/>
      </c>
      <c r="M1542" s="27">
        <f t="shared" si="431"/>
        <v>526</v>
      </c>
      <c r="N1542" s="28"/>
      <c r="O1542"/>
      <c r="P1542"/>
      <c r="Q1542"/>
      <c r="R1542" s="29" t="str" cm="1">
        <f t="array" ref="R1542:S1542">_xlfn.TEXTSPLIT(C1542," ")</f>
        <v>Lieshman</v>
      </c>
      <c r="S1542" s="29" t="str">
        <v>Tim</v>
      </c>
      <c r="T1542" s="29"/>
      <c r="U1542" s="29" t="str">
        <f>IF(T1542="",S1542,T1542)</f>
        <v>Tim</v>
      </c>
      <c r="V1542" s="29" t="str">
        <f>LEFT(R1542,1)</f>
        <v>L</v>
      </c>
      <c r="W1542" s="29" t="str">
        <f>CONCATENATE(U1542,V1542,D1542)</f>
        <v>TimLM30-39</v>
      </c>
      <c r="X1542" s="29" t="str">
        <f>CONCATENATE(U1542,V1542)</f>
        <v>TimL</v>
      </c>
      <c r="AA1542"/>
      <c r="AB1542"/>
      <c r="AC1542"/>
      <c r="AD1542"/>
      <c r="AE1542"/>
      <c r="AF1542"/>
      <c r="AG1542"/>
    </row>
    <row r="1543" spans="1:33" s="30" customFormat="1" ht="18.600000000000001" customHeight="1" x14ac:dyDescent="0.3">
      <c r="A1543" s="16">
        <f t="shared" si="428"/>
        <v>464</v>
      </c>
      <c r="B1543" s="17">
        <f t="shared" si="429"/>
        <v>18</v>
      </c>
      <c r="C1543" s="18" t="s">
        <v>1583</v>
      </c>
      <c r="D1543" s="19" t="s">
        <v>1116</v>
      </c>
      <c r="E1543" s="19" t="str">
        <f t="shared" si="430"/>
        <v>M</v>
      </c>
      <c r="F1543" s="20" t="str">
        <f>IFERROR(VLOOKUP(C1543,'[1]Sofie''s Loppet'!$BM$3:$BP$100,4,FALSE),"")</f>
        <v/>
      </c>
      <c r="G1543" s="21" t="str">
        <f>IFERROR(VLOOKUP(C1543,[1]Rocks!$BF$3:$BH$2000,3,FALSE),"")</f>
        <v/>
      </c>
      <c r="H1543" s="22" t="str">
        <f>IFERROR(VLOOKUP(C1543,'[1]Walden Bike'!$CB$3:$CE$1000,4,FALSE),"")</f>
        <v/>
      </c>
      <c r="I1543" s="23" t="str">
        <f>IFERROR(VLOOKUP(C1543,'[1]Paddle Sport'!$BJ$2:$BL$100,3,FALSE),"")</f>
        <v/>
      </c>
      <c r="J1543" s="24">
        <f>IFERROR(VLOOKUP(C1543,'[1]Island Swim'!$AX$5:$AZ$74,3,FALSE),"")</f>
        <v>524.02597402597405</v>
      </c>
      <c r="K1543" s="25" t="str">
        <f>IFERROR(VLOOKUP(C1543,[1]Beaton!$A$4:$B$150,2,FALSE),"")</f>
        <v/>
      </c>
      <c r="L1543" s="26" t="str">
        <f>IFERROR(VLOOKUP(C1543,'[1]Turkey Gobbler'!$A$2:$B$500,2,FALSE),"")</f>
        <v/>
      </c>
      <c r="M1543" s="27">
        <f t="shared" si="431"/>
        <v>524</v>
      </c>
      <c r="N1543" s="28"/>
      <c r="O1543"/>
      <c r="P1543"/>
      <c r="Q1543"/>
      <c r="R1543" s="29"/>
      <c r="S1543" s="29"/>
      <c r="T1543" s="29"/>
      <c r="U1543" s="29"/>
      <c r="V1543" s="29"/>
      <c r="W1543" s="29"/>
      <c r="X1543" s="29"/>
      <c r="AA1543"/>
      <c r="AB1543"/>
      <c r="AC1543"/>
      <c r="AD1543"/>
      <c r="AE1543"/>
      <c r="AF1543"/>
      <c r="AG1543"/>
    </row>
    <row r="1544" spans="1:33" s="30" customFormat="1" ht="18.600000000000001" customHeight="1" x14ac:dyDescent="0.3">
      <c r="A1544" s="16">
        <f t="shared" si="428"/>
        <v>465</v>
      </c>
      <c r="B1544" s="17">
        <f t="shared" si="429"/>
        <v>125</v>
      </c>
      <c r="C1544" s="18" t="s">
        <v>1584</v>
      </c>
      <c r="D1544" s="19" t="s">
        <v>1111</v>
      </c>
      <c r="E1544" s="19" t="str">
        <f t="shared" si="430"/>
        <v>M</v>
      </c>
      <c r="F1544" s="20" t="str">
        <f>IFERROR(VLOOKUP(C1544,'[1]Sofie''s Loppet'!$BM$3:$BP$100,4,FALSE),"")</f>
        <v/>
      </c>
      <c r="G1544" s="21">
        <f>IFERROR(VLOOKUP(C1544,[1]Rocks!$BF$3:$BH$2000,3,FALSE),"")</f>
        <v>522.64048008728855</v>
      </c>
      <c r="H1544" s="22" t="str">
        <f>IFERROR(VLOOKUP(C1544,'[1]Walden Bike'!$CB$3:$CE$1000,4,FALSE),"")</f>
        <v/>
      </c>
      <c r="I1544" s="23" t="str">
        <f>IFERROR(VLOOKUP(C1544,'[1]Paddle Sport'!$BJ$2:$BL$100,3,FALSE),"")</f>
        <v/>
      </c>
      <c r="J1544" s="24" t="str">
        <f>IFERROR(VLOOKUP(C1544,'[1]Island Swim'!$AX$5:$AZ$74,3,FALSE),"")</f>
        <v/>
      </c>
      <c r="K1544" s="25" t="str">
        <f>IFERROR(VLOOKUP(C1544,[1]Beaton!$A$4:$B$150,2,FALSE),"")</f>
        <v/>
      </c>
      <c r="L1544" s="26" t="str">
        <f>IFERROR(VLOOKUP(C1544,'[1]Turkey Gobbler'!$A$2:$B$500,2,FALSE),"")</f>
        <v/>
      </c>
      <c r="M1544" s="27">
        <f t="shared" si="431"/>
        <v>523</v>
      </c>
      <c r="N1544" s="28"/>
      <c r="O1544"/>
      <c r="P1544"/>
      <c r="Q1544"/>
      <c r="R1544" s="29" t="str" cm="1">
        <f t="array" ref="R1544:S1544">_xlfn.TEXTSPLIT(C1544," ")</f>
        <v>Anderson</v>
      </c>
      <c r="S1544" s="29" t="str">
        <v>Ben</v>
      </c>
      <c r="T1544" s="29"/>
      <c r="U1544" s="29" t="str">
        <f t="shared" ref="U1544:U1559" si="432">IF(T1544="",S1544,T1544)</f>
        <v>Ben</v>
      </c>
      <c r="V1544" s="29" t="str">
        <f t="shared" ref="V1544:V1559" si="433">LEFT(R1544,1)</f>
        <v>A</v>
      </c>
      <c r="W1544" s="29" t="str">
        <f t="shared" ref="W1544:W1559" si="434">CONCATENATE(U1544,V1544,D1544)</f>
        <v>BenAM30-39</v>
      </c>
      <c r="X1544" s="29" t="str">
        <f t="shared" ref="X1544:X1559" si="435">CONCATENATE(U1544,V1544)</f>
        <v>BenA</v>
      </c>
      <c r="AA1544"/>
      <c r="AB1544"/>
      <c r="AC1544"/>
      <c r="AD1544"/>
      <c r="AE1544"/>
      <c r="AF1544"/>
      <c r="AG1544"/>
    </row>
    <row r="1545" spans="1:33" s="30" customFormat="1" ht="18.600000000000001" customHeight="1" x14ac:dyDescent="0.3">
      <c r="A1545" s="16">
        <f t="shared" si="428"/>
        <v>466</v>
      </c>
      <c r="B1545" s="17">
        <f t="shared" si="429"/>
        <v>126</v>
      </c>
      <c r="C1545" s="18" t="s">
        <v>1585</v>
      </c>
      <c r="D1545" s="19" t="s">
        <v>1111</v>
      </c>
      <c r="E1545" s="19" t="str">
        <f t="shared" si="430"/>
        <v>M</v>
      </c>
      <c r="F1545" s="20" t="str">
        <f>IFERROR(VLOOKUP(C1545,'[1]Sofie''s Loppet'!$BM$3:$BP$100,4,FALSE),"")</f>
        <v/>
      </c>
      <c r="G1545" s="21">
        <f>IFERROR(VLOOKUP(C1545,[1]Rocks!$BF$3:$BH$2000,3,FALSE),"")</f>
        <v>521.69349195241432</v>
      </c>
      <c r="H1545" s="22" t="str">
        <f>IFERROR(VLOOKUP(C1545,'[1]Walden Bike'!$CB$3:$CE$1000,4,FALSE),"")</f>
        <v/>
      </c>
      <c r="I1545" s="23" t="str">
        <f>IFERROR(VLOOKUP(C1545,'[1]Paddle Sport'!$BJ$2:$BL$100,3,FALSE),"")</f>
        <v/>
      </c>
      <c r="J1545" s="24" t="str">
        <f>IFERROR(VLOOKUP(C1545,'[1]Island Swim'!$AX$5:$AZ$74,3,FALSE),"")</f>
        <v/>
      </c>
      <c r="K1545" s="25" t="str">
        <f>IFERROR(VLOOKUP(C1545,[1]Beaton!$A$4:$B$150,2,FALSE),"")</f>
        <v/>
      </c>
      <c r="L1545" s="26" t="str">
        <f>IFERROR(VLOOKUP(C1545,'[1]Turkey Gobbler'!$A$2:$B$500,2,FALSE),"")</f>
        <v/>
      </c>
      <c r="M1545" s="27">
        <f t="shared" si="431"/>
        <v>522</v>
      </c>
      <c r="N1545" s="28"/>
      <c r="O1545"/>
      <c r="P1545"/>
      <c r="Q1545"/>
      <c r="R1545" s="29" t="str" cm="1">
        <f t="array" ref="R1545:S1545">_xlfn.TEXTSPLIT(C1545," ")</f>
        <v>Musgrave</v>
      </c>
      <c r="S1545" s="29" t="str">
        <v>Quinn</v>
      </c>
      <c r="T1545" s="29"/>
      <c r="U1545" s="29" t="str">
        <f t="shared" si="432"/>
        <v>Quinn</v>
      </c>
      <c r="V1545" s="29" t="str">
        <f t="shared" si="433"/>
        <v>M</v>
      </c>
      <c r="W1545" s="29" t="str">
        <f t="shared" si="434"/>
        <v>QuinnMM30-39</v>
      </c>
      <c r="X1545" s="29" t="str">
        <f t="shared" si="435"/>
        <v>QuinnM</v>
      </c>
      <c r="AA1545"/>
      <c r="AB1545"/>
      <c r="AC1545"/>
      <c r="AD1545"/>
      <c r="AE1545"/>
      <c r="AF1545"/>
      <c r="AG1545"/>
    </row>
    <row r="1546" spans="1:33" s="30" customFormat="1" ht="18.600000000000001" customHeight="1" x14ac:dyDescent="0.3">
      <c r="A1546" s="16">
        <f t="shared" si="428"/>
        <v>466</v>
      </c>
      <c r="B1546" s="17">
        <f t="shared" si="429"/>
        <v>65</v>
      </c>
      <c r="C1546" s="18" t="s">
        <v>1586</v>
      </c>
      <c r="D1546" s="19" t="s">
        <v>1109</v>
      </c>
      <c r="E1546" s="19" t="str">
        <f t="shared" si="430"/>
        <v>M</v>
      </c>
      <c r="F1546" s="20" t="str">
        <f>IFERROR(VLOOKUP(C1546,'[1]Sofie''s Loppet'!$BM$3:$BP$100,4,FALSE),"")</f>
        <v/>
      </c>
      <c r="G1546" s="21">
        <f>IFERROR(VLOOKUP(C1546,[1]Rocks!$BF$3:$BH$2000,3,FALSE),"")</f>
        <v>522.35550708833148</v>
      </c>
      <c r="H1546" s="22" t="str">
        <f>IFERROR(VLOOKUP(C1546,'[1]Walden Bike'!$CB$3:$CE$1000,4,FALSE),"")</f>
        <v/>
      </c>
      <c r="I1546" s="23" t="str">
        <f>IFERROR(VLOOKUP(C1546,'[1]Paddle Sport'!$BJ$2:$BL$100,3,FALSE),"")</f>
        <v/>
      </c>
      <c r="J1546" s="24" t="str">
        <f>IFERROR(VLOOKUP(C1546,'[1]Island Swim'!$AX$5:$AZ$74,3,FALSE),"")</f>
        <v/>
      </c>
      <c r="K1546" s="25" t="str">
        <f>IFERROR(VLOOKUP(C1546,[1]Beaton!$A$4:$B$150,2,FALSE),"")</f>
        <v/>
      </c>
      <c r="L1546" s="26" t="str">
        <f>IFERROR(VLOOKUP(C1546,'[1]Turkey Gobbler'!$A$2:$B$500,2,FALSE),"")</f>
        <v/>
      </c>
      <c r="M1546" s="27">
        <f t="shared" si="431"/>
        <v>522</v>
      </c>
      <c r="N1546" s="28"/>
      <c r="O1546"/>
      <c r="P1546"/>
      <c r="Q1546"/>
      <c r="R1546" s="29" t="str" cm="1">
        <f t="array" ref="R1546:S1546">_xlfn.TEXTSPLIT(C1546," ")</f>
        <v>Oxford-Jr</v>
      </c>
      <c r="S1546" s="29" t="str">
        <v>Bob</v>
      </c>
      <c r="T1546" s="29"/>
      <c r="U1546" s="29" t="str">
        <f t="shared" si="432"/>
        <v>Bob</v>
      </c>
      <c r="V1546" s="29" t="str">
        <f t="shared" si="433"/>
        <v>O</v>
      </c>
      <c r="W1546" s="29" t="str">
        <f t="shared" si="434"/>
        <v>BobOM40-49</v>
      </c>
      <c r="X1546" s="29" t="str">
        <f t="shared" si="435"/>
        <v>BobO</v>
      </c>
      <c r="AA1546"/>
      <c r="AB1546"/>
      <c r="AC1546"/>
      <c r="AD1546"/>
      <c r="AE1546"/>
      <c r="AF1546"/>
      <c r="AG1546"/>
    </row>
    <row r="1547" spans="1:33" s="30" customFormat="1" ht="18.600000000000001" customHeight="1" x14ac:dyDescent="0.3">
      <c r="A1547" s="16">
        <f t="shared" si="428"/>
        <v>468</v>
      </c>
      <c r="B1547" s="17">
        <f t="shared" si="429"/>
        <v>19</v>
      </c>
      <c r="C1547" s="18" t="s">
        <v>1587</v>
      </c>
      <c r="D1547" s="19" t="s">
        <v>1116</v>
      </c>
      <c r="E1547" s="19" t="str">
        <f t="shared" si="430"/>
        <v>M</v>
      </c>
      <c r="F1547" s="20" t="str">
        <f>IFERROR(VLOOKUP(C1547,'[1]Sofie''s Loppet'!$BM$3:$BP$100,4,FALSE),"")</f>
        <v/>
      </c>
      <c r="G1547" s="21">
        <f>IFERROR(VLOOKUP(C1547,[1]Rocks!$BF$3:$BH$2000,3,FALSE),"")</f>
        <v>520.60055865921788</v>
      </c>
      <c r="H1547" s="22" t="str">
        <f>IFERROR(VLOOKUP(C1547,'[1]Walden Bike'!$CB$3:$CE$1000,4,FALSE),"")</f>
        <v/>
      </c>
      <c r="I1547" s="23" t="str">
        <f>IFERROR(VLOOKUP(C1547,'[1]Paddle Sport'!$BJ$2:$BL$100,3,FALSE),"")</f>
        <v/>
      </c>
      <c r="J1547" s="24" t="str">
        <f>IFERROR(VLOOKUP(C1547,'[1]Island Swim'!$AX$5:$AZ$74,3,FALSE),"")</f>
        <v/>
      </c>
      <c r="K1547" s="25" t="str">
        <f>IFERROR(VLOOKUP(C1547,[1]Beaton!$A$4:$B$150,2,FALSE),"")</f>
        <v/>
      </c>
      <c r="L1547" s="26" t="str">
        <f>IFERROR(VLOOKUP(C1547,'[1]Turkey Gobbler'!$A$2:$B$500,2,FALSE),"")</f>
        <v/>
      </c>
      <c r="M1547" s="27">
        <f t="shared" si="431"/>
        <v>521</v>
      </c>
      <c r="N1547" s="28"/>
      <c r="O1547"/>
      <c r="P1547"/>
      <c r="Q1547"/>
      <c r="R1547" s="29" t="str" cm="1">
        <f t="array" ref="R1547:S1547">_xlfn.TEXTSPLIT(C1547," ")</f>
        <v>Cropp</v>
      </c>
      <c r="S1547" s="29" t="str">
        <v>Elliot</v>
      </c>
      <c r="T1547" s="29"/>
      <c r="U1547" s="29" t="str">
        <f t="shared" si="432"/>
        <v>Elliot</v>
      </c>
      <c r="V1547" s="29" t="str">
        <f t="shared" si="433"/>
        <v>C</v>
      </c>
      <c r="W1547" s="29" t="str">
        <f t="shared" si="434"/>
        <v>ElliotCM12 Under</v>
      </c>
      <c r="X1547" s="29" t="str">
        <f t="shared" si="435"/>
        <v>ElliotC</v>
      </c>
      <c r="AA1547"/>
      <c r="AB1547"/>
      <c r="AC1547"/>
      <c r="AD1547"/>
      <c r="AE1547"/>
      <c r="AF1547"/>
      <c r="AG1547"/>
    </row>
    <row r="1548" spans="1:33" s="30" customFormat="1" ht="18.600000000000001" customHeight="1" x14ac:dyDescent="0.3">
      <c r="A1548" s="16">
        <f t="shared" si="428"/>
        <v>469</v>
      </c>
      <c r="B1548" s="17">
        <f t="shared" si="429"/>
        <v>58</v>
      </c>
      <c r="C1548" s="18" t="s">
        <v>1588</v>
      </c>
      <c r="D1548" s="19" t="s">
        <v>1118</v>
      </c>
      <c r="E1548" s="19" t="str">
        <f t="shared" si="430"/>
        <v>M</v>
      </c>
      <c r="F1548" s="20" t="str">
        <f>IFERROR(VLOOKUP(C1548,'[1]Sofie''s Loppet'!$BM$3:$BP$100,4,FALSE),"")</f>
        <v/>
      </c>
      <c r="G1548" s="21">
        <f>IFERROR(VLOOKUP(C1548,[1]Rocks!$BF$3:$BH$2000,3,FALSE),"")</f>
        <v>520.23726448011166</v>
      </c>
      <c r="H1548" s="22" t="str">
        <f>IFERROR(VLOOKUP(C1548,'[1]Walden Bike'!$CB$3:$CE$1000,4,FALSE),"")</f>
        <v/>
      </c>
      <c r="I1548" s="23" t="str">
        <f>IFERROR(VLOOKUP(C1548,'[1]Paddle Sport'!$BJ$2:$BL$100,3,FALSE),"")</f>
        <v/>
      </c>
      <c r="J1548" s="24" t="str">
        <f>IFERROR(VLOOKUP(C1548,'[1]Island Swim'!$AX$5:$AZ$74,3,FALSE),"")</f>
        <v/>
      </c>
      <c r="K1548" s="25" t="str">
        <f>IFERROR(VLOOKUP(C1548,[1]Beaton!$A$4:$B$150,2,FALSE),"")</f>
        <v/>
      </c>
      <c r="L1548" s="26" t="str">
        <f>IFERROR(VLOOKUP(C1548,'[1]Turkey Gobbler'!$A$2:$B$500,2,FALSE),"")</f>
        <v/>
      </c>
      <c r="M1548" s="27">
        <f t="shared" si="431"/>
        <v>520</v>
      </c>
      <c r="N1548" s="28"/>
      <c r="O1548"/>
      <c r="P1548"/>
      <c r="Q1548"/>
      <c r="R1548" s="29" t="str" cm="1">
        <f t="array" ref="R1548:S1548">_xlfn.TEXTSPLIT(C1548," ")</f>
        <v>Delachevrotiere</v>
      </c>
      <c r="S1548" s="29" t="str">
        <v>Daniel</v>
      </c>
      <c r="T1548" s="29"/>
      <c r="U1548" s="29" t="str">
        <f t="shared" si="432"/>
        <v>Daniel</v>
      </c>
      <c r="V1548" s="29" t="str">
        <f t="shared" si="433"/>
        <v>D</v>
      </c>
      <c r="W1548" s="29" t="str">
        <f t="shared" si="434"/>
        <v>DanielDM13-19</v>
      </c>
      <c r="X1548" s="29" t="str">
        <f t="shared" si="435"/>
        <v>DanielD</v>
      </c>
      <c r="AA1548"/>
      <c r="AB1548"/>
      <c r="AC1548"/>
      <c r="AD1548"/>
      <c r="AE1548"/>
      <c r="AF1548"/>
      <c r="AG1548"/>
    </row>
    <row r="1549" spans="1:33" s="30" customFormat="1" ht="18.600000000000001" customHeight="1" x14ac:dyDescent="0.3">
      <c r="A1549" s="16">
        <f t="shared" si="428"/>
        <v>470</v>
      </c>
      <c r="B1549" s="17">
        <f t="shared" si="429"/>
        <v>41</v>
      </c>
      <c r="C1549" s="18" t="s">
        <v>1589</v>
      </c>
      <c r="D1549" s="19" t="s">
        <v>1107</v>
      </c>
      <c r="E1549" s="19" t="str">
        <f t="shared" si="430"/>
        <v>M</v>
      </c>
      <c r="F1549" s="20" t="str">
        <f>IFERROR(VLOOKUP(C1549,'[1]Sofie''s Loppet'!$BM$3:$BP$100,4,FALSE),"")</f>
        <v/>
      </c>
      <c r="G1549" s="21">
        <f>IFERROR(VLOOKUP(C1549,[1]Rocks!$BF$3:$BH$2000,3,FALSE),"")</f>
        <v>518.83871582356858</v>
      </c>
      <c r="H1549" s="22" t="str">
        <f>IFERROR(VLOOKUP(C1549,'[1]Walden Bike'!$CB$3:$CE$1000,4,FALSE),"")</f>
        <v/>
      </c>
      <c r="I1549" s="23" t="str">
        <f>IFERROR(VLOOKUP(C1549,'[1]Paddle Sport'!$BJ$2:$BL$100,3,FALSE),"")</f>
        <v/>
      </c>
      <c r="J1549" s="24" t="str">
        <f>IFERROR(VLOOKUP(C1549,'[1]Island Swim'!$AX$5:$AZ$74,3,FALSE),"")</f>
        <v/>
      </c>
      <c r="K1549" s="25" t="str">
        <f>IFERROR(VLOOKUP(C1549,[1]Beaton!$A$4:$B$150,2,FALSE),"")</f>
        <v/>
      </c>
      <c r="L1549" s="26" t="str">
        <f>IFERROR(VLOOKUP(C1549,'[1]Turkey Gobbler'!$A$2:$B$500,2,FALSE),"")</f>
        <v/>
      </c>
      <c r="M1549" s="27">
        <f t="shared" si="431"/>
        <v>519</v>
      </c>
      <c r="N1549" s="28"/>
      <c r="O1549"/>
      <c r="P1549"/>
      <c r="Q1549"/>
      <c r="R1549" s="29" t="str" cm="1">
        <f t="array" ref="R1549:S1549">_xlfn.TEXTSPLIT(C1549," ")</f>
        <v>Venne</v>
      </c>
      <c r="S1549" s="29" t="str">
        <v>Claude</v>
      </c>
      <c r="T1549" s="29"/>
      <c r="U1549" s="29" t="str">
        <f t="shared" si="432"/>
        <v>Claude</v>
      </c>
      <c r="V1549" s="29" t="str">
        <f t="shared" si="433"/>
        <v>V</v>
      </c>
      <c r="W1549" s="29" t="str">
        <f t="shared" si="434"/>
        <v>ClaudeVM50-59</v>
      </c>
      <c r="X1549" s="29" t="str">
        <f t="shared" si="435"/>
        <v>ClaudeV</v>
      </c>
      <c r="AA1549"/>
      <c r="AB1549"/>
      <c r="AC1549"/>
      <c r="AD1549"/>
      <c r="AE1549"/>
      <c r="AF1549"/>
      <c r="AG1549"/>
    </row>
    <row r="1550" spans="1:33" s="30" customFormat="1" ht="18.600000000000001" customHeight="1" x14ac:dyDescent="0.3">
      <c r="A1550" s="16">
        <f t="shared" si="428"/>
        <v>471</v>
      </c>
      <c r="B1550" s="17">
        <f t="shared" si="429"/>
        <v>66</v>
      </c>
      <c r="C1550" s="18" t="s">
        <v>1590</v>
      </c>
      <c r="D1550" s="19" t="s">
        <v>1109</v>
      </c>
      <c r="E1550" s="19" t="str">
        <f t="shared" si="430"/>
        <v>M</v>
      </c>
      <c r="F1550" s="20" t="str">
        <f>IFERROR(VLOOKUP(C1550,'[1]Sofie''s Loppet'!$BM$3:$BP$100,4,FALSE),"")</f>
        <v/>
      </c>
      <c r="G1550" s="21">
        <f>IFERROR(VLOOKUP(C1550,[1]Rocks!$BF$3:$BH$2000,3,FALSE),"")</f>
        <v>515.19225598279104</v>
      </c>
      <c r="H1550" s="22" t="str">
        <f>IFERROR(VLOOKUP(C1550,'[1]Walden Bike'!$CB$3:$CE$1000,4,FALSE),"")</f>
        <v/>
      </c>
      <c r="I1550" s="23" t="str">
        <f>IFERROR(VLOOKUP(C1550,'[1]Paddle Sport'!$BJ$2:$BL$100,3,FALSE),"")</f>
        <v/>
      </c>
      <c r="J1550" s="24" t="str">
        <f>IFERROR(VLOOKUP(C1550,'[1]Island Swim'!$AX$5:$AZ$74,3,FALSE),"")</f>
        <v/>
      </c>
      <c r="K1550" s="25" t="str">
        <f>IFERROR(VLOOKUP(C1550,[1]Beaton!$A$4:$B$150,2,FALSE),"")</f>
        <v/>
      </c>
      <c r="L1550" s="26" t="str">
        <f>IFERROR(VLOOKUP(C1550,'[1]Turkey Gobbler'!$A$2:$B$500,2,FALSE),"")</f>
        <v/>
      </c>
      <c r="M1550" s="27">
        <f t="shared" si="431"/>
        <v>515</v>
      </c>
      <c r="N1550" s="28"/>
      <c r="O1550"/>
      <c r="P1550"/>
      <c r="Q1550"/>
      <c r="R1550" s="29" t="str" cm="1">
        <f t="array" ref="R1550:S1550">_xlfn.TEXTSPLIT(C1550," ")</f>
        <v>Brooks</v>
      </c>
      <c r="S1550" s="29" t="str">
        <v>Tristin</v>
      </c>
      <c r="T1550" s="29"/>
      <c r="U1550" s="29" t="str">
        <f t="shared" si="432"/>
        <v>Tristin</v>
      </c>
      <c r="V1550" s="29" t="str">
        <f t="shared" si="433"/>
        <v>B</v>
      </c>
      <c r="W1550" s="29" t="str">
        <f t="shared" si="434"/>
        <v>TristinBM40-49</v>
      </c>
      <c r="X1550" s="29" t="str">
        <f t="shared" si="435"/>
        <v>TristinB</v>
      </c>
      <c r="AA1550"/>
      <c r="AB1550"/>
      <c r="AC1550"/>
      <c r="AD1550"/>
      <c r="AE1550"/>
      <c r="AF1550"/>
      <c r="AG1550"/>
    </row>
    <row r="1551" spans="1:33" s="30" customFormat="1" ht="18.600000000000001" customHeight="1" x14ac:dyDescent="0.3">
      <c r="A1551" s="16">
        <f t="shared" si="428"/>
        <v>471</v>
      </c>
      <c r="B1551" s="17">
        <f t="shared" si="429"/>
        <v>66</v>
      </c>
      <c r="C1551" s="18" t="s">
        <v>1591</v>
      </c>
      <c r="D1551" s="19" t="s">
        <v>1109</v>
      </c>
      <c r="E1551" s="19" t="str">
        <f t="shared" si="430"/>
        <v>M</v>
      </c>
      <c r="F1551" s="20" t="str">
        <f>IFERROR(VLOOKUP(C1551,'[1]Sofie''s Loppet'!$BM$3:$BP$100,4,FALSE),"")</f>
        <v/>
      </c>
      <c r="G1551" s="21">
        <f>IFERROR(VLOOKUP(C1551,[1]Rocks!$BF$3:$BH$2000,3,FALSE),"")</f>
        <v>515.20387007601937</v>
      </c>
      <c r="H1551" s="22" t="str">
        <f>IFERROR(VLOOKUP(C1551,'[1]Walden Bike'!$CB$3:$CE$1000,4,FALSE),"")</f>
        <v/>
      </c>
      <c r="I1551" s="23" t="str">
        <f>IFERROR(VLOOKUP(C1551,'[1]Paddle Sport'!$BJ$2:$BL$100,3,FALSE),"")</f>
        <v/>
      </c>
      <c r="J1551" s="24" t="str">
        <f>IFERROR(VLOOKUP(C1551,'[1]Island Swim'!$AX$5:$AZ$74,3,FALSE),"")</f>
        <v/>
      </c>
      <c r="K1551" s="25" t="str">
        <f>IFERROR(VLOOKUP(C1551,[1]Beaton!$A$4:$B$150,2,FALSE),"")</f>
        <v/>
      </c>
      <c r="L1551" s="26" t="str">
        <f>IFERROR(VLOOKUP(C1551,'[1]Turkey Gobbler'!$A$2:$B$500,2,FALSE),"")</f>
        <v/>
      </c>
      <c r="M1551" s="27">
        <f t="shared" si="431"/>
        <v>515</v>
      </c>
      <c r="N1551" s="28"/>
      <c r="O1551"/>
      <c r="P1551"/>
      <c r="Q1551"/>
      <c r="R1551" s="29" t="str" cm="1">
        <f t="array" ref="R1551:S1551">_xlfn.TEXTSPLIT(C1551," ")</f>
        <v>Landry</v>
      </c>
      <c r="S1551" s="29" t="str">
        <v>Bobby</v>
      </c>
      <c r="T1551" s="29"/>
      <c r="U1551" s="29" t="str">
        <f t="shared" si="432"/>
        <v>Bobby</v>
      </c>
      <c r="V1551" s="29" t="str">
        <f t="shared" si="433"/>
        <v>L</v>
      </c>
      <c r="W1551" s="29" t="str">
        <f t="shared" si="434"/>
        <v>BobbyLM40-49</v>
      </c>
      <c r="X1551" s="29" t="str">
        <f t="shared" si="435"/>
        <v>BobbyL</v>
      </c>
      <c r="AA1551"/>
      <c r="AB1551"/>
      <c r="AC1551"/>
      <c r="AD1551"/>
      <c r="AE1551"/>
      <c r="AF1551"/>
      <c r="AG1551"/>
    </row>
    <row r="1552" spans="1:33" s="30" customFormat="1" ht="18.600000000000001" customHeight="1" x14ac:dyDescent="0.3">
      <c r="A1552" s="16">
        <f t="shared" si="428"/>
        <v>473</v>
      </c>
      <c r="B1552" s="17">
        <f t="shared" si="429"/>
        <v>116</v>
      </c>
      <c r="C1552" s="18" t="s">
        <v>1592</v>
      </c>
      <c r="D1552" s="19" t="s">
        <v>1114</v>
      </c>
      <c r="E1552" s="19" t="str">
        <f t="shared" si="430"/>
        <v>M</v>
      </c>
      <c r="F1552" s="20" t="str">
        <f>IFERROR(VLOOKUP(C1552,'[1]Sofie''s Loppet'!$BM$3:$BP$100,4,FALSE),"")</f>
        <v/>
      </c>
      <c r="G1552" s="21">
        <f>IFERROR(VLOOKUP(C1552,[1]Rocks!$BF$3:$BH$2000,3,FALSE),"")</f>
        <v>513.94849785407723</v>
      </c>
      <c r="H1552" s="22" t="str">
        <f>IFERROR(VLOOKUP(C1552,'[1]Walden Bike'!$CB$3:$CE$1000,4,FALSE),"")</f>
        <v/>
      </c>
      <c r="I1552" s="23" t="str">
        <f>IFERROR(VLOOKUP(C1552,'[1]Paddle Sport'!$BJ$2:$BL$100,3,FALSE),"")</f>
        <v/>
      </c>
      <c r="J1552" s="24" t="str">
        <f>IFERROR(VLOOKUP(C1552,'[1]Island Swim'!$AX$5:$AZ$74,3,FALSE),"")</f>
        <v/>
      </c>
      <c r="K1552" s="25" t="str">
        <f>IFERROR(VLOOKUP(C1552,[1]Beaton!$A$4:$B$150,2,FALSE),"")</f>
        <v/>
      </c>
      <c r="L1552" s="26" t="str">
        <f>IFERROR(VLOOKUP(C1552,'[1]Turkey Gobbler'!$A$2:$B$500,2,FALSE),"")</f>
        <v/>
      </c>
      <c r="M1552" s="27">
        <f t="shared" si="431"/>
        <v>514</v>
      </c>
      <c r="N1552" s="28"/>
      <c r="O1552"/>
      <c r="P1552"/>
      <c r="Q1552"/>
      <c r="R1552" s="29" t="str" cm="1">
        <f t="array" ref="R1552:S1552">_xlfn.TEXTSPLIT(C1552," ")</f>
        <v>Gray</v>
      </c>
      <c r="S1552" s="29" t="str">
        <v>Alex</v>
      </c>
      <c r="T1552" s="29"/>
      <c r="U1552" s="29" t="str">
        <f t="shared" si="432"/>
        <v>Alex</v>
      </c>
      <c r="V1552" s="29" t="str">
        <f t="shared" si="433"/>
        <v>G</v>
      </c>
      <c r="W1552" s="29" t="str">
        <f t="shared" si="434"/>
        <v>AlexGM20-29</v>
      </c>
      <c r="X1552" s="29" t="str">
        <f t="shared" si="435"/>
        <v>AlexG</v>
      </c>
      <c r="AA1552"/>
      <c r="AB1552"/>
      <c r="AC1552"/>
      <c r="AD1552"/>
      <c r="AE1552"/>
      <c r="AF1552"/>
      <c r="AG1552"/>
    </row>
    <row r="1553" spans="1:33" s="30" customFormat="1" ht="18.600000000000001" customHeight="1" x14ac:dyDescent="0.3">
      <c r="A1553" s="16">
        <f t="shared" si="428"/>
        <v>473</v>
      </c>
      <c r="B1553" s="17">
        <f t="shared" si="429"/>
        <v>127</v>
      </c>
      <c r="C1553" s="18" t="s">
        <v>1593</v>
      </c>
      <c r="D1553" s="19" t="s">
        <v>1111</v>
      </c>
      <c r="E1553" s="19" t="str">
        <f t="shared" si="430"/>
        <v>M</v>
      </c>
      <c r="F1553" s="20" t="str">
        <f>IFERROR(VLOOKUP(C1553,'[1]Sofie''s Loppet'!$BM$3:$BP$100,4,FALSE),"")</f>
        <v/>
      </c>
      <c r="G1553" s="21">
        <f>IFERROR(VLOOKUP(C1553,[1]Rocks!$BF$3:$BH$2000,3,FALSE),"")</f>
        <v>513.94849785407723</v>
      </c>
      <c r="H1553" s="22" t="str">
        <f>IFERROR(VLOOKUP(C1553,'[1]Walden Bike'!$CB$3:$CE$1000,4,FALSE),"")</f>
        <v/>
      </c>
      <c r="I1553" s="23" t="str">
        <f>IFERROR(VLOOKUP(C1553,'[1]Paddle Sport'!$BJ$2:$BL$100,3,FALSE),"")</f>
        <v/>
      </c>
      <c r="J1553" s="24" t="str">
        <f>IFERROR(VLOOKUP(C1553,'[1]Island Swim'!$AX$5:$AZ$74,3,FALSE),"")</f>
        <v/>
      </c>
      <c r="K1553" s="25" t="str">
        <f>IFERROR(VLOOKUP(C1553,[1]Beaton!$A$4:$B$150,2,FALSE),"")</f>
        <v/>
      </c>
      <c r="L1553" s="26" t="str">
        <f>IFERROR(VLOOKUP(C1553,'[1]Turkey Gobbler'!$A$2:$B$500,2,FALSE),"")</f>
        <v/>
      </c>
      <c r="M1553" s="27">
        <f t="shared" si="431"/>
        <v>514</v>
      </c>
      <c r="N1553" s="28"/>
      <c r="O1553"/>
      <c r="P1553"/>
      <c r="Q1553"/>
      <c r="R1553" s="29" t="str" cm="1">
        <f t="array" ref="R1553:S1553">_xlfn.TEXTSPLIT(C1553," ")</f>
        <v>Giffin</v>
      </c>
      <c r="S1553" s="29" t="str">
        <v>Cole</v>
      </c>
      <c r="T1553" s="29"/>
      <c r="U1553" s="29" t="str">
        <f t="shared" si="432"/>
        <v>Cole</v>
      </c>
      <c r="V1553" s="29" t="str">
        <f t="shared" si="433"/>
        <v>G</v>
      </c>
      <c r="W1553" s="29" t="str">
        <f t="shared" si="434"/>
        <v>ColeGM30-39</v>
      </c>
      <c r="X1553" s="29" t="str">
        <f t="shared" si="435"/>
        <v>ColeG</v>
      </c>
      <c r="AA1553"/>
      <c r="AB1553"/>
      <c r="AC1553"/>
      <c r="AD1553"/>
      <c r="AE1553"/>
      <c r="AF1553"/>
      <c r="AG1553"/>
    </row>
    <row r="1554" spans="1:33" s="30" customFormat="1" ht="18.600000000000001" customHeight="1" x14ac:dyDescent="0.3">
      <c r="A1554" s="16">
        <f t="shared" si="428"/>
        <v>475</v>
      </c>
      <c r="B1554" s="17">
        <f t="shared" si="429"/>
        <v>117</v>
      </c>
      <c r="C1554" s="18" t="s">
        <v>1594</v>
      </c>
      <c r="D1554" s="19" t="s">
        <v>1114</v>
      </c>
      <c r="E1554" s="19" t="str">
        <f t="shared" si="430"/>
        <v>M</v>
      </c>
      <c r="F1554" s="20" t="str">
        <f>IFERROR(VLOOKUP(C1554,'[1]Sofie''s Loppet'!$BM$3:$BP$100,4,FALSE),"")</f>
        <v/>
      </c>
      <c r="G1554" s="21">
        <f>IFERROR(VLOOKUP(C1554,[1]Rocks!$BF$3:$BH$2000,3,FALSE),"")</f>
        <v>513.12265666845212</v>
      </c>
      <c r="H1554" s="22" t="str">
        <f>IFERROR(VLOOKUP(C1554,'[1]Walden Bike'!$CB$3:$CE$1000,4,FALSE),"")</f>
        <v/>
      </c>
      <c r="I1554" s="23" t="str">
        <f>IFERROR(VLOOKUP(C1554,'[1]Paddle Sport'!$BJ$2:$BL$100,3,FALSE),"")</f>
        <v/>
      </c>
      <c r="J1554" s="24" t="str">
        <f>IFERROR(VLOOKUP(C1554,'[1]Island Swim'!$AX$5:$AZ$74,3,FALSE),"")</f>
        <v/>
      </c>
      <c r="K1554" s="25" t="str">
        <f>IFERROR(VLOOKUP(C1554,[1]Beaton!$A$4:$B$150,2,FALSE),"")</f>
        <v/>
      </c>
      <c r="L1554" s="26" t="str">
        <f>IFERROR(VLOOKUP(C1554,'[1]Turkey Gobbler'!$A$2:$B$500,2,FALSE),"")</f>
        <v/>
      </c>
      <c r="M1554" s="27">
        <f t="shared" si="431"/>
        <v>513</v>
      </c>
      <c r="N1554" s="28"/>
      <c r="O1554"/>
      <c r="P1554"/>
      <c r="Q1554"/>
      <c r="R1554" s="29" t="str" cm="1">
        <f t="array" ref="R1554:S1554">_xlfn.TEXTSPLIT(C1554," ")</f>
        <v>Mahad-Fraaz</v>
      </c>
      <c r="S1554" s="29" t="str">
        <v>Muhammad</v>
      </c>
      <c r="T1554" s="29"/>
      <c r="U1554" s="29" t="str">
        <f t="shared" si="432"/>
        <v>Muhammad</v>
      </c>
      <c r="V1554" s="29" t="str">
        <f t="shared" si="433"/>
        <v>M</v>
      </c>
      <c r="W1554" s="29" t="str">
        <f t="shared" si="434"/>
        <v>MuhammadMM20-29</v>
      </c>
      <c r="X1554" s="29" t="str">
        <f t="shared" si="435"/>
        <v>MuhammadM</v>
      </c>
      <c r="AA1554"/>
      <c r="AB1554"/>
      <c r="AC1554"/>
      <c r="AD1554"/>
      <c r="AE1554"/>
      <c r="AF1554"/>
      <c r="AG1554"/>
    </row>
    <row r="1555" spans="1:33" s="30" customFormat="1" ht="18.600000000000001" customHeight="1" x14ac:dyDescent="0.3">
      <c r="A1555" s="16">
        <f t="shared" si="428"/>
        <v>475</v>
      </c>
      <c r="B1555" s="17">
        <f t="shared" si="429"/>
        <v>68</v>
      </c>
      <c r="C1555" s="18" t="s">
        <v>1595</v>
      </c>
      <c r="D1555" s="19" t="s">
        <v>1109</v>
      </c>
      <c r="E1555" s="19" t="str">
        <f t="shared" si="430"/>
        <v>M</v>
      </c>
      <c r="F1555" s="20" t="str">
        <f>IFERROR(VLOOKUP(C1555,'[1]Sofie''s Loppet'!$BM$3:$BP$100,4,FALSE),"")</f>
        <v/>
      </c>
      <c r="G1555" s="21">
        <f>IFERROR(VLOOKUP(C1555,[1]Rocks!$BF$3:$BH$2000,3,FALSE),"")</f>
        <v>513.39764201500532</v>
      </c>
      <c r="H1555" s="22" t="str">
        <f>IFERROR(VLOOKUP(C1555,'[1]Walden Bike'!$CB$3:$CE$1000,4,FALSE),"")</f>
        <v/>
      </c>
      <c r="I1555" s="23" t="str">
        <f>IFERROR(VLOOKUP(C1555,'[1]Paddle Sport'!$BJ$2:$BL$100,3,FALSE),"")</f>
        <v/>
      </c>
      <c r="J1555" s="24" t="str">
        <f>IFERROR(VLOOKUP(C1555,'[1]Island Swim'!$AX$5:$AZ$74,3,FALSE),"")</f>
        <v/>
      </c>
      <c r="K1555" s="25" t="str">
        <f>IFERROR(VLOOKUP(C1555,[1]Beaton!$A$4:$B$150,2,FALSE),"")</f>
        <v/>
      </c>
      <c r="L1555" s="26" t="str">
        <f>IFERROR(VLOOKUP(C1555,'[1]Turkey Gobbler'!$A$2:$B$500,2,FALSE),"")</f>
        <v/>
      </c>
      <c r="M1555" s="27">
        <f t="shared" si="431"/>
        <v>513</v>
      </c>
      <c r="N1555" s="28"/>
      <c r="O1555"/>
      <c r="P1555"/>
      <c r="Q1555"/>
      <c r="R1555" s="29" t="str" cm="1">
        <f t="array" ref="R1555:S1555">_xlfn.TEXTSPLIT(C1555," ")</f>
        <v>Graham</v>
      </c>
      <c r="S1555" s="29" t="str">
        <v>Jesse</v>
      </c>
      <c r="T1555" s="29"/>
      <c r="U1555" s="29" t="str">
        <f t="shared" si="432"/>
        <v>Jesse</v>
      </c>
      <c r="V1555" s="29" t="str">
        <f t="shared" si="433"/>
        <v>G</v>
      </c>
      <c r="W1555" s="29" t="str">
        <f t="shared" si="434"/>
        <v>JesseGM40-49</v>
      </c>
      <c r="X1555" s="29" t="str">
        <f t="shared" si="435"/>
        <v>JesseG</v>
      </c>
      <c r="AA1555"/>
      <c r="AB1555"/>
      <c r="AC1555"/>
      <c r="AD1555"/>
      <c r="AE1555"/>
      <c r="AF1555"/>
      <c r="AG1555"/>
    </row>
    <row r="1556" spans="1:33" s="30" customFormat="1" ht="18.600000000000001" customHeight="1" x14ac:dyDescent="0.3">
      <c r="A1556" s="16">
        <f t="shared" si="428"/>
        <v>477</v>
      </c>
      <c r="B1556" s="17">
        <f t="shared" si="429"/>
        <v>118</v>
      </c>
      <c r="C1556" s="18" t="s">
        <v>1596</v>
      </c>
      <c r="D1556" s="19" t="s">
        <v>1114</v>
      </c>
      <c r="E1556" s="19" t="str">
        <f t="shared" si="430"/>
        <v>M</v>
      </c>
      <c r="F1556" s="20" t="str">
        <f>IFERROR(VLOOKUP(C1556,'[1]Sofie''s Loppet'!$BM$3:$BP$100,4,FALSE),"")</f>
        <v/>
      </c>
      <c r="G1556" s="21">
        <f>IFERROR(VLOOKUP(C1556,[1]Rocks!$BF$3:$BH$2000,3,FALSE),"")</f>
        <v>512.39533352149772</v>
      </c>
      <c r="H1556" s="22" t="str">
        <f>IFERROR(VLOOKUP(C1556,'[1]Walden Bike'!$CB$3:$CE$1000,4,FALSE),"")</f>
        <v/>
      </c>
      <c r="I1556" s="23" t="str">
        <f>IFERROR(VLOOKUP(C1556,'[1]Paddle Sport'!$BJ$2:$BL$100,3,FALSE),"")</f>
        <v/>
      </c>
      <c r="J1556" s="24" t="str">
        <f>IFERROR(VLOOKUP(C1556,'[1]Island Swim'!$AX$5:$AZ$74,3,FALSE),"")</f>
        <v/>
      </c>
      <c r="K1556" s="25" t="str">
        <f>IFERROR(VLOOKUP(C1556,[1]Beaton!$A$4:$B$150,2,FALSE),"")</f>
        <v/>
      </c>
      <c r="L1556" s="26" t="str">
        <f>IFERROR(VLOOKUP(C1556,'[1]Turkey Gobbler'!$A$2:$B$500,2,FALSE),"")</f>
        <v/>
      </c>
      <c r="M1556" s="27">
        <f t="shared" si="431"/>
        <v>512</v>
      </c>
      <c r="N1556" s="28"/>
      <c r="O1556"/>
      <c r="P1556"/>
      <c r="Q1556"/>
      <c r="R1556" s="29" t="str" cm="1">
        <f t="array" ref="R1556:S1556">_xlfn.TEXTSPLIT(C1556," ")</f>
        <v>Doucette</v>
      </c>
      <c r="S1556" s="29" t="str">
        <v>Tristan</v>
      </c>
      <c r="T1556" s="29"/>
      <c r="U1556" s="29" t="str">
        <f t="shared" si="432"/>
        <v>Tristan</v>
      </c>
      <c r="V1556" s="29" t="str">
        <f t="shared" si="433"/>
        <v>D</v>
      </c>
      <c r="W1556" s="29" t="str">
        <f t="shared" si="434"/>
        <v>TristanDM20-29</v>
      </c>
      <c r="X1556" s="29" t="str">
        <f t="shared" si="435"/>
        <v>TristanD</v>
      </c>
      <c r="AA1556"/>
      <c r="AB1556"/>
      <c r="AC1556"/>
      <c r="AD1556"/>
      <c r="AE1556"/>
      <c r="AF1556"/>
      <c r="AG1556"/>
    </row>
    <row r="1557" spans="1:33" s="30" customFormat="1" ht="18.600000000000001" customHeight="1" x14ac:dyDescent="0.3">
      <c r="A1557" s="16">
        <f t="shared" si="428"/>
        <v>478</v>
      </c>
      <c r="B1557" s="17">
        <f t="shared" si="429"/>
        <v>119</v>
      </c>
      <c r="C1557" s="18" t="s">
        <v>1597</v>
      </c>
      <c r="D1557" s="19" t="s">
        <v>1114</v>
      </c>
      <c r="E1557" s="19" t="str">
        <f t="shared" si="430"/>
        <v>M</v>
      </c>
      <c r="F1557" s="20" t="str">
        <f>IFERROR(VLOOKUP(C1557,'[1]Sofie''s Loppet'!$BM$3:$BP$100,4,FALSE),"")</f>
        <v/>
      </c>
      <c r="G1557" s="21">
        <f>IFERROR(VLOOKUP(C1557,[1]Rocks!$BF$3:$BH$2000,3,FALSE),"")</f>
        <v>510.96641535298147</v>
      </c>
      <c r="H1557" s="22" t="str">
        <f>IFERROR(VLOOKUP(C1557,'[1]Walden Bike'!$CB$3:$CE$1000,4,FALSE),"")</f>
        <v/>
      </c>
      <c r="I1557" s="23" t="str">
        <f>IFERROR(VLOOKUP(C1557,'[1]Paddle Sport'!$BJ$2:$BL$100,3,FALSE),"")</f>
        <v/>
      </c>
      <c r="J1557" s="24" t="str">
        <f>IFERROR(VLOOKUP(C1557,'[1]Island Swim'!$AX$5:$AZ$74,3,FALSE),"")</f>
        <v/>
      </c>
      <c r="K1557" s="25" t="str">
        <f>IFERROR(VLOOKUP(C1557,[1]Beaton!$A$4:$B$150,2,FALSE),"")</f>
        <v/>
      </c>
      <c r="L1557" s="26" t="str">
        <f>IFERROR(VLOOKUP(C1557,'[1]Turkey Gobbler'!$A$2:$B$500,2,FALSE),"")</f>
        <v/>
      </c>
      <c r="M1557" s="27">
        <f t="shared" si="431"/>
        <v>511</v>
      </c>
      <c r="N1557" s="28"/>
      <c r="O1557"/>
      <c r="P1557"/>
      <c r="Q1557"/>
      <c r="R1557" s="29" t="str" cm="1">
        <f t="array" ref="R1557:S1557">_xlfn.TEXTSPLIT(C1557," ")</f>
        <v>Biedermann</v>
      </c>
      <c r="S1557" s="29" t="str">
        <v>Billy</v>
      </c>
      <c r="T1557" s="29"/>
      <c r="U1557" s="29" t="str">
        <f t="shared" si="432"/>
        <v>Billy</v>
      </c>
      <c r="V1557" s="29" t="str">
        <f t="shared" si="433"/>
        <v>B</v>
      </c>
      <c r="W1557" s="29" t="str">
        <f t="shared" si="434"/>
        <v>BillyBM20-29</v>
      </c>
      <c r="X1557" s="29" t="str">
        <f t="shared" si="435"/>
        <v>BillyB</v>
      </c>
      <c r="AA1557"/>
      <c r="AB1557"/>
      <c r="AC1557"/>
      <c r="AD1557"/>
      <c r="AE1557"/>
      <c r="AF1557"/>
      <c r="AG1557"/>
    </row>
    <row r="1558" spans="1:33" s="30" customFormat="1" ht="18.600000000000001" customHeight="1" x14ac:dyDescent="0.3">
      <c r="A1558" s="16">
        <f t="shared" si="428"/>
        <v>478</v>
      </c>
      <c r="B1558" s="17">
        <f t="shared" si="429"/>
        <v>119</v>
      </c>
      <c r="C1558" s="18" t="s">
        <v>1598</v>
      </c>
      <c r="D1558" s="19" t="s">
        <v>1114</v>
      </c>
      <c r="E1558" s="19" t="str">
        <f t="shared" si="430"/>
        <v>M</v>
      </c>
      <c r="F1558" s="20" t="str">
        <f>IFERROR(VLOOKUP(C1558,'[1]Sofie''s Loppet'!$BM$3:$BP$100,4,FALSE),"")</f>
        <v/>
      </c>
      <c r="G1558" s="21">
        <f>IFERROR(VLOOKUP(C1558,[1]Rocks!$BF$3:$BH$2000,3,FALSE),"")</f>
        <v>510.52491340261122</v>
      </c>
      <c r="H1558" s="22" t="str">
        <f>IFERROR(VLOOKUP(C1558,'[1]Walden Bike'!$CB$3:$CE$1000,4,FALSE),"")</f>
        <v/>
      </c>
      <c r="I1558" s="23" t="str">
        <f>IFERROR(VLOOKUP(C1558,'[1]Paddle Sport'!$BJ$2:$BL$100,3,FALSE),"")</f>
        <v/>
      </c>
      <c r="J1558" s="24" t="str">
        <f>IFERROR(VLOOKUP(C1558,'[1]Island Swim'!$AX$5:$AZ$74,3,FALSE),"")</f>
        <v/>
      </c>
      <c r="K1558" s="25" t="str">
        <f>IFERROR(VLOOKUP(C1558,[1]Beaton!$A$4:$B$150,2,FALSE),"")</f>
        <v/>
      </c>
      <c r="L1558" s="26" t="str">
        <f>IFERROR(VLOOKUP(C1558,'[1]Turkey Gobbler'!$A$2:$B$500,2,FALSE),"")</f>
        <v/>
      </c>
      <c r="M1558" s="27">
        <f t="shared" si="431"/>
        <v>511</v>
      </c>
      <c r="N1558" s="28"/>
      <c r="O1558"/>
      <c r="P1558"/>
      <c r="Q1558"/>
      <c r="R1558" s="29" t="str" cm="1">
        <f t="array" ref="R1558:S1558">_xlfn.TEXTSPLIT(C1558," ")</f>
        <v>Gianfrancesco</v>
      </c>
      <c r="S1558" s="29" t="str">
        <v>Luciano</v>
      </c>
      <c r="T1558" s="29"/>
      <c r="U1558" s="29" t="str">
        <f t="shared" si="432"/>
        <v>Luciano</v>
      </c>
      <c r="V1558" s="29" t="str">
        <f t="shared" si="433"/>
        <v>G</v>
      </c>
      <c r="W1558" s="29" t="str">
        <f t="shared" si="434"/>
        <v>LucianoGM20-29</v>
      </c>
      <c r="X1558" s="29" t="str">
        <f t="shared" si="435"/>
        <v>LucianoG</v>
      </c>
      <c r="AA1558"/>
      <c r="AB1558"/>
      <c r="AC1558"/>
      <c r="AD1558"/>
      <c r="AE1558"/>
      <c r="AF1558"/>
      <c r="AG1558"/>
    </row>
    <row r="1559" spans="1:33" s="30" customFormat="1" ht="18.600000000000001" customHeight="1" x14ac:dyDescent="0.3">
      <c r="A1559" s="16">
        <f t="shared" si="428"/>
        <v>478</v>
      </c>
      <c r="B1559" s="17">
        <f t="shared" si="429"/>
        <v>8</v>
      </c>
      <c r="C1559" s="18" t="s">
        <v>1599</v>
      </c>
      <c r="D1559" s="19" t="s">
        <v>1227</v>
      </c>
      <c r="E1559" s="19" t="str">
        <f t="shared" si="430"/>
        <v>M</v>
      </c>
      <c r="F1559" s="20" t="str">
        <f>IFERROR(VLOOKUP(C1559,'[1]Sofie''s Loppet'!$BM$3:$BP$100,4,FALSE),"")</f>
        <v/>
      </c>
      <c r="G1559" s="21">
        <f>IFERROR(VLOOKUP(C1559,[1]Rocks!$BF$3:$BH$2000,3,FALSE),"")</f>
        <v>510.96641535298147</v>
      </c>
      <c r="H1559" s="22" t="str">
        <f>IFERROR(VLOOKUP(C1559,'[1]Walden Bike'!$CB$3:$CE$1000,4,FALSE),"")</f>
        <v/>
      </c>
      <c r="I1559" s="23" t="str">
        <f>IFERROR(VLOOKUP(C1559,'[1]Paddle Sport'!$BJ$2:$BL$100,3,FALSE),"")</f>
        <v/>
      </c>
      <c r="J1559" s="24" t="str">
        <f>IFERROR(VLOOKUP(C1559,'[1]Island Swim'!$AX$5:$AZ$74,3,FALSE),"")</f>
        <v/>
      </c>
      <c r="K1559" s="25" t="str">
        <f>IFERROR(VLOOKUP(C1559,[1]Beaton!$A$4:$B$150,2,FALSE),"")</f>
        <v/>
      </c>
      <c r="L1559" s="26" t="str">
        <f>IFERROR(VLOOKUP(C1559,'[1]Turkey Gobbler'!$A$2:$B$500,2,FALSE),"")</f>
        <v/>
      </c>
      <c r="M1559" s="27">
        <f t="shared" si="431"/>
        <v>511</v>
      </c>
      <c r="N1559" s="28"/>
      <c r="O1559"/>
      <c r="P1559"/>
      <c r="Q1559"/>
      <c r="R1559" s="29" t="str" cm="1">
        <f t="array" ref="R1559:S1559">_xlfn.TEXTSPLIT(C1559," ")</f>
        <v>Young</v>
      </c>
      <c r="S1559" s="29" t="str">
        <v>Jon</v>
      </c>
      <c r="T1559" s="29"/>
      <c r="U1559" s="29" t="str">
        <f t="shared" si="432"/>
        <v>Jon</v>
      </c>
      <c r="V1559" s="29" t="str">
        <f t="shared" si="433"/>
        <v>Y</v>
      </c>
      <c r="W1559" s="29" t="str">
        <f t="shared" si="434"/>
        <v>JonYM70+</v>
      </c>
      <c r="X1559" s="29" t="str">
        <f t="shared" si="435"/>
        <v>JonY</v>
      </c>
      <c r="AA1559"/>
      <c r="AB1559"/>
      <c r="AC1559"/>
      <c r="AD1559"/>
      <c r="AE1559"/>
      <c r="AF1559"/>
      <c r="AG1559"/>
    </row>
    <row r="1560" spans="1:33" s="30" customFormat="1" ht="18.600000000000001" customHeight="1" x14ac:dyDescent="0.3">
      <c r="A1560" s="16">
        <f t="shared" si="428"/>
        <v>481</v>
      </c>
      <c r="B1560" s="17">
        <f t="shared" si="429"/>
        <v>20</v>
      </c>
      <c r="C1560" s="18" t="s">
        <v>1600</v>
      </c>
      <c r="D1560" s="19" t="s">
        <v>1116</v>
      </c>
      <c r="E1560" s="19" t="str">
        <f t="shared" si="430"/>
        <v>M</v>
      </c>
      <c r="F1560" s="20" t="str">
        <f>IFERROR(VLOOKUP(C1560,'[1]Sofie''s Loppet'!$BM$3:$BP$100,4,FALSE),"")</f>
        <v/>
      </c>
      <c r="G1560" s="21">
        <f>IFERROR(VLOOKUP(C1560,[1]Rocks!$BF$3:$BH$2000,3,FALSE),"")</f>
        <v>509.56937799043061</v>
      </c>
      <c r="H1560" s="22" t="str">
        <f>IFERROR(VLOOKUP(C1560,'[1]Walden Bike'!$CB$3:$CE$1000,4,FALSE),"")</f>
        <v/>
      </c>
      <c r="I1560" s="23" t="str">
        <f>IFERROR(VLOOKUP(C1560,'[1]Paddle Sport'!$BJ$2:$BL$100,3,FALSE),"")</f>
        <v/>
      </c>
      <c r="J1560" s="24" t="str">
        <f>IFERROR(VLOOKUP(C1560,'[1]Island Swim'!$AX$5:$AZ$74,3,FALSE),"")</f>
        <v/>
      </c>
      <c r="K1560" s="25">
        <f>IFERROR(VLOOKUP(C1560,[1]Beaton!$A$4:$B$150,2,FALSE),"")</f>
        <v>468.11771919068053</v>
      </c>
      <c r="L1560" s="26" t="str">
        <f>IFERROR(VLOOKUP(C1560,'[1]Turkey Gobbler'!$A$2:$B$500,2,FALSE),"")</f>
        <v/>
      </c>
      <c r="M1560" s="27">
        <f t="shared" si="431"/>
        <v>510</v>
      </c>
      <c r="N1560" s="28"/>
      <c r="O1560"/>
      <c r="P1560"/>
      <c r="Q1560"/>
      <c r="R1560" s="29"/>
      <c r="S1560" s="29"/>
      <c r="T1560" s="29"/>
      <c r="U1560" s="29"/>
      <c r="V1560" s="29"/>
      <c r="W1560" s="29"/>
      <c r="X1560" s="29"/>
      <c r="AA1560"/>
      <c r="AB1560"/>
      <c r="AC1560"/>
      <c r="AD1560"/>
      <c r="AE1560"/>
      <c r="AF1560"/>
      <c r="AG1560"/>
    </row>
    <row r="1561" spans="1:33" s="30" customFormat="1" ht="18.600000000000001" customHeight="1" x14ac:dyDescent="0.3">
      <c r="A1561" s="16">
        <f t="shared" si="428"/>
        <v>482</v>
      </c>
      <c r="B1561" s="17">
        <f t="shared" si="429"/>
        <v>128</v>
      </c>
      <c r="C1561" s="18" t="s">
        <v>1601</v>
      </c>
      <c r="D1561" s="19" t="s">
        <v>1111</v>
      </c>
      <c r="E1561" s="19" t="str">
        <f t="shared" si="430"/>
        <v>M</v>
      </c>
      <c r="F1561" s="20" t="str">
        <f>IFERROR(VLOOKUP(C1561,'[1]Sofie''s Loppet'!$BM$3:$BP$100,4,FALSE),"")</f>
        <v/>
      </c>
      <c r="G1561" s="21">
        <f>IFERROR(VLOOKUP(C1561,[1]Rocks!$BF$3:$BH$2000,3,FALSE),"")</f>
        <v>508.76261285183216</v>
      </c>
      <c r="H1561" s="22" t="str">
        <f>IFERROR(VLOOKUP(C1561,'[1]Walden Bike'!$CB$3:$CE$1000,4,FALSE),"")</f>
        <v/>
      </c>
      <c r="I1561" s="23" t="str">
        <f>IFERROR(VLOOKUP(C1561,'[1]Paddle Sport'!$BJ$2:$BL$100,3,FALSE),"")</f>
        <v/>
      </c>
      <c r="J1561" s="24" t="str">
        <f>IFERROR(VLOOKUP(C1561,'[1]Island Swim'!$AX$5:$AZ$74,3,FALSE),"")</f>
        <v/>
      </c>
      <c r="K1561" s="25" t="str">
        <f>IFERROR(VLOOKUP(C1561,[1]Beaton!$A$4:$B$150,2,FALSE),"")</f>
        <v/>
      </c>
      <c r="L1561" s="26" t="str">
        <f>IFERROR(VLOOKUP(C1561,'[1]Turkey Gobbler'!$A$2:$B$500,2,FALSE),"")</f>
        <v/>
      </c>
      <c r="M1561" s="27">
        <f t="shared" si="431"/>
        <v>509</v>
      </c>
      <c r="N1561" s="28"/>
      <c r="O1561"/>
      <c r="P1561"/>
      <c r="Q1561"/>
      <c r="R1561" s="29" t="str" cm="1">
        <f t="array" ref="R1561:S1561">_xlfn.TEXTSPLIT(C1561," ")</f>
        <v>Eshkawkogan</v>
      </c>
      <c r="S1561" s="29" t="str">
        <v>Michael</v>
      </c>
      <c r="T1561" s="29"/>
      <c r="U1561" s="29" t="str">
        <f>IF(T1561="",S1561,T1561)</f>
        <v>Michael</v>
      </c>
      <c r="V1561" s="29" t="str">
        <f>LEFT(R1561,1)</f>
        <v>E</v>
      </c>
      <c r="W1561" s="29" t="str">
        <f>CONCATENATE(U1561,V1561,D1561)</f>
        <v>MichaelEM30-39</v>
      </c>
      <c r="X1561" s="29" t="str">
        <f>CONCATENATE(U1561,V1561)</f>
        <v>MichaelE</v>
      </c>
      <c r="AA1561"/>
      <c r="AB1561"/>
      <c r="AC1561"/>
      <c r="AD1561"/>
      <c r="AE1561"/>
      <c r="AF1561"/>
      <c r="AG1561"/>
    </row>
    <row r="1562" spans="1:33" s="30" customFormat="1" ht="18.600000000000001" customHeight="1" x14ac:dyDescent="0.3">
      <c r="A1562" s="16">
        <f t="shared" si="428"/>
        <v>482</v>
      </c>
      <c r="B1562" s="17">
        <f t="shared" si="429"/>
        <v>42</v>
      </c>
      <c r="C1562" s="18" t="s">
        <v>1602</v>
      </c>
      <c r="D1562" s="19" t="s">
        <v>1107</v>
      </c>
      <c r="E1562" s="19" t="str">
        <f t="shared" si="430"/>
        <v>M</v>
      </c>
      <c r="F1562" s="20" t="str">
        <f>IFERROR(VLOOKUP(C1562,'[1]Sofie''s Loppet'!$BM$3:$BP$100,4,FALSE),"")</f>
        <v/>
      </c>
      <c r="G1562" s="21">
        <f>IFERROR(VLOOKUP(C1562,[1]Rocks!$BF$3:$BH$2000,3,FALSE),"")</f>
        <v>509.22131147540978</v>
      </c>
      <c r="H1562" s="22" t="str">
        <f>IFERROR(VLOOKUP(C1562,'[1]Walden Bike'!$CB$3:$CE$1000,4,FALSE),"")</f>
        <v/>
      </c>
      <c r="I1562" s="23" t="str">
        <f>IFERROR(VLOOKUP(C1562,'[1]Paddle Sport'!$BJ$2:$BL$100,3,FALSE),"")</f>
        <v/>
      </c>
      <c r="J1562" s="24" t="str">
        <f>IFERROR(VLOOKUP(C1562,'[1]Island Swim'!$AX$5:$AZ$74,3,FALSE),"")</f>
        <v/>
      </c>
      <c r="K1562" s="25" t="str">
        <f>IFERROR(VLOOKUP(C1562,[1]Beaton!$A$4:$B$150,2,FALSE),"")</f>
        <v/>
      </c>
      <c r="L1562" s="26" t="str">
        <f>IFERROR(VLOOKUP(C1562,'[1]Turkey Gobbler'!$A$2:$B$500,2,FALSE),"")</f>
        <v/>
      </c>
      <c r="M1562" s="27">
        <f t="shared" si="431"/>
        <v>509</v>
      </c>
      <c r="N1562" s="28"/>
      <c r="O1562"/>
      <c r="P1562"/>
      <c r="Q1562"/>
      <c r="R1562" s="29"/>
      <c r="S1562" s="29"/>
      <c r="T1562" s="29"/>
      <c r="U1562" s="29"/>
      <c r="V1562" s="29"/>
      <c r="W1562" s="29"/>
      <c r="X1562" s="29"/>
      <c r="AA1562"/>
      <c r="AB1562"/>
      <c r="AC1562"/>
      <c r="AD1562"/>
      <c r="AE1562"/>
      <c r="AF1562"/>
      <c r="AG1562"/>
    </row>
    <row r="1563" spans="1:33" s="30" customFormat="1" ht="18.600000000000001" customHeight="1" x14ac:dyDescent="0.3">
      <c r="A1563" s="16">
        <f t="shared" si="428"/>
        <v>482</v>
      </c>
      <c r="B1563" s="17">
        <f t="shared" si="429"/>
        <v>29</v>
      </c>
      <c r="C1563" s="18" t="s">
        <v>1603</v>
      </c>
      <c r="D1563" s="19" t="s">
        <v>1124</v>
      </c>
      <c r="E1563" s="19" t="str">
        <f t="shared" si="430"/>
        <v>M</v>
      </c>
      <c r="F1563" s="20" t="str">
        <f>IFERROR(VLOOKUP(C1563,'[1]Sofie''s Loppet'!$BM$3:$BP$100,4,FALSE),"")</f>
        <v/>
      </c>
      <c r="G1563" s="21">
        <f>IFERROR(VLOOKUP(C1563,[1]Rocks!$BF$3:$BH$2000,3,FALSE),"")</f>
        <v>509.22131147540978</v>
      </c>
      <c r="H1563" s="22" t="str">
        <f>IFERROR(VLOOKUP(C1563,'[1]Walden Bike'!$CB$3:$CE$1000,4,FALSE),"")</f>
        <v/>
      </c>
      <c r="I1563" s="23" t="str">
        <f>IFERROR(VLOOKUP(C1563,'[1]Paddle Sport'!$BJ$2:$BL$100,3,FALSE),"")</f>
        <v/>
      </c>
      <c r="J1563" s="24" t="str">
        <f>IFERROR(VLOOKUP(C1563,'[1]Island Swim'!$AX$5:$AZ$74,3,FALSE),"")</f>
        <v/>
      </c>
      <c r="K1563" s="25" t="str">
        <f>IFERROR(VLOOKUP(C1563,[1]Beaton!$A$4:$B$150,2,FALSE),"")</f>
        <v/>
      </c>
      <c r="L1563" s="26" t="str">
        <f>IFERROR(VLOOKUP(C1563,'[1]Turkey Gobbler'!$A$2:$B$500,2,FALSE),"")</f>
        <v/>
      </c>
      <c r="M1563" s="27">
        <f t="shared" si="431"/>
        <v>509</v>
      </c>
      <c r="N1563" s="28"/>
      <c r="O1563"/>
      <c r="P1563"/>
      <c r="Q1563"/>
      <c r="R1563" s="29" t="str" cm="1">
        <f t="array" ref="R1563:S1563">_xlfn.TEXTSPLIT(C1563," ")</f>
        <v>Musgrave</v>
      </c>
      <c r="S1563" s="29" t="str">
        <v>Micheal</v>
      </c>
      <c r="T1563" s="29"/>
      <c r="U1563" s="29" t="str">
        <f>IF(T1563="",S1563,T1563)</f>
        <v>Micheal</v>
      </c>
      <c r="V1563" s="29" t="str">
        <f>LEFT(R1563,1)</f>
        <v>M</v>
      </c>
      <c r="W1563" s="29" t="str">
        <f>CONCATENATE(U1563,V1563,D1563)</f>
        <v>MichealMM60-69</v>
      </c>
      <c r="X1563" s="29" t="str">
        <f>CONCATENATE(U1563,V1563)</f>
        <v>MichealM</v>
      </c>
      <c r="AA1563"/>
      <c r="AB1563"/>
      <c r="AC1563"/>
      <c r="AD1563"/>
      <c r="AE1563"/>
      <c r="AF1563"/>
      <c r="AG1563"/>
    </row>
    <row r="1564" spans="1:33" s="30" customFormat="1" ht="18.600000000000001" customHeight="1" x14ac:dyDescent="0.3">
      <c r="A1564" s="16">
        <f t="shared" si="428"/>
        <v>485</v>
      </c>
      <c r="B1564" s="17">
        <f t="shared" si="429"/>
        <v>59</v>
      </c>
      <c r="C1564" s="18" t="s">
        <v>1604</v>
      </c>
      <c r="D1564" s="19" t="s">
        <v>1118</v>
      </c>
      <c r="E1564" s="19" t="str">
        <f t="shared" si="430"/>
        <v>M</v>
      </c>
      <c r="F1564" s="20" t="str">
        <f>IFERROR(VLOOKUP(C1564,'[1]Sofie''s Loppet'!$BM$3:$BP$100,4,FALSE),"")</f>
        <v/>
      </c>
      <c r="G1564" s="21">
        <f>IFERROR(VLOOKUP(C1564,[1]Rocks!$BF$3:$BH$2000,3,FALSE),"")</f>
        <v>508.17995910020448</v>
      </c>
      <c r="H1564" s="22" t="str">
        <f>IFERROR(VLOOKUP(C1564,'[1]Walden Bike'!$CB$3:$CE$1000,4,FALSE),"")</f>
        <v/>
      </c>
      <c r="I1564" s="23" t="str">
        <f>IFERROR(VLOOKUP(C1564,'[1]Paddle Sport'!$BJ$2:$BL$100,3,FALSE),"")</f>
        <v/>
      </c>
      <c r="J1564" s="24" t="str">
        <f>IFERROR(VLOOKUP(C1564,'[1]Island Swim'!$AX$5:$AZ$74,3,FALSE),"")</f>
        <v/>
      </c>
      <c r="K1564" s="25" t="str">
        <f>IFERROR(VLOOKUP(C1564,[1]Beaton!$A$4:$B$150,2,FALSE),"")</f>
        <v/>
      </c>
      <c r="L1564" s="26" t="str">
        <f>IFERROR(VLOOKUP(C1564,'[1]Turkey Gobbler'!$A$2:$B$500,2,FALSE),"")</f>
        <v/>
      </c>
      <c r="M1564" s="27">
        <f t="shared" si="431"/>
        <v>508</v>
      </c>
      <c r="N1564" s="28"/>
      <c r="O1564"/>
      <c r="P1564"/>
      <c r="Q1564"/>
      <c r="R1564" s="29" t="str" cm="1">
        <f t="array" ref="R1564:S1564">_xlfn.TEXTSPLIT(C1564," ")</f>
        <v>Walkling</v>
      </c>
      <c r="S1564" s="29" t="str">
        <v>Noah</v>
      </c>
      <c r="T1564" s="29"/>
      <c r="U1564" s="29" t="str">
        <f>IF(T1564="",S1564,T1564)</f>
        <v>Noah</v>
      </c>
      <c r="V1564" s="29" t="str">
        <f>LEFT(R1564,1)</f>
        <v>W</v>
      </c>
      <c r="W1564" s="29" t="str">
        <f>CONCATENATE(U1564,V1564,D1564)</f>
        <v>NoahWM13-19</v>
      </c>
      <c r="X1564" s="29" t="str">
        <f>CONCATENATE(U1564,V1564)</f>
        <v>NoahW</v>
      </c>
      <c r="AA1564"/>
      <c r="AB1564"/>
      <c r="AC1564"/>
      <c r="AD1564"/>
      <c r="AE1564"/>
      <c r="AF1564"/>
      <c r="AG1564"/>
    </row>
    <row r="1565" spans="1:33" s="30" customFormat="1" ht="18.600000000000001" customHeight="1" x14ac:dyDescent="0.3">
      <c r="A1565" s="16">
        <f t="shared" si="428"/>
        <v>486</v>
      </c>
      <c r="B1565" s="17">
        <f t="shared" si="429"/>
        <v>69</v>
      </c>
      <c r="C1565" s="18" t="s">
        <v>1605</v>
      </c>
      <c r="D1565" s="19" t="s">
        <v>1109</v>
      </c>
      <c r="E1565" s="19" t="str">
        <f t="shared" si="430"/>
        <v>M</v>
      </c>
      <c r="F1565" s="20" t="str">
        <f>IFERROR(VLOOKUP(C1565,'[1]Sofie''s Loppet'!$BM$3:$BP$100,4,FALSE),"")</f>
        <v/>
      </c>
      <c r="G1565" s="21">
        <f>IFERROR(VLOOKUP(C1565,[1]Rocks!$BF$3:$BH$2000,3,FALSE),"")</f>
        <v>507.14285714285711</v>
      </c>
      <c r="H1565" s="22" t="str">
        <f>IFERROR(VLOOKUP(C1565,'[1]Walden Bike'!$CB$3:$CE$1000,4,FALSE),"")</f>
        <v/>
      </c>
      <c r="I1565" s="23" t="str">
        <f>IFERROR(VLOOKUP(C1565,'[1]Paddle Sport'!$BJ$2:$BL$100,3,FALSE),"")</f>
        <v/>
      </c>
      <c r="J1565" s="24" t="str">
        <f>IFERROR(VLOOKUP(C1565,'[1]Island Swim'!$AX$5:$AZ$74,3,FALSE),"")</f>
        <v/>
      </c>
      <c r="K1565" s="25" t="str">
        <f>IFERROR(VLOOKUP(C1565,[1]Beaton!$A$4:$B$150,2,FALSE),"")</f>
        <v/>
      </c>
      <c r="L1565" s="26">
        <f>IFERROR(VLOOKUP(C1565,'[1]Turkey Gobbler'!$A$2:$B$500,2,FALSE),"")</f>
        <v>597.94086589229141</v>
      </c>
      <c r="M1565" s="27">
        <f t="shared" si="431"/>
        <v>507</v>
      </c>
      <c r="N1565" s="28"/>
      <c r="O1565"/>
      <c r="P1565"/>
      <c r="Q1565"/>
      <c r="R1565" s="29"/>
      <c r="S1565" s="29"/>
      <c r="T1565" s="29"/>
      <c r="U1565" s="29"/>
      <c r="V1565" s="29"/>
      <c r="W1565" s="29"/>
      <c r="X1565" s="29"/>
      <c r="AA1565"/>
      <c r="AB1565"/>
      <c r="AC1565"/>
      <c r="AD1565"/>
      <c r="AE1565"/>
      <c r="AF1565"/>
      <c r="AG1565"/>
    </row>
    <row r="1566" spans="1:33" s="30" customFormat="1" ht="18.600000000000001" customHeight="1" x14ac:dyDescent="0.3">
      <c r="A1566" s="16">
        <f t="shared" si="428"/>
        <v>487</v>
      </c>
      <c r="B1566" s="17">
        <f t="shared" si="429"/>
        <v>129</v>
      </c>
      <c r="C1566" s="18" t="s">
        <v>1606</v>
      </c>
      <c r="D1566" s="19" t="s">
        <v>1111</v>
      </c>
      <c r="E1566" s="19" t="str">
        <f t="shared" si="430"/>
        <v>M</v>
      </c>
      <c r="F1566" s="20" t="str">
        <f>IFERROR(VLOOKUP(C1566,'[1]Sofie''s Loppet'!$BM$3:$BP$100,4,FALSE),"")</f>
        <v/>
      </c>
      <c r="G1566" s="21">
        <f>IFERROR(VLOOKUP(C1566,[1]Rocks!$BF$3:$BH$2000,3,FALSE),"")</f>
        <v>504.60890176455098</v>
      </c>
      <c r="H1566" s="22" t="str">
        <f>IFERROR(VLOOKUP(C1566,'[1]Walden Bike'!$CB$3:$CE$1000,4,FALSE),"")</f>
        <v/>
      </c>
      <c r="I1566" s="23" t="str">
        <f>IFERROR(VLOOKUP(C1566,'[1]Paddle Sport'!$BJ$2:$BL$100,3,FALSE),"")</f>
        <v/>
      </c>
      <c r="J1566" s="24" t="str">
        <f>IFERROR(VLOOKUP(C1566,'[1]Island Swim'!$AX$5:$AZ$74,3,FALSE),"")</f>
        <v/>
      </c>
      <c r="K1566" s="25" t="str">
        <f>IFERROR(VLOOKUP(C1566,[1]Beaton!$A$4:$B$150,2,FALSE),"")</f>
        <v/>
      </c>
      <c r="L1566" s="26" t="str">
        <f>IFERROR(VLOOKUP(C1566,'[1]Turkey Gobbler'!$A$2:$B$500,2,FALSE),"")</f>
        <v/>
      </c>
      <c r="M1566" s="27">
        <f t="shared" si="431"/>
        <v>505</v>
      </c>
      <c r="N1566" s="28"/>
      <c r="O1566"/>
      <c r="P1566"/>
      <c r="Q1566"/>
      <c r="R1566" s="29" t="str" cm="1">
        <f t="array" ref="R1566:S1566">_xlfn.TEXTSPLIT(C1566," ")</f>
        <v>Rivet</v>
      </c>
      <c r="S1566" s="29" t="str">
        <v>Luc</v>
      </c>
      <c r="T1566" s="29"/>
      <c r="U1566" s="29" t="str">
        <f>IF(T1566="",S1566,T1566)</f>
        <v>Luc</v>
      </c>
      <c r="V1566" s="29" t="str">
        <f>LEFT(R1566,1)</f>
        <v>R</v>
      </c>
      <c r="W1566" s="29" t="str">
        <f>CONCATENATE(U1566,V1566,D1566)</f>
        <v>LucRM30-39</v>
      </c>
      <c r="X1566" s="29" t="str">
        <f>CONCATENATE(U1566,V1566)</f>
        <v>LucR</v>
      </c>
      <c r="AA1566"/>
      <c r="AB1566"/>
      <c r="AC1566"/>
      <c r="AD1566"/>
      <c r="AE1566"/>
      <c r="AF1566"/>
      <c r="AG1566"/>
    </row>
    <row r="1567" spans="1:33" s="30" customFormat="1" ht="18.600000000000001" customHeight="1" x14ac:dyDescent="0.3">
      <c r="A1567" s="16">
        <f t="shared" si="428"/>
        <v>488</v>
      </c>
      <c r="B1567" s="17">
        <f t="shared" si="429"/>
        <v>21</v>
      </c>
      <c r="C1567" s="18" t="s">
        <v>1607</v>
      </c>
      <c r="D1567" s="19" t="s">
        <v>1116</v>
      </c>
      <c r="E1567" s="19" t="str">
        <f t="shared" si="430"/>
        <v>M</v>
      </c>
      <c r="F1567" s="20" t="str">
        <f>IFERROR(VLOOKUP(C1567,'[1]Sofie''s Loppet'!$BM$3:$BP$100,4,FALSE),"")</f>
        <v/>
      </c>
      <c r="G1567" s="21">
        <f>IFERROR(VLOOKUP(C1567,[1]Rocks!$BF$3:$BH$2000,3,FALSE),"")</f>
        <v>503.03643724696354</v>
      </c>
      <c r="H1567" s="22" t="str">
        <f>IFERROR(VLOOKUP(C1567,'[1]Walden Bike'!$CB$3:$CE$1000,4,FALSE),"")</f>
        <v/>
      </c>
      <c r="I1567" s="23" t="str">
        <f>IFERROR(VLOOKUP(C1567,'[1]Paddle Sport'!$BJ$2:$BL$100,3,FALSE),"")</f>
        <v/>
      </c>
      <c r="J1567" s="24" t="str">
        <f>IFERROR(VLOOKUP(C1567,'[1]Island Swim'!$AX$5:$AZ$74,3,FALSE),"")</f>
        <v/>
      </c>
      <c r="K1567" s="25" t="str">
        <f>IFERROR(VLOOKUP(C1567,[1]Beaton!$A$4:$B$150,2,FALSE),"")</f>
        <v/>
      </c>
      <c r="L1567" s="26">
        <f>IFERROR(VLOOKUP(C1567,'[1]Turkey Gobbler'!$A$2:$B$500,2,FALSE),"")</f>
        <v>536.22159090909088</v>
      </c>
      <c r="M1567" s="27">
        <f t="shared" si="431"/>
        <v>503</v>
      </c>
      <c r="N1567" s="28"/>
      <c r="O1567"/>
      <c r="P1567"/>
      <c r="Q1567"/>
      <c r="R1567" s="29" t="str" cm="1">
        <f t="array" ref="R1567:S1567">_xlfn.TEXTSPLIT(C1567," ")</f>
        <v>Laderoute</v>
      </c>
      <c r="S1567" s="29" t="str">
        <v>Samuel</v>
      </c>
      <c r="T1567" s="29"/>
      <c r="U1567" s="29" t="str">
        <f>IF(T1567="",S1567,T1567)</f>
        <v>Samuel</v>
      </c>
      <c r="V1567" s="29" t="str">
        <f>LEFT(R1567,1)</f>
        <v>L</v>
      </c>
      <c r="W1567" s="29" t="str">
        <f>CONCATENATE(U1567,V1567,D1567)</f>
        <v>SamuelLM12 Under</v>
      </c>
      <c r="X1567" s="29" t="str">
        <f>CONCATENATE(U1567,V1567)</f>
        <v>SamuelL</v>
      </c>
      <c r="AA1567"/>
      <c r="AB1567"/>
      <c r="AC1567"/>
      <c r="AD1567"/>
      <c r="AE1567"/>
      <c r="AF1567"/>
      <c r="AG1567"/>
    </row>
    <row r="1568" spans="1:33" s="30" customFormat="1" ht="18.600000000000001" customHeight="1" x14ac:dyDescent="0.3">
      <c r="A1568" s="16">
        <f t="shared" si="428"/>
        <v>488</v>
      </c>
      <c r="B1568" s="17">
        <f t="shared" si="429"/>
        <v>21</v>
      </c>
      <c r="C1568" s="18" t="s">
        <v>1608</v>
      </c>
      <c r="D1568" s="19" t="s">
        <v>1116</v>
      </c>
      <c r="E1568" s="19" t="str">
        <f t="shared" si="430"/>
        <v>M</v>
      </c>
      <c r="F1568" s="20" t="str">
        <f>IFERROR(VLOOKUP(C1568,'[1]Sofie''s Loppet'!$BM$3:$BP$100,4,FALSE),"")</f>
        <v/>
      </c>
      <c r="G1568" s="21">
        <f>IFERROR(VLOOKUP(C1568,[1]Rocks!$BF$3:$BH$2000,3,FALSE),"")</f>
        <v>502.69723533378288</v>
      </c>
      <c r="H1568" s="22" t="str">
        <f>IFERROR(VLOOKUP(C1568,'[1]Walden Bike'!$CB$3:$CE$1000,4,FALSE),"")</f>
        <v/>
      </c>
      <c r="I1568" s="23" t="str">
        <f>IFERROR(VLOOKUP(C1568,'[1]Paddle Sport'!$BJ$2:$BL$100,3,FALSE),"")</f>
        <v/>
      </c>
      <c r="J1568" s="24" t="str">
        <f>IFERROR(VLOOKUP(C1568,'[1]Island Swim'!$AX$5:$AZ$74,3,FALSE),"")</f>
        <v/>
      </c>
      <c r="K1568" s="25" t="str">
        <f>IFERROR(VLOOKUP(C1568,[1]Beaton!$A$4:$B$150,2,FALSE),"")</f>
        <v/>
      </c>
      <c r="L1568" s="26" t="str">
        <f>IFERROR(VLOOKUP(C1568,'[1]Turkey Gobbler'!$A$2:$B$500,2,FALSE),"")</f>
        <v/>
      </c>
      <c r="M1568" s="27">
        <f t="shared" si="431"/>
        <v>503</v>
      </c>
      <c r="N1568" s="28"/>
      <c r="O1568"/>
      <c r="P1568"/>
      <c r="Q1568"/>
      <c r="R1568" s="29" t="str" cm="1">
        <f t="array" ref="R1568:S1568">_xlfn.TEXTSPLIT(C1568," ")</f>
        <v>Venne</v>
      </c>
      <c r="S1568" s="29" t="str">
        <v>Caleb</v>
      </c>
      <c r="T1568" s="29"/>
      <c r="U1568" s="29" t="str">
        <f>IF(T1568="",S1568,T1568)</f>
        <v>Caleb</v>
      </c>
      <c r="V1568" s="29" t="str">
        <f>LEFT(R1568,1)</f>
        <v>V</v>
      </c>
      <c r="W1568" s="29" t="str">
        <f>CONCATENATE(U1568,V1568,D1568)</f>
        <v>CalebVM12 Under</v>
      </c>
      <c r="X1568" s="29" t="str">
        <f>CONCATENATE(U1568,V1568)</f>
        <v>CalebV</v>
      </c>
      <c r="AA1568"/>
      <c r="AB1568"/>
      <c r="AC1568"/>
      <c r="AD1568"/>
      <c r="AE1568"/>
      <c r="AF1568"/>
      <c r="AG1568"/>
    </row>
    <row r="1569" spans="1:33" s="30" customFormat="1" ht="18.600000000000001" customHeight="1" x14ac:dyDescent="0.3">
      <c r="A1569" s="16">
        <f t="shared" si="428"/>
        <v>488</v>
      </c>
      <c r="B1569" s="17">
        <f t="shared" si="429"/>
        <v>60</v>
      </c>
      <c r="C1569" s="18" t="s">
        <v>1609</v>
      </c>
      <c r="D1569" s="19" t="s">
        <v>1118</v>
      </c>
      <c r="E1569" s="19" t="str">
        <f t="shared" si="430"/>
        <v>M</v>
      </c>
      <c r="F1569" s="20" t="str">
        <f>IFERROR(VLOOKUP(C1569,'[1]Sofie''s Loppet'!$BM$3:$BP$100,4,FALSE),"")</f>
        <v/>
      </c>
      <c r="G1569" s="21">
        <f>IFERROR(VLOOKUP(C1569,[1]Rocks!$BF$3:$BH$2000,3,FALSE),"")</f>
        <v>503.03643724696354</v>
      </c>
      <c r="H1569" s="22" t="str">
        <f>IFERROR(VLOOKUP(C1569,'[1]Walden Bike'!$CB$3:$CE$1000,4,FALSE),"")</f>
        <v/>
      </c>
      <c r="I1569" s="23" t="str">
        <f>IFERROR(VLOOKUP(C1569,'[1]Paddle Sport'!$BJ$2:$BL$100,3,FALSE),"")</f>
        <v/>
      </c>
      <c r="J1569" s="24" t="str">
        <f>IFERROR(VLOOKUP(C1569,'[1]Island Swim'!$AX$5:$AZ$74,3,FALSE),"")</f>
        <v/>
      </c>
      <c r="K1569" s="25" t="str">
        <f>IFERROR(VLOOKUP(C1569,[1]Beaton!$A$4:$B$150,2,FALSE),"")</f>
        <v/>
      </c>
      <c r="L1569" s="26" t="str">
        <f>IFERROR(VLOOKUP(C1569,'[1]Turkey Gobbler'!$A$2:$B$500,2,FALSE),"")</f>
        <v/>
      </c>
      <c r="M1569" s="27">
        <f t="shared" si="431"/>
        <v>503</v>
      </c>
      <c r="N1569" s="28"/>
      <c r="O1569"/>
      <c r="P1569"/>
      <c r="Q1569"/>
      <c r="R1569" s="29" t="str" cm="1">
        <f t="array" ref="R1569:S1569">_xlfn.TEXTSPLIT(C1569," ")</f>
        <v>Tremblay</v>
      </c>
      <c r="S1569" s="29" t="str">
        <v>Jaxson</v>
      </c>
      <c r="T1569" s="29"/>
      <c r="U1569" s="29" t="str">
        <f>IF(T1569="",S1569,T1569)</f>
        <v>Jaxson</v>
      </c>
      <c r="V1569" s="29" t="str">
        <f>LEFT(R1569,1)</f>
        <v>T</v>
      </c>
      <c r="W1569" s="29" t="str">
        <f>CONCATENATE(U1569,V1569,D1569)</f>
        <v>JaxsonTM13-19</v>
      </c>
      <c r="X1569" s="29" t="str">
        <f>CONCATENATE(U1569,V1569)</f>
        <v>JaxsonT</v>
      </c>
      <c r="AA1569"/>
      <c r="AB1569"/>
      <c r="AC1569"/>
      <c r="AD1569"/>
      <c r="AE1569"/>
      <c r="AF1569"/>
      <c r="AG1569"/>
    </row>
    <row r="1570" spans="1:33" s="30" customFormat="1" ht="18.600000000000001" customHeight="1" x14ac:dyDescent="0.3">
      <c r="A1570" s="16">
        <f t="shared" si="428"/>
        <v>491</v>
      </c>
      <c r="B1570" s="17">
        <f t="shared" si="429"/>
        <v>121</v>
      </c>
      <c r="C1570" s="18" t="s">
        <v>1610</v>
      </c>
      <c r="D1570" s="19" t="s">
        <v>1114</v>
      </c>
      <c r="E1570" s="19" t="str">
        <f t="shared" si="430"/>
        <v>M</v>
      </c>
      <c r="F1570" s="20" t="str">
        <f>IFERROR(VLOOKUP(C1570,'[1]Sofie''s Loppet'!$BM$3:$BP$100,4,FALSE),"")</f>
        <v/>
      </c>
      <c r="G1570" s="21">
        <f>IFERROR(VLOOKUP(C1570,[1]Rocks!$BF$3:$BH$2000,3,FALSE),"")</f>
        <v>501.68236877523555</v>
      </c>
      <c r="H1570" s="22" t="str">
        <f>IFERROR(VLOOKUP(C1570,'[1]Walden Bike'!$CB$3:$CE$1000,4,FALSE),"")</f>
        <v/>
      </c>
      <c r="I1570" s="23" t="str">
        <f>IFERROR(VLOOKUP(C1570,'[1]Paddle Sport'!$BJ$2:$BL$100,3,FALSE),"")</f>
        <v/>
      </c>
      <c r="J1570" s="24" t="str">
        <f>IFERROR(VLOOKUP(C1570,'[1]Island Swim'!$AX$5:$AZ$74,3,FALSE),"")</f>
        <v/>
      </c>
      <c r="K1570" s="25" t="str">
        <f>IFERROR(VLOOKUP(C1570,[1]Beaton!$A$4:$B$150,2,FALSE),"")</f>
        <v/>
      </c>
      <c r="L1570" s="26" t="str">
        <f>IFERROR(VLOOKUP(C1570,'[1]Turkey Gobbler'!$A$2:$B$500,2,FALSE),"")</f>
        <v/>
      </c>
      <c r="M1570" s="27">
        <f t="shared" si="431"/>
        <v>502</v>
      </c>
      <c r="N1570" s="28"/>
      <c r="O1570"/>
      <c r="P1570"/>
      <c r="Q1570"/>
      <c r="R1570" s="29" t="str" cm="1">
        <f t="array" ref="R1570:S1570">_xlfn.TEXTSPLIT(C1570," ")</f>
        <v>Piccoli</v>
      </c>
      <c r="S1570" s="29" t="str">
        <v>Jordano</v>
      </c>
      <c r="T1570" s="29"/>
      <c r="U1570" s="29" t="str">
        <f>IF(T1570="",S1570,T1570)</f>
        <v>Jordano</v>
      </c>
      <c r="V1570" s="29" t="str">
        <f>LEFT(R1570,1)</f>
        <v>P</v>
      </c>
      <c r="W1570" s="29" t="str">
        <f>CONCATENATE(U1570,V1570,D1570)</f>
        <v>JordanoPM20-29</v>
      </c>
      <c r="X1570" s="29" t="str">
        <f>CONCATENATE(U1570,V1570)</f>
        <v>JordanoP</v>
      </c>
      <c r="AA1570"/>
      <c r="AB1570"/>
      <c r="AC1570"/>
      <c r="AD1570"/>
      <c r="AE1570"/>
      <c r="AF1570"/>
      <c r="AG1570"/>
    </row>
    <row r="1571" spans="1:33" s="30" customFormat="1" ht="18.600000000000001" customHeight="1" x14ac:dyDescent="0.3">
      <c r="A1571" s="16">
        <f t="shared" si="428"/>
        <v>491</v>
      </c>
      <c r="B1571" s="17">
        <f t="shared" si="429"/>
        <v>70</v>
      </c>
      <c r="C1571" s="18" t="s">
        <v>1611</v>
      </c>
      <c r="D1571" s="19" t="s">
        <v>1109</v>
      </c>
      <c r="E1571" s="19" t="str">
        <f t="shared" si="430"/>
        <v>M</v>
      </c>
      <c r="F1571" s="20" t="str">
        <f>IFERROR(VLOOKUP(C1571,'[1]Sofie''s Loppet'!$BM$3:$BP$100,4,FALSE),"")</f>
        <v/>
      </c>
      <c r="G1571" s="21">
        <f>IFERROR(VLOOKUP(C1571,[1]Rocks!$BF$3:$BH$2000,3,FALSE),"")</f>
        <v>502.35849056603774</v>
      </c>
      <c r="H1571" s="22" t="str">
        <f>IFERROR(VLOOKUP(C1571,'[1]Walden Bike'!$CB$3:$CE$1000,4,FALSE),"")</f>
        <v/>
      </c>
      <c r="I1571" s="23" t="str">
        <f>IFERROR(VLOOKUP(C1571,'[1]Paddle Sport'!$BJ$2:$BL$100,3,FALSE),"")</f>
        <v/>
      </c>
      <c r="J1571" s="24" t="str">
        <f>IFERROR(VLOOKUP(C1571,'[1]Island Swim'!$AX$5:$AZ$74,3,FALSE),"")</f>
        <v/>
      </c>
      <c r="K1571" s="25" t="str">
        <f>IFERROR(VLOOKUP(C1571,[1]Beaton!$A$4:$B$150,2,FALSE),"")</f>
        <v/>
      </c>
      <c r="L1571" s="26" t="str">
        <f>IFERROR(VLOOKUP(C1571,'[1]Turkey Gobbler'!$A$2:$B$500,2,FALSE),"")</f>
        <v/>
      </c>
      <c r="M1571" s="27">
        <f t="shared" si="431"/>
        <v>502</v>
      </c>
      <c r="N1571" s="28"/>
      <c r="O1571"/>
      <c r="P1571"/>
      <c r="Q1571"/>
      <c r="R1571" s="29"/>
      <c r="S1571" s="29"/>
      <c r="T1571" s="29"/>
      <c r="U1571" s="29"/>
      <c r="V1571" s="29"/>
      <c r="W1571" s="29"/>
      <c r="X1571" s="29"/>
      <c r="AA1571"/>
      <c r="AB1571"/>
      <c r="AC1571"/>
      <c r="AD1571"/>
      <c r="AE1571"/>
      <c r="AF1571"/>
      <c r="AG1571"/>
    </row>
    <row r="1572" spans="1:33" s="30" customFormat="1" ht="18.600000000000001" customHeight="1" x14ac:dyDescent="0.3">
      <c r="A1572" s="16">
        <f t="shared" si="428"/>
        <v>493</v>
      </c>
      <c r="B1572" s="17">
        <f t="shared" si="429"/>
        <v>61</v>
      </c>
      <c r="C1572" s="18" t="s">
        <v>1612</v>
      </c>
      <c r="D1572" s="19" t="s">
        <v>1118</v>
      </c>
      <c r="E1572" s="19" t="str">
        <f t="shared" si="430"/>
        <v>M</v>
      </c>
      <c r="F1572" s="20" t="str">
        <f>IFERROR(VLOOKUP(C1572,'[1]Sofie''s Loppet'!$BM$3:$BP$100,4,FALSE),"")</f>
        <v/>
      </c>
      <c r="G1572" s="21" t="str">
        <f>IFERROR(VLOOKUP(C1572,[1]Rocks!$BF$3:$BH$2000,3,FALSE),"")</f>
        <v/>
      </c>
      <c r="H1572" s="22">
        <f>IFERROR(VLOOKUP(C1572,'[1]Walden Bike'!$CB$3:$CE$1000,4,FALSE),"")</f>
        <v>500</v>
      </c>
      <c r="I1572" s="23" t="str">
        <f>IFERROR(VLOOKUP(C1572,'[1]Paddle Sport'!$BJ$2:$BL$100,3,FALSE),"")</f>
        <v/>
      </c>
      <c r="J1572" s="24" t="str">
        <f>IFERROR(VLOOKUP(C1572,'[1]Island Swim'!$AX$5:$AZ$74,3,FALSE),"")</f>
        <v/>
      </c>
      <c r="K1572" s="25" t="str">
        <f>IFERROR(VLOOKUP(C1572,[1]Beaton!$A$4:$B$150,2,FALSE),"")</f>
        <v/>
      </c>
      <c r="L1572" s="26" t="str">
        <f>IFERROR(VLOOKUP(C1572,'[1]Turkey Gobbler'!$A$2:$B$500,2,FALSE),"")</f>
        <v/>
      </c>
      <c r="M1572" s="27">
        <f t="shared" si="431"/>
        <v>500</v>
      </c>
      <c r="N1572" s="28"/>
      <c r="O1572"/>
      <c r="P1572"/>
      <c r="Q1572"/>
      <c r="R1572" s="29"/>
      <c r="S1572" s="29"/>
      <c r="T1572" s="29"/>
      <c r="U1572" s="29"/>
      <c r="V1572" s="29"/>
      <c r="W1572" s="29"/>
      <c r="X1572" s="29"/>
      <c r="AA1572"/>
      <c r="AB1572"/>
      <c r="AC1572"/>
      <c r="AD1572"/>
      <c r="AE1572"/>
      <c r="AF1572"/>
      <c r="AG1572"/>
    </row>
    <row r="1573" spans="1:33" s="30" customFormat="1" ht="18.600000000000001" customHeight="1" x14ac:dyDescent="0.3">
      <c r="A1573" s="16">
        <f t="shared" si="428"/>
        <v>493</v>
      </c>
      <c r="B1573" s="17">
        <f t="shared" si="429"/>
        <v>122</v>
      </c>
      <c r="C1573" s="18" t="s">
        <v>1613</v>
      </c>
      <c r="D1573" s="33" t="s">
        <v>1114</v>
      </c>
      <c r="E1573" s="19" t="str">
        <f t="shared" si="430"/>
        <v>M</v>
      </c>
      <c r="F1573" s="20" t="str">
        <f>IFERROR(VLOOKUP(C1573,'[1]Sofie''s Loppet'!$BM$3:$BP$100,4,FALSE),"")</f>
        <v/>
      </c>
      <c r="G1573" s="21">
        <f>IFERROR(VLOOKUP(C1573,[1]Rocks!$BF$3:$BH$2000,3,FALSE),"")</f>
        <v>499.7391757955138</v>
      </c>
      <c r="H1573" s="22" t="str">
        <f>IFERROR(VLOOKUP(C1573,'[1]Walden Bike'!$CB$3:$CE$1000,4,FALSE),"")</f>
        <v/>
      </c>
      <c r="I1573" s="23" t="str">
        <f>IFERROR(VLOOKUP(C1573,'[1]Paddle Sport'!$BJ$2:$BL$100,3,FALSE),"")</f>
        <v/>
      </c>
      <c r="J1573" s="24" t="str">
        <f>IFERROR(VLOOKUP(C1573,'[1]Island Swim'!$AX$5:$AZ$74,3,FALSE),"")</f>
        <v/>
      </c>
      <c r="K1573" s="25" t="str">
        <f>IFERROR(VLOOKUP(C1573,[1]Beaton!$A$4:$B$150,2,FALSE),"")</f>
        <v/>
      </c>
      <c r="L1573" s="26" t="str">
        <f>IFERROR(VLOOKUP(C1573,'[1]Turkey Gobbler'!$A$2:$B$500,2,FALSE),"")</f>
        <v/>
      </c>
      <c r="M1573" s="27">
        <f t="shared" si="431"/>
        <v>500</v>
      </c>
      <c r="N1573" s="28"/>
      <c r="O1573"/>
      <c r="P1573"/>
      <c r="Q1573"/>
      <c r="R1573" s="29" t="str" cm="1">
        <f t="array" ref="R1573:S1573">_xlfn.TEXTSPLIT(C1573," ")</f>
        <v>Craig</v>
      </c>
      <c r="S1573" s="29" t="str">
        <v>Shawn</v>
      </c>
      <c r="T1573" s="29"/>
      <c r="U1573" s="29" t="str">
        <f>IF(T1573="",S1573,T1573)</f>
        <v>Shawn</v>
      </c>
      <c r="V1573" s="29" t="str">
        <f>LEFT(R1573,1)</f>
        <v>C</v>
      </c>
      <c r="W1573" s="29" t="str">
        <f>CONCATENATE(U1573,V1573,D1573)</f>
        <v>ShawnCM20-29</v>
      </c>
      <c r="X1573" s="29" t="str">
        <f>CONCATENATE(U1573,V1573)</f>
        <v>ShawnC</v>
      </c>
      <c r="AA1573"/>
      <c r="AB1573"/>
      <c r="AC1573"/>
      <c r="AD1573"/>
      <c r="AE1573"/>
      <c r="AF1573"/>
      <c r="AG1573"/>
    </row>
    <row r="1574" spans="1:33" s="30" customFormat="1" ht="18.600000000000001" customHeight="1" x14ac:dyDescent="0.3">
      <c r="A1574" s="16">
        <f t="shared" si="428"/>
        <v>493</v>
      </c>
      <c r="B1574" s="17">
        <f t="shared" si="429"/>
        <v>2</v>
      </c>
      <c r="C1574" s="18" t="s">
        <v>1614</v>
      </c>
      <c r="D1574" s="19" t="s">
        <v>1166</v>
      </c>
      <c r="E1574" s="19" t="str">
        <f t="shared" si="430"/>
        <v>M</v>
      </c>
      <c r="F1574" s="20" t="str">
        <f>IFERROR(VLOOKUP(C1574,'[1]Sofie''s Loppet'!$BM$3:$BP$100,4,FALSE),"")</f>
        <v/>
      </c>
      <c r="G1574" s="21" t="str">
        <f>IFERROR(VLOOKUP(C1574,[1]Rocks!$BF$3:$BH$2000,3,FALSE),"")</f>
        <v/>
      </c>
      <c r="H1574" s="22" t="str">
        <f>IFERROR(VLOOKUP(C1574,'[1]Walden Bike'!$CB$3:$CE$1000,4,FALSE),"")</f>
        <v/>
      </c>
      <c r="I1574" s="23" t="str">
        <f>IFERROR(VLOOKUP(C1574,'[1]Paddle Sport'!$BJ$2:$BL$100,3,FALSE),"")</f>
        <v/>
      </c>
      <c r="J1574" s="24">
        <f>IFERROR(VLOOKUP(C1574,'[1]Island Swim'!$AX$5:$AZ$74,3,FALSE),"")</f>
        <v>500.2066115702479</v>
      </c>
      <c r="K1574" s="25" t="str">
        <f>IFERROR(VLOOKUP(C1574,[1]Beaton!$A$4:$B$150,2,FALSE),"")</f>
        <v/>
      </c>
      <c r="L1574" s="26" t="str">
        <f>IFERROR(VLOOKUP(C1574,'[1]Turkey Gobbler'!$A$2:$B$500,2,FALSE),"")</f>
        <v/>
      </c>
      <c r="M1574" s="27">
        <f t="shared" si="431"/>
        <v>500</v>
      </c>
      <c r="N1574" s="28"/>
      <c r="O1574"/>
      <c r="P1574"/>
      <c r="Q1574"/>
      <c r="R1574" s="29"/>
      <c r="S1574" s="29"/>
      <c r="T1574" s="29"/>
      <c r="U1574" s="29"/>
      <c r="V1574" s="29"/>
      <c r="W1574" s="29"/>
      <c r="X1574" s="29"/>
      <c r="AA1574"/>
      <c r="AB1574"/>
      <c r="AC1574"/>
      <c r="AD1574"/>
      <c r="AE1574"/>
      <c r="AF1574"/>
      <c r="AG1574"/>
    </row>
    <row r="1575" spans="1:33" s="30" customFormat="1" ht="18.600000000000001" customHeight="1" x14ac:dyDescent="0.3">
      <c r="A1575" s="16">
        <f t="shared" si="428"/>
        <v>493</v>
      </c>
      <c r="B1575" s="17">
        <f t="shared" si="429"/>
        <v>71</v>
      </c>
      <c r="C1575" s="18" t="s">
        <v>1615</v>
      </c>
      <c r="D1575" s="19" t="s">
        <v>1109</v>
      </c>
      <c r="E1575" s="19" t="str">
        <f t="shared" si="430"/>
        <v>M</v>
      </c>
      <c r="F1575" s="20" t="str">
        <f>IFERROR(VLOOKUP(C1575,'[1]Sofie''s Loppet'!$BM$3:$BP$100,4,FALSE),"")</f>
        <v/>
      </c>
      <c r="G1575" s="21">
        <f>IFERROR(VLOOKUP(C1575,[1]Rocks!$BF$3:$BH$2000,3,FALSE),"")</f>
        <v>499.66487935656835</v>
      </c>
      <c r="H1575" s="22" t="str">
        <f>IFERROR(VLOOKUP(C1575,'[1]Walden Bike'!$CB$3:$CE$1000,4,FALSE),"")</f>
        <v/>
      </c>
      <c r="I1575" s="23" t="str">
        <f>IFERROR(VLOOKUP(C1575,'[1]Paddle Sport'!$BJ$2:$BL$100,3,FALSE),"")</f>
        <v/>
      </c>
      <c r="J1575" s="24" t="str">
        <f>IFERROR(VLOOKUP(C1575,'[1]Island Swim'!$AX$5:$AZ$74,3,FALSE),"")</f>
        <v/>
      </c>
      <c r="K1575" s="25" t="str">
        <f>IFERROR(VLOOKUP(C1575,[1]Beaton!$A$4:$B$150,2,FALSE),"")</f>
        <v/>
      </c>
      <c r="L1575" s="26" t="str">
        <f>IFERROR(VLOOKUP(C1575,'[1]Turkey Gobbler'!$A$2:$B$500,2,FALSE),"")</f>
        <v/>
      </c>
      <c r="M1575" s="27">
        <f t="shared" si="431"/>
        <v>500</v>
      </c>
      <c r="N1575" s="28"/>
      <c r="O1575"/>
      <c r="P1575"/>
      <c r="Q1575"/>
      <c r="R1575" s="29" t="str" cm="1">
        <f t="array" ref="R1575:S1575">_xlfn.TEXTSPLIT(C1575," ")</f>
        <v>Roth</v>
      </c>
      <c r="S1575" s="29" t="str">
        <v>Tobias</v>
      </c>
      <c r="T1575" s="29"/>
      <c r="U1575" s="29" t="str">
        <f>IF(T1575="",S1575,T1575)</f>
        <v>Tobias</v>
      </c>
      <c r="V1575" s="29" t="str">
        <f>LEFT(R1575,1)</f>
        <v>R</v>
      </c>
      <c r="W1575" s="29" t="str">
        <f>CONCATENATE(U1575,V1575,D1575)</f>
        <v>TobiasRM40-49</v>
      </c>
      <c r="X1575" s="29" t="str">
        <f>CONCATENATE(U1575,V1575)</f>
        <v>TobiasR</v>
      </c>
      <c r="AA1575"/>
      <c r="AB1575"/>
      <c r="AC1575"/>
      <c r="AD1575"/>
      <c r="AE1575"/>
      <c r="AF1575"/>
      <c r="AG1575"/>
    </row>
    <row r="1576" spans="1:33" s="30" customFormat="1" ht="18.600000000000001" customHeight="1" x14ac:dyDescent="0.3">
      <c r="A1576" s="16">
        <f t="shared" si="428"/>
        <v>497</v>
      </c>
      <c r="B1576" s="17">
        <f t="shared" si="429"/>
        <v>62</v>
      </c>
      <c r="C1576" s="18" t="s">
        <v>1616</v>
      </c>
      <c r="D1576" s="19" t="s">
        <v>1118</v>
      </c>
      <c r="E1576" s="19" t="str">
        <f t="shared" si="430"/>
        <v>M</v>
      </c>
      <c r="F1576" s="20" t="str">
        <f>IFERROR(VLOOKUP(C1576,'[1]Sofie''s Loppet'!$BM$3:$BP$100,4,FALSE),"")</f>
        <v/>
      </c>
      <c r="G1576" s="21">
        <f>IFERROR(VLOOKUP(C1576,[1]Rocks!$BF$3:$BH$2000,3,FALSE),"")</f>
        <v>498.66220735785953</v>
      </c>
      <c r="H1576" s="22" t="str">
        <f>IFERROR(VLOOKUP(C1576,'[1]Walden Bike'!$CB$3:$CE$1000,4,FALSE),"")</f>
        <v/>
      </c>
      <c r="I1576" s="23" t="str">
        <f>IFERROR(VLOOKUP(C1576,'[1]Paddle Sport'!$BJ$2:$BL$100,3,FALSE),"")</f>
        <v/>
      </c>
      <c r="J1576" s="24" t="str">
        <f>IFERROR(VLOOKUP(C1576,'[1]Island Swim'!$AX$5:$AZ$74,3,FALSE),"")</f>
        <v/>
      </c>
      <c r="K1576" s="25" t="str">
        <f>IFERROR(VLOOKUP(C1576,[1]Beaton!$A$4:$B$150,2,FALSE),"")</f>
        <v/>
      </c>
      <c r="L1576" s="26" t="str">
        <f>IFERROR(VLOOKUP(C1576,'[1]Turkey Gobbler'!$A$2:$B$500,2,FALSE),"")</f>
        <v/>
      </c>
      <c r="M1576" s="27">
        <f t="shared" si="431"/>
        <v>499</v>
      </c>
      <c r="N1576" s="28"/>
      <c r="O1576"/>
      <c r="P1576"/>
      <c r="Q1576"/>
      <c r="R1576" s="29"/>
      <c r="S1576" s="29"/>
      <c r="T1576" s="29"/>
      <c r="U1576" s="29"/>
      <c r="V1576" s="29"/>
      <c r="W1576" s="29"/>
      <c r="X1576" s="29"/>
      <c r="AA1576"/>
      <c r="AB1576"/>
      <c r="AC1576"/>
      <c r="AD1576"/>
      <c r="AE1576"/>
      <c r="AF1576"/>
      <c r="AG1576"/>
    </row>
    <row r="1577" spans="1:33" s="30" customFormat="1" ht="18.600000000000001" customHeight="1" x14ac:dyDescent="0.3">
      <c r="A1577" s="16">
        <f t="shared" si="428"/>
        <v>497</v>
      </c>
      <c r="B1577" s="17">
        <f t="shared" si="429"/>
        <v>123</v>
      </c>
      <c r="C1577" s="18" t="s">
        <v>1617</v>
      </c>
      <c r="D1577" s="19" t="s">
        <v>1114</v>
      </c>
      <c r="E1577" s="19" t="str">
        <f t="shared" si="430"/>
        <v>M</v>
      </c>
      <c r="F1577" s="20" t="str">
        <f>IFERROR(VLOOKUP(C1577,'[1]Sofie''s Loppet'!$BM$3:$BP$100,4,FALSE),"")</f>
        <v/>
      </c>
      <c r="G1577" s="21">
        <f>IFERROR(VLOOKUP(C1577,[1]Rocks!$BF$3:$BH$2000,3,FALSE),"")</f>
        <v>499.08830424589735</v>
      </c>
      <c r="H1577" s="22" t="str">
        <f>IFERROR(VLOOKUP(C1577,'[1]Walden Bike'!$CB$3:$CE$1000,4,FALSE),"")</f>
        <v/>
      </c>
      <c r="I1577" s="23" t="str">
        <f>IFERROR(VLOOKUP(C1577,'[1]Paddle Sport'!$BJ$2:$BL$100,3,FALSE),"")</f>
        <v/>
      </c>
      <c r="J1577" s="24" t="str">
        <f>IFERROR(VLOOKUP(C1577,'[1]Island Swim'!$AX$5:$AZ$74,3,FALSE),"")</f>
        <v/>
      </c>
      <c r="K1577" s="25" t="str">
        <f>IFERROR(VLOOKUP(C1577,[1]Beaton!$A$4:$B$150,2,FALSE),"")</f>
        <v/>
      </c>
      <c r="L1577" s="26" t="str">
        <f>IFERROR(VLOOKUP(C1577,'[1]Turkey Gobbler'!$A$2:$B$500,2,FALSE),"")</f>
        <v/>
      </c>
      <c r="M1577" s="27">
        <f t="shared" si="431"/>
        <v>499</v>
      </c>
      <c r="N1577" s="28"/>
      <c r="O1577"/>
      <c r="P1577"/>
      <c r="Q1577"/>
      <c r="R1577" s="29"/>
      <c r="S1577" s="29"/>
      <c r="T1577" s="29"/>
      <c r="U1577" s="29"/>
      <c r="V1577" s="29"/>
      <c r="W1577" s="29"/>
      <c r="X1577" s="29"/>
      <c r="AA1577"/>
      <c r="AB1577"/>
      <c r="AC1577"/>
      <c r="AD1577"/>
      <c r="AE1577"/>
      <c r="AF1577"/>
      <c r="AG1577"/>
    </row>
    <row r="1578" spans="1:33" s="30" customFormat="1" ht="18.600000000000001" customHeight="1" x14ac:dyDescent="0.3">
      <c r="A1578" s="16">
        <f t="shared" si="428"/>
        <v>497</v>
      </c>
      <c r="B1578" s="17">
        <f t="shared" si="429"/>
        <v>130</v>
      </c>
      <c r="C1578" s="18" t="s">
        <v>1618</v>
      </c>
      <c r="D1578" s="19" t="s">
        <v>1111</v>
      </c>
      <c r="E1578" s="19" t="str">
        <f t="shared" si="430"/>
        <v>M</v>
      </c>
      <c r="F1578" s="20" t="str">
        <f>IFERROR(VLOOKUP(C1578,'[1]Sofie''s Loppet'!$BM$3:$BP$100,4,FALSE),"")</f>
        <v/>
      </c>
      <c r="G1578" s="21">
        <f>IFERROR(VLOOKUP(C1578,[1]Rocks!$BF$3:$BH$2000,3,FALSE),"")</f>
        <v>499.08830424589735</v>
      </c>
      <c r="H1578" s="22" t="str">
        <f>IFERROR(VLOOKUP(C1578,'[1]Walden Bike'!$CB$3:$CE$1000,4,FALSE),"")</f>
        <v/>
      </c>
      <c r="I1578" s="23" t="str">
        <f>IFERROR(VLOOKUP(C1578,'[1]Paddle Sport'!$BJ$2:$BL$100,3,FALSE),"")</f>
        <v/>
      </c>
      <c r="J1578" s="24" t="str">
        <f>IFERROR(VLOOKUP(C1578,'[1]Island Swim'!$AX$5:$AZ$74,3,FALSE),"")</f>
        <v/>
      </c>
      <c r="K1578" s="25" t="str">
        <f>IFERROR(VLOOKUP(C1578,[1]Beaton!$A$4:$B$150,2,FALSE),"")</f>
        <v/>
      </c>
      <c r="L1578" s="26" t="str">
        <f>IFERROR(VLOOKUP(C1578,'[1]Turkey Gobbler'!$A$2:$B$500,2,FALSE),"")</f>
        <v/>
      </c>
      <c r="M1578" s="27">
        <f t="shared" si="431"/>
        <v>499</v>
      </c>
      <c r="N1578" s="28"/>
      <c r="O1578"/>
      <c r="P1578"/>
      <c r="Q1578"/>
      <c r="R1578" s="29" t="str" cm="1">
        <f t="array" ref="R1578:S1578">_xlfn.TEXTSPLIT(C1578," ")</f>
        <v>Raycroft</v>
      </c>
      <c r="S1578" s="29" t="str">
        <v>Shawn</v>
      </c>
      <c r="T1578" s="29"/>
      <c r="U1578" s="29" t="str">
        <f>IF(T1578="",S1578,T1578)</f>
        <v>Shawn</v>
      </c>
      <c r="V1578" s="29" t="str">
        <f>LEFT(R1578,1)</f>
        <v>R</v>
      </c>
      <c r="W1578" s="29" t="str">
        <f>CONCATENATE(U1578,V1578,D1578)</f>
        <v>ShawnRM30-39</v>
      </c>
      <c r="X1578" s="29" t="str">
        <f>CONCATENATE(U1578,V1578)</f>
        <v>ShawnR</v>
      </c>
      <c r="AA1578"/>
      <c r="AB1578"/>
      <c r="AC1578"/>
      <c r="AD1578"/>
      <c r="AE1578"/>
      <c r="AF1578"/>
      <c r="AG1578"/>
    </row>
    <row r="1579" spans="1:33" s="30" customFormat="1" ht="18.600000000000001" customHeight="1" x14ac:dyDescent="0.3">
      <c r="A1579" s="16">
        <f t="shared" si="428"/>
        <v>497</v>
      </c>
      <c r="B1579" s="17">
        <f t="shared" si="429"/>
        <v>72</v>
      </c>
      <c r="C1579" s="18" t="s">
        <v>1619</v>
      </c>
      <c r="D1579" s="19" t="s">
        <v>1109</v>
      </c>
      <c r="E1579" s="19" t="str">
        <f t="shared" si="430"/>
        <v>M</v>
      </c>
      <c r="F1579" s="20" t="str">
        <f>IFERROR(VLOOKUP(C1579,'[1]Sofie''s Loppet'!$BM$3:$BP$100,4,FALSE),"")</f>
        <v/>
      </c>
      <c r="G1579" s="21">
        <f>IFERROR(VLOOKUP(C1579,[1]Rocks!$BF$3:$BH$2000,3,FALSE),"")</f>
        <v>499.08830424589735</v>
      </c>
      <c r="H1579" s="22" t="str">
        <f>IFERROR(VLOOKUP(C1579,'[1]Walden Bike'!$CB$3:$CE$1000,4,FALSE),"")</f>
        <v/>
      </c>
      <c r="I1579" s="23" t="str">
        <f>IFERROR(VLOOKUP(C1579,'[1]Paddle Sport'!$BJ$2:$BL$100,3,FALSE),"")</f>
        <v/>
      </c>
      <c r="J1579" s="24" t="str">
        <f>IFERROR(VLOOKUP(C1579,'[1]Island Swim'!$AX$5:$AZ$74,3,FALSE),"")</f>
        <v/>
      </c>
      <c r="K1579" s="25" t="str">
        <f>IFERROR(VLOOKUP(C1579,[1]Beaton!$A$4:$B$150,2,FALSE),"")</f>
        <v/>
      </c>
      <c r="L1579" s="26" t="str">
        <f>IFERROR(VLOOKUP(C1579,'[1]Turkey Gobbler'!$A$2:$B$500,2,FALSE),"")</f>
        <v/>
      </c>
      <c r="M1579" s="27">
        <f t="shared" si="431"/>
        <v>499</v>
      </c>
      <c r="N1579" s="28"/>
      <c r="O1579"/>
      <c r="P1579"/>
      <c r="Q1579"/>
      <c r="R1579" s="29" t="str" cm="1">
        <f t="array" ref="R1579:S1579">_xlfn.TEXTSPLIT(C1579," ")</f>
        <v>Denton</v>
      </c>
      <c r="S1579" s="29" t="str">
        <v>Peter</v>
      </c>
      <c r="T1579" s="29"/>
      <c r="U1579" s="29" t="str">
        <f>IF(T1579="",S1579,T1579)</f>
        <v>Peter</v>
      </c>
      <c r="V1579" s="29" t="str">
        <f>LEFT(R1579,1)</f>
        <v>D</v>
      </c>
      <c r="W1579" s="29" t="str">
        <f>CONCATENATE(U1579,V1579,D1579)</f>
        <v>PeterDM40-49</v>
      </c>
      <c r="X1579" s="29" t="str">
        <f>CONCATENATE(U1579,V1579)</f>
        <v>PeterD</v>
      </c>
      <c r="AA1579"/>
      <c r="AB1579"/>
      <c r="AC1579"/>
      <c r="AD1579"/>
      <c r="AE1579"/>
      <c r="AF1579"/>
      <c r="AG1579"/>
    </row>
    <row r="1580" spans="1:33" s="30" customFormat="1" ht="18.600000000000001" customHeight="1" x14ac:dyDescent="0.3">
      <c r="A1580" s="16">
        <f t="shared" si="428"/>
        <v>501</v>
      </c>
      <c r="B1580" s="17">
        <f t="shared" si="429"/>
        <v>43</v>
      </c>
      <c r="C1580" s="18" t="s">
        <v>1620</v>
      </c>
      <c r="D1580" s="19" t="s">
        <v>1107</v>
      </c>
      <c r="E1580" s="19" t="str">
        <f t="shared" si="430"/>
        <v>M</v>
      </c>
      <c r="F1580" s="20" t="str">
        <f>IFERROR(VLOOKUP(C1580,'[1]Sofie''s Loppet'!$BM$3:$BP$100,4,FALSE),"")</f>
        <v/>
      </c>
      <c r="G1580" s="21">
        <f>IFERROR(VLOOKUP(C1580,[1]Rocks!$BF$3:$BH$2000,3,FALSE),"")</f>
        <v>497.66355140186914</v>
      </c>
      <c r="H1580" s="22" t="str">
        <f>IFERROR(VLOOKUP(C1580,'[1]Walden Bike'!$CB$3:$CE$1000,4,FALSE),"")</f>
        <v/>
      </c>
      <c r="I1580" s="23" t="str">
        <f>IFERROR(VLOOKUP(C1580,'[1]Paddle Sport'!$BJ$2:$BL$100,3,FALSE),"")</f>
        <v/>
      </c>
      <c r="J1580" s="24" t="str">
        <f>IFERROR(VLOOKUP(C1580,'[1]Island Swim'!$AX$5:$AZ$74,3,FALSE),"")</f>
        <v/>
      </c>
      <c r="K1580" s="25" t="str">
        <f>IFERROR(VLOOKUP(C1580,[1]Beaton!$A$4:$B$150,2,FALSE),"")</f>
        <v/>
      </c>
      <c r="L1580" s="26" t="str">
        <f>IFERROR(VLOOKUP(C1580,'[1]Turkey Gobbler'!$A$2:$B$500,2,FALSE),"")</f>
        <v/>
      </c>
      <c r="M1580" s="27">
        <f t="shared" si="431"/>
        <v>498</v>
      </c>
      <c r="N1580" s="28"/>
      <c r="O1580"/>
      <c r="P1580"/>
      <c r="Q1580"/>
      <c r="R1580" s="29" t="str" cm="1">
        <f t="array" ref="R1580:S1580">_xlfn.TEXTSPLIT(C1580," ")</f>
        <v>Dussault</v>
      </c>
      <c r="S1580" s="29" t="str">
        <v>Carl</v>
      </c>
      <c r="T1580" s="29"/>
      <c r="U1580" s="29" t="str">
        <f>IF(T1580="",S1580,T1580)</f>
        <v>Carl</v>
      </c>
      <c r="V1580" s="29" t="str">
        <f>LEFT(R1580,1)</f>
        <v>D</v>
      </c>
      <c r="W1580" s="29" t="str">
        <f>CONCATENATE(U1580,V1580,D1580)</f>
        <v>CarlDM50-59</v>
      </c>
      <c r="X1580" s="29" t="str">
        <f>CONCATENATE(U1580,V1580)</f>
        <v>CarlD</v>
      </c>
      <c r="AA1580"/>
      <c r="AB1580"/>
      <c r="AC1580"/>
      <c r="AD1580"/>
      <c r="AE1580"/>
      <c r="AF1580"/>
      <c r="AG1580"/>
    </row>
    <row r="1581" spans="1:33" s="30" customFormat="1" ht="18.600000000000001" customHeight="1" x14ac:dyDescent="0.3">
      <c r="A1581" s="16">
        <f t="shared" si="428"/>
        <v>502</v>
      </c>
      <c r="B1581" s="17">
        <f t="shared" si="429"/>
        <v>124</v>
      </c>
      <c r="C1581" s="18" t="s">
        <v>1621</v>
      </c>
      <c r="D1581" s="31" t="s">
        <v>1114</v>
      </c>
      <c r="E1581" s="19" t="str">
        <f t="shared" si="430"/>
        <v>M</v>
      </c>
      <c r="F1581" s="20">
        <f>IFERROR(VLOOKUP(C1581,'[1]Sofie''s Loppet'!$BM$3:$BP$100,4,FALSE),"")</f>
        <v>497.02533116430396</v>
      </c>
      <c r="G1581" s="21" t="str">
        <f>IFERROR(VLOOKUP(C1581,[1]Rocks!$BF$3:$BH$2000,3,FALSE),"")</f>
        <v/>
      </c>
      <c r="H1581" s="22" t="str">
        <f>IFERROR(VLOOKUP(C1581,'[1]Walden Bike'!$CB$3:$CE$1000,4,FALSE),"")</f>
        <v/>
      </c>
      <c r="I1581" s="23" t="str">
        <f>IFERROR(VLOOKUP(C1581,'[1]Paddle Sport'!$BJ$2:$BL$100,3,FALSE),"")</f>
        <v/>
      </c>
      <c r="J1581" s="24" t="str">
        <f>IFERROR(VLOOKUP(C1581,'[1]Island Swim'!$AX$5:$AZ$74,3,FALSE),"")</f>
        <v/>
      </c>
      <c r="K1581" s="25" t="str">
        <f>IFERROR(VLOOKUP(C1581,[1]Beaton!$A$4:$B$150,2,FALSE),"")</f>
        <v/>
      </c>
      <c r="L1581" s="26" t="str">
        <f>IFERROR(VLOOKUP(C1581,'[1]Turkey Gobbler'!$A$2:$B$500,2,FALSE),"")</f>
        <v/>
      </c>
      <c r="M1581" s="27">
        <f t="shared" si="431"/>
        <v>497</v>
      </c>
      <c r="N1581" s="28"/>
      <c r="O1581"/>
      <c r="P1581"/>
      <c r="Q1581"/>
      <c r="R1581" s="29"/>
      <c r="S1581" s="29"/>
      <c r="T1581" s="29"/>
      <c r="U1581" s="29"/>
      <c r="V1581" s="29"/>
      <c r="W1581" s="29"/>
      <c r="X1581" s="29"/>
      <c r="AA1581"/>
      <c r="AB1581"/>
      <c r="AC1581"/>
      <c r="AD1581"/>
      <c r="AE1581"/>
      <c r="AF1581"/>
      <c r="AG1581"/>
    </row>
    <row r="1582" spans="1:33" s="30" customFormat="1" ht="18.600000000000001" customHeight="1" x14ac:dyDescent="0.3">
      <c r="A1582" s="16">
        <f t="shared" si="428"/>
        <v>503</v>
      </c>
      <c r="B1582" s="17">
        <f t="shared" si="429"/>
        <v>63</v>
      </c>
      <c r="C1582" s="18" t="s">
        <v>1622</v>
      </c>
      <c r="D1582" s="19" t="s">
        <v>1118</v>
      </c>
      <c r="E1582" s="19" t="str">
        <f t="shared" si="430"/>
        <v>M</v>
      </c>
      <c r="F1582" s="20" t="str">
        <f>IFERROR(VLOOKUP(C1582,'[1]Sofie''s Loppet'!$BM$3:$BP$100,4,FALSE),"")</f>
        <v/>
      </c>
      <c r="G1582" s="21">
        <f>IFERROR(VLOOKUP(C1582,[1]Rocks!$BF$3:$BH$2000,3,FALSE),"")</f>
        <v>492.40422721268163</v>
      </c>
      <c r="H1582" s="22" t="str">
        <f>IFERROR(VLOOKUP(C1582,'[1]Walden Bike'!$CB$3:$CE$1000,4,FALSE),"")</f>
        <v/>
      </c>
      <c r="I1582" s="23" t="str">
        <f>IFERROR(VLOOKUP(C1582,'[1]Paddle Sport'!$BJ$2:$BL$100,3,FALSE),"")</f>
        <v/>
      </c>
      <c r="J1582" s="24" t="str">
        <f>IFERROR(VLOOKUP(C1582,'[1]Island Swim'!$AX$5:$AZ$74,3,FALSE),"")</f>
        <v/>
      </c>
      <c r="K1582" s="25" t="str">
        <f>IFERROR(VLOOKUP(C1582,[1]Beaton!$A$4:$B$150,2,FALSE),"")</f>
        <v/>
      </c>
      <c r="L1582" s="26" t="str">
        <f>IFERROR(VLOOKUP(C1582,'[1]Turkey Gobbler'!$A$2:$B$500,2,FALSE),"")</f>
        <v/>
      </c>
      <c r="M1582" s="27">
        <f t="shared" si="431"/>
        <v>492</v>
      </c>
      <c r="N1582" s="28"/>
      <c r="O1582"/>
      <c r="P1582"/>
      <c r="Q1582"/>
      <c r="R1582" s="29" t="str" cm="1">
        <f t="array" ref="R1582:S1582">_xlfn.TEXTSPLIT(C1582," ")</f>
        <v>Humphrey</v>
      </c>
      <c r="S1582" s="29" t="str">
        <v>Jackson</v>
      </c>
      <c r="T1582" s="29"/>
      <c r="U1582" s="29" t="str">
        <f t="shared" ref="U1582:U1614" si="436">IF(T1582="",S1582,T1582)</f>
        <v>Jackson</v>
      </c>
      <c r="V1582" s="29" t="str">
        <f t="shared" ref="V1582:V1614" si="437">LEFT(R1582,1)</f>
        <v>H</v>
      </c>
      <c r="W1582" s="29" t="str">
        <f t="shared" ref="W1582:W1614" si="438">CONCATENATE(U1582,V1582,D1582)</f>
        <v>JacksonHM13-19</v>
      </c>
      <c r="X1582" s="29" t="str">
        <f t="shared" ref="X1582:X1614" si="439">CONCATENATE(U1582,V1582)</f>
        <v>JacksonH</v>
      </c>
      <c r="AA1582"/>
      <c r="AB1582"/>
      <c r="AC1582"/>
      <c r="AD1582"/>
      <c r="AE1582"/>
      <c r="AF1582"/>
      <c r="AG1582"/>
    </row>
    <row r="1583" spans="1:33" s="30" customFormat="1" ht="18.600000000000001" customHeight="1" x14ac:dyDescent="0.3">
      <c r="A1583" s="16">
        <f t="shared" si="428"/>
        <v>504</v>
      </c>
      <c r="B1583" s="17">
        <f t="shared" si="429"/>
        <v>64</v>
      </c>
      <c r="C1583" s="18" t="s">
        <v>1623</v>
      </c>
      <c r="D1583" s="19" t="s">
        <v>1118</v>
      </c>
      <c r="E1583" s="19" t="str">
        <f t="shared" si="430"/>
        <v>M</v>
      </c>
      <c r="F1583" s="20" t="str">
        <f>IFERROR(VLOOKUP(C1583,'[1]Sofie''s Loppet'!$BM$3:$BP$100,4,FALSE),"")</f>
        <v/>
      </c>
      <c r="G1583" s="21">
        <f>IFERROR(VLOOKUP(C1583,[1]Rocks!$BF$3:$BH$2000,3,FALSE),"")</f>
        <v>491.10671936758894</v>
      </c>
      <c r="H1583" s="22" t="str">
        <f>IFERROR(VLOOKUP(C1583,'[1]Walden Bike'!$CB$3:$CE$1000,4,FALSE),"")</f>
        <v/>
      </c>
      <c r="I1583" s="23" t="str">
        <f>IFERROR(VLOOKUP(C1583,'[1]Paddle Sport'!$BJ$2:$BL$100,3,FALSE),"")</f>
        <v/>
      </c>
      <c r="J1583" s="24" t="str">
        <f>IFERROR(VLOOKUP(C1583,'[1]Island Swim'!$AX$5:$AZ$74,3,FALSE),"")</f>
        <v/>
      </c>
      <c r="K1583" s="25" t="str">
        <f>IFERROR(VLOOKUP(C1583,[1]Beaton!$A$4:$B$150,2,FALSE),"")</f>
        <v/>
      </c>
      <c r="L1583" s="26" t="str">
        <f>IFERROR(VLOOKUP(C1583,'[1]Turkey Gobbler'!$A$2:$B$500,2,FALSE),"")</f>
        <v/>
      </c>
      <c r="M1583" s="27">
        <f t="shared" si="431"/>
        <v>491</v>
      </c>
      <c r="N1583" s="28"/>
      <c r="O1583"/>
      <c r="P1583"/>
      <c r="Q1583"/>
      <c r="R1583" s="29" t="str" cm="1">
        <f t="array" ref="R1583:S1583">_xlfn.TEXTSPLIT(C1583," ")</f>
        <v>Chaumont</v>
      </c>
      <c r="S1583" s="29" t="str">
        <v>Dalton</v>
      </c>
      <c r="T1583" s="29"/>
      <c r="U1583" s="29" t="str">
        <f t="shared" si="436"/>
        <v>Dalton</v>
      </c>
      <c r="V1583" s="29" t="str">
        <f t="shared" si="437"/>
        <v>C</v>
      </c>
      <c r="W1583" s="29" t="str">
        <f t="shared" si="438"/>
        <v>DaltonCM13-19</v>
      </c>
      <c r="X1583" s="29" t="str">
        <f t="shared" si="439"/>
        <v>DaltonC</v>
      </c>
      <c r="AA1583"/>
      <c r="AB1583"/>
      <c r="AC1583"/>
      <c r="AD1583"/>
      <c r="AE1583"/>
      <c r="AF1583"/>
      <c r="AG1583"/>
    </row>
    <row r="1584" spans="1:33" s="30" customFormat="1" ht="18.600000000000001" customHeight="1" x14ac:dyDescent="0.3">
      <c r="A1584" s="16">
        <f t="shared" si="428"/>
        <v>504</v>
      </c>
      <c r="B1584" s="17">
        <f t="shared" si="429"/>
        <v>131</v>
      </c>
      <c r="C1584" s="18" t="s">
        <v>1624</v>
      </c>
      <c r="D1584" s="19" t="s">
        <v>1111</v>
      </c>
      <c r="E1584" s="19" t="str">
        <f t="shared" si="430"/>
        <v>M</v>
      </c>
      <c r="F1584" s="20" t="str">
        <f>IFERROR(VLOOKUP(C1584,'[1]Sofie''s Loppet'!$BM$3:$BP$100,4,FALSE),"")</f>
        <v/>
      </c>
      <c r="G1584" s="21">
        <f>IFERROR(VLOOKUP(C1584,[1]Rocks!$BF$3:$BH$2000,3,FALSE),"")</f>
        <v>491.03024090210147</v>
      </c>
      <c r="H1584" s="22" t="str">
        <f>IFERROR(VLOOKUP(C1584,'[1]Walden Bike'!$CB$3:$CE$1000,4,FALSE),"")</f>
        <v/>
      </c>
      <c r="I1584" s="23" t="str">
        <f>IFERROR(VLOOKUP(C1584,'[1]Paddle Sport'!$BJ$2:$BL$100,3,FALSE),"")</f>
        <v/>
      </c>
      <c r="J1584" s="24" t="str">
        <f>IFERROR(VLOOKUP(C1584,'[1]Island Swim'!$AX$5:$AZ$74,3,FALSE),"")</f>
        <v/>
      </c>
      <c r="K1584" s="25" t="str">
        <f>IFERROR(VLOOKUP(C1584,[1]Beaton!$A$4:$B$150,2,FALSE),"")</f>
        <v/>
      </c>
      <c r="L1584" s="26" t="str">
        <f>IFERROR(VLOOKUP(C1584,'[1]Turkey Gobbler'!$A$2:$B$500,2,FALSE),"")</f>
        <v/>
      </c>
      <c r="M1584" s="27">
        <f t="shared" si="431"/>
        <v>491</v>
      </c>
      <c r="N1584" s="28"/>
      <c r="O1584"/>
      <c r="P1584"/>
      <c r="Q1584"/>
      <c r="R1584" s="29" t="str" cm="1">
        <f t="array" ref="R1584:S1584">_xlfn.TEXTSPLIT(C1584," ")</f>
        <v>Silva</v>
      </c>
      <c r="S1584" s="29" t="str">
        <v>Luis</v>
      </c>
      <c r="T1584" s="29"/>
      <c r="U1584" s="29" t="str">
        <f t="shared" si="436"/>
        <v>Luis</v>
      </c>
      <c r="V1584" s="29" t="str">
        <f t="shared" si="437"/>
        <v>S</v>
      </c>
      <c r="W1584" s="29" t="str">
        <f t="shared" si="438"/>
        <v>LuisSM30-39</v>
      </c>
      <c r="X1584" s="29" t="str">
        <f t="shared" si="439"/>
        <v>LuisS</v>
      </c>
      <c r="AA1584"/>
      <c r="AB1584"/>
      <c r="AC1584"/>
      <c r="AD1584"/>
      <c r="AE1584"/>
      <c r="AF1584"/>
      <c r="AG1584"/>
    </row>
    <row r="1585" spans="1:33" s="30" customFormat="1" ht="18.600000000000001" customHeight="1" x14ac:dyDescent="0.3">
      <c r="A1585" s="16">
        <f t="shared" si="428"/>
        <v>506</v>
      </c>
      <c r="B1585" s="17">
        <f t="shared" si="429"/>
        <v>73</v>
      </c>
      <c r="C1585" s="18" t="s">
        <v>1625</v>
      </c>
      <c r="D1585" s="19" t="s">
        <v>1109</v>
      </c>
      <c r="E1585" s="19" t="str">
        <f t="shared" si="430"/>
        <v>M</v>
      </c>
      <c r="F1585" s="20" t="str">
        <f>IFERROR(VLOOKUP(C1585,'[1]Sofie''s Loppet'!$BM$3:$BP$100,4,FALSE),"")</f>
        <v/>
      </c>
      <c r="G1585" s="21">
        <f>IFERROR(VLOOKUP(C1585,[1]Rocks!$BF$3:$BH$2000,3,FALSE),"")</f>
        <v>489.17322834645665</v>
      </c>
      <c r="H1585" s="22" t="str">
        <f>IFERROR(VLOOKUP(C1585,'[1]Walden Bike'!$CB$3:$CE$1000,4,FALSE),"")</f>
        <v/>
      </c>
      <c r="I1585" s="23" t="str">
        <f>IFERROR(VLOOKUP(C1585,'[1]Paddle Sport'!$BJ$2:$BL$100,3,FALSE),"")</f>
        <v/>
      </c>
      <c r="J1585" s="24" t="str">
        <f>IFERROR(VLOOKUP(C1585,'[1]Island Swim'!$AX$5:$AZ$74,3,FALSE),"")</f>
        <v/>
      </c>
      <c r="K1585" s="25" t="str">
        <f>IFERROR(VLOOKUP(C1585,[1]Beaton!$A$4:$B$150,2,FALSE),"")</f>
        <v/>
      </c>
      <c r="L1585" s="26" t="str">
        <f>IFERROR(VLOOKUP(C1585,'[1]Turkey Gobbler'!$A$2:$B$500,2,FALSE),"")</f>
        <v/>
      </c>
      <c r="M1585" s="27">
        <f t="shared" si="431"/>
        <v>489</v>
      </c>
      <c r="N1585" s="28"/>
      <c r="O1585"/>
      <c r="P1585"/>
      <c r="Q1585"/>
      <c r="R1585" s="29" t="str" cm="1">
        <f t="array" ref="R1585:S1585">_xlfn.TEXTSPLIT(C1585," ")</f>
        <v>Hall</v>
      </c>
      <c r="S1585" s="29" t="str">
        <v>Andrew</v>
      </c>
      <c r="T1585" s="29"/>
      <c r="U1585" s="29" t="str">
        <f t="shared" si="436"/>
        <v>Andrew</v>
      </c>
      <c r="V1585" s="29" t="str">
        <f t="shared" si="437"/>
        <v>H</v>
      </c>
      <c r="W1585" s="29" t="str">
        <f t="shared" si="438"/>
        <v>AndrewHM40-49</v>
      </c>
      <c r="X1585" s="29" t="str">
        <f t="shared" si="439"/>
        <v>AndrewH</v>
      </c>
      <c r="AA1585"/>
      <c r="AB1585"/>
      <c r="AC1585"/>
      <c r="AD1585"/>
      <c r="AE1585"/>
      <c r="AF1585"/>
      <c r="AG1585"/>
    </row>
    <row r="1586" spans="1:33" s="30" customFormat="1" ht="18.600000000000001" customHeight="1" x14ac:dyDescent="0.3">
      <c r="A1586" s="16">
        <f t="shared" si="428"/>
        <v>507</v>
      </c>
      <c r="B1586" s="17">
        <f t="shared" si="429"/>
        <v>44</v>
      </c>
      <c r="C1586" s="18" t="s">
        <v>1626</v>
      </c>
      <c r="D1586" s="19" t="s">
        <v>1107</v>
      </c>
      <c r="E1586" s="19" t="str">
        <f t="shared" si="430"/>
        <v>M</v>
      </c>
      <c r="F1586" s="20" t="str">
        <f>IFERROR(VLOOKUP(C1586,'[1]Sofie''s Loppet'!$BM$3:$BP$100,4,FALSE),"")</f>
        <v/>
      </c>
      <c r="G1586" s="21">
        <f>IFERROR(VLOOKUP(C1586,[1]Rocks!$BF$3:$BH$2000,3,FALSE),"")</f>
        <v>485.35156250000006</v>
      </c>
      <c r="H1586" s="22" t="str">
        <f>IFERROR(VLOOKUP(C1586,'[1]Walden Bike'!$CB$3:$CE$1000,4,FALSE),"")</f>
        <v/>
      </c>
      <c r="I1586" s="23" t="str">
        <f>IFERROR(VLOOKUP(C1586,'[1]Paddle Sport'!$BJ$2:$BL$100,3,FALSE),"")</f>
        <v/>
      </c>
      <c r="J1586" s="24" t="str">
        <f>IFERROR(VLOOKUP(C1586,'[1]Island Swim'!$AX$5:$AZ$74,3,FALSE),"")</f>
        <v/>
      </c>
      <c r="K1586" s="25" t="str">
        <f>IFERROR(VLOOKUP(C1586,[1]Beaton!$A$4:$B$150,2,FALSE),"")</f>
        <v/>
      </c>
      <c r="L1586" s="26" t="str">
        <f>IFERROR(VLOOKUP(C1586,'[1]Turkey Gobbler'!$A$2:$B$500,2,FALSE),"")</f>
        <v/>
      </c>
      <c r="M1586" s="27">
        <f t="shared" si="431"/>
        <v>485</v>
      </c>
      <c r="N1586" s="28"/>
      <c r="O1586"/>
      <c r="P1586"/>
      <c r="Q1586"/>
      <c r="R1586" s="29" t="str" cm="1">
        <f t="array" ref="R1586:S1586">_xlfn.TEXTSPLIT(C1586," ")</f>
        <v>McKay</v>
      </c>
      <c r="S1586" s="29" t="str">
        <v>John</v>
      </c>
      <c r="T1586" s="29"/>
      <c r="U1586" s="29" t="str">
        <f t="shared" si="436"/>
        <v>John</v>
      </c>
      <c r="V1586" s="29" t="str">
        <f t="shared" si="437"/>
        <v>M</v>
      </c>
      <c r="W1586" s="29" t="str">
        <f t="shared" si="438"/>
        <v>JohnMM50-59</v>
      </c>
      <c r="X1586" s="29" t="str">
        <f t="shared" si="439"/>
        <v>JohnM</v>
      </c>
      <c r="AA1586"/>
      <c r="AB1586"/>
      <c r="AC1586"/>
      <c r="AD1586"/>
      <c r="AE1586"/>
      <c r="AF1586"/>
      <c r="AG1586"/>
    </row>
    <row r="1587" spans="1:33" s="30" customFormat="1" ht="18.600000000000001" customHeight="1" x14ac:dyDescent="0.3">
      <c r="A1587" s="16">
        <f t="shared" si="428"/>
        <v>507</v>
      </c>
      <c r="B1587" s="17">
        <f t="shared" si="429"/>
        <v>44</v>
      </c>
      <c r="C1587" s="18" t="s">
        <v>1627</v>
      </c>
      <c r="D1587" s="19" t="s">
        <v>1107</v>
      </c>
      <c r="E1587" s="19" t="str">
        <f t="shared" si="430"/>
        <v>M</v>
      </c>
      <c r="F1587" s="20" t="str">
        <f>IFERROR(VLOOKUP(C1587,'[1]Sofie''s Loppet'!$BM$3:$BP$100,4,FALSE),"")</f>
        <v/>
      </c>
      <c r="G1587" s="21">
        <f>IFERROR(VLOOKUP(C1587,[1]Rocks!$BF$3:$BH$2000,3,FALSE),"")</f>
        <v>484.72041612483741</v>
      </c>
      <c r="H1587" s="22" t="str">
        <f>IFERROR(VLOOKUP(C1587,'[1]Walden Bike'!$CB$3:$CE$1000,4,FALSE),"")</f>
        <v/>
      </c>
      <c r="I1587" s="23" t="str">
        <f>IFERROR(VLOOKUP(C1587,'[1]Paddle Sport'!$BJ$2:$BL$100,3,FALSE),"")</f>
        <v/>
      </c>
      <c r="J1587" s="24" t="str">
        <f>IFERROR(VLOOKUP(C1587,'[1]Island Swim'!$AX$5:$AZ$74,3,FALSE),"")</f>
        <v/>
      </c>
      <c r="K1587" s="25" t="str">
        <f>IFERROR(VLOOKUP(C1587,[1]Beaton!$A$4:$B$150,2,FALSE),"")</f>
        <v/>
      </c>
      <c r="L1587" s="26" t="str">
        <f>IFERROR(VLOOKUP(C1587,'[1]Turkey Gobbler'!$A$2:$B$500,2,FALSE),"")</f>
        <v/>
      </c>
      <c r="M1587" s="27">
        <f t="shared" si="431"/>
        <v>485</v>
      </c>
      <c r="N1587" s="28"/>
      <c r="O1587"/>
      <c r="P1587"/>
      <c r="Q1587"/>
      <c r="R1587" s="29" t="str" cm="1">
        <f t="array" ref="R1587:S1587">_xlfn.TEXTSPLIT(C1587," ")</f>
        <v>Starling</v>
      </c>
      <c r="S1587" s="29" t="str">
        <v>Paul</v>
      </c>
      <c r="T1587" s="29"/>
      <c r="U1587" s="29" t="str">
        <f t="shared" si="436"/>
        <v>Paul</v>
      </c>
      <c r="V1587" s="29" t="str">
        <f t="shared" si="437"/>
        <v>S</v>
      </c>
      <c r="W1587" s="29" t="str">
        <f t="shared" si="438"/>
        <v>PaulSM50-59</v>
      </c>
      <c r="X1587" s="29" t="str">
        <f t="shared" si="439"/>
        <v>PaulS</v>
      </c>
      <c r="AA1587"/>
      <c r="AB1587"/>
      <c r="AC1587"/>
      <c r="AD1587"/>
      <c r="AE1587"/>
      <c r="AF1587"/>
      <c r="AG1587"/>
    </row>
    <row r="1588" spans="1:33" s="30" customFormat="1" ht="18.600000000000001" customHeight="1" x14ac:dyDescent="0.3">
      <c r="A1588" s="16">
        <f t="shared" si="428"/>
        <v>509</v>
      </c>
      <c r="B1588" s="17">
        <f t="shared" si="429"/>
        <v>74</v>
      </c>
      <c r="C1588" s="18" t="s">
        <v>1628</v>
      </c>
      <c r="D1588" s="19" t="s">
        <v>1109</v>
      </c>
      <c r="E1588" s="19" t="str">
        <f t="shared" si="430"/>
        <v>M</v>
      </c>
      <c r="F1588" s="20" t="str">
        <f>IFERROR(VLOOKUP(C1588,'[1]Sofie''s Loppet'!$BM$3:$BP$100,4,FALSE),"")</f>
        <v/>
      </c>
      <c r="G1588" s="21">
        <f>IFERROR(VLOOKUP(C1588,[1]Rocks!$BF$3:$BH$2000,3,FALSE),"")</f>
        <v>483.46303501945522</v>
      </c>
      <c r="H1588" s="22" t="str">
        <f>IFERROR(VLOOKUP(C1588,'[1]Walden Bike'!$CB$3:$CE$1000,4,FALSE),"")</f>
        <v/>
      </c>
      <c r="I1588" s="23" t="str">
        <f>IFERROR(VLOOKUP(C1588,'[1]Paddle Sport'!$BJ$2:$BL$100,3,FALSE),"")</f>
        <v/>
      </c>
      <c r="J1588" s="24" t="str">
        <f>IFERROR(VLOOKUP(C1588,'[1]Island Swim'!$AX$5:$AZ$74,3,FALSE),"")</f>
        <v/>
      </c>
      <c r="K1588" s="25" t="str">
        <f>IFERROR(VLOOKUP(C1588,[1]Beaton!$A$4:$B$150,2,FALSE),"")</f>
        <v/>
      </c>
      <c r="L1588" s="26" t="str">
        <f>IFERROR(VLOOKUP(C1588,'[1]Turkey Gobbler'!$A$2:$B$500,2,FALSE),"")</f>
        <v/>
      </c>
      <c r="M1588" s="27">
        <f t="shared" si="431"/>
        <v>483</v>
      </c>
      <c r="N1588" s="28"/>
      <c r="O1588"/>
      <c r="P1588"/>
      <c r="Q1588"/>
      <c r="R1588" s="29" t="str" cm="1">
        <f t="array" ref="R1588:S1588">_xlfn.TEXTSPLIT(C1588," ")</f>
        <v>Hanley</v>
      </c>
      <c r="S1588" s="29" t="str">
        <v>Ted</v>
      </c>
      <c r="T1588" s="29"/>
      <c r="U1588" s="29" t="str">
        <f t="shared" si="436"/>
        <v>Ted</v>
      </c>
      <c r="V1588" s="29" t="str">
        <f t="shared" si="437"/>
        <v>H</v>
      </c>
      <c r="W1588" s="29" t="str">
        <f t="shared" si="438"/>
        <v>TedHM40-49</v>
      </c>
      <c r="X1588" s="29" t="str">
        <f t="shared" si="439"/>
        <v>TedH</v>
      </c>
      <c r="AA1588"/>
      <c r="AB1588"/>
      <c r="AC1588"/>
      <c r="AD1588"/>
      <c r="AE1588"/>
      <c r="AF1588"/>
      <c r="AG1588"/>
    </row>
    <row r="1589" spans="1:33" s="30" customFormat="1" x14ac:dyDescent="0.3">
      <c r="A1589" s="16">
        <f t="shared" si="428"/>
        <v>510</v>
      </c>
      <c r="B1589" s="17">
        <f t="shared" si="429"/>
        <v>65</v>
      </c>
      <c r="C1589" s="18" t="s">
        <v>1629</v>
      </c>
      <c r="D1589" s="19" t="s">
        <v>1118</v>
      </c>
      <c r="E1589" s="19" t="str">
        <f t="shared" si="430"/>
        <v>M</v>
      </c>
      <c r="F1589" s="20" t="str">
        <f>IFERROR(VLOOKUP(C1589,'[1]Sofie''s Loppet'!$BM$3:$BP$100,4,FALSE),"")</f>
        <v/>
      </c>
      <c r="G1589" s="21">
        <f>IFERROR(VLOOKUP(C1589,[1]Rocks!$BF$3:$BH$2000,3,FALSE),"")</f>
        <v>482.2121604139715</v>
      </c>
      <c r="H1589" s="22" t="str">
        <f>IFERROR(VLOOKUP(C1589,'[1]Walden Bike'!$CB$3:$CE$1000,4,FALSE),"")</f>
        <v/>
      </c>
      <c r="I1589" s="23" t="str">
        <f>IFERROR(VLOOKUP(C1589,'[1]Paddle Sport'!$BJ$2:$BL$100,3,FALSE),"")</f>
        <v/>
      </c>
      <c r="J1589" s="24" t="str">
        <f>IFERROR(VLOOKUP(C1589,'[1]Island Swim'!$AX$5:$AZ$74,3,FALSE),"")</f>
        <v/>
      </c>
      <c r="K1589" s="25" t="str">
        <f>IFERROR(VLOOKUP(C1589,[1]Beaton!$A$4:$B$150,2,FALSE),"")</f>
        <v/>
      </c>
      <c r="L1589" s="26" t="str">
        <f>IFERROR(VLOOKUP(C1589,'[1]Turkey Gobbler'!$A$2:$B$500,2,FALSE),"")</f>
        <v/>
      </c>
      <c r="M1589" s="27">
        <f t="shared" si="431"/>
        <v>482</v>
      </c>
      <c r="N1589" s="28"/>
      <c r="O1589"/>
      <c r="P1589"/>
      <c r="Q1589"/>
      <c r="R1589" s="29" t="str" cm="1">
        <f t="array" ref="R1589:S1589">_xlfn.TEXTSPLIT(C1589," ")</f>
        <v>Kingshott</v>
      </c>
      <c r="S1589" s="29" t="str">
        <v>Liam</v>
      </c>
      <c r="T1589" s="29"/>
      <c r="U1589" s="29" t="str">
        <f t="shared" si="436"/>
        <v>Liam</v>
      </c>
      <c r="V1589" s="29" t="str">
        <f t="shared" si="437"/>
        <v>K</v>
      </c>
      <c r="W1589" s="29" t="str">
        <f t="shared" si="438"/>
        <v>LiamKM13-19</v>
      </c>
      <c r="X1589" s="29" t="str">
        <f t="shared" si="439"/>
        <v>LiamK</v>
      </c>
      <c r="AA1589"/>
      <c r="AB1589"/>
      <c r="AC1589"/>
      <c r="AD1589"/>
      <c r="AE1589"/>
      <c r="AF1589"/>
      <c r="AG1589"/>
    </row>
    <row r="1590" spans="1:33" s="30" customFormat="1" x14ac:dyDescent="0.3">
      <c r="A1590" s="16">
        <f t="shared" si="428"/>
        <v>511</v>
      </c>
      <c r="B1590" s="17">
        <f t="shared" si="429"/>
        <v>125</v>
      </c>
      <c r="C1590" s="18" t="s">
        <v>1630</v>
      </c>
      <c r="D1590" s="19" t="s">
        <v>1114</v>
      </c>
      <c r="E1590" s="19" t="str">
        <f t="shared" si="430"/>
        <v>M</v>
      </c>
      <c r="F1590" s="20" t="str">
        <f>IFERROR(VLOOKUP(C1590,'[1]Sofie''s Loppet'!$BM$3:$BP$100,4,FALSE),"")</f>
        <v/>
      </c>
      <c r="G1590" s="21">
        <f>IFERROR(VLOOKUP(C1590,[1]Rocks!$BF$3:$BH$2000,3,FALSE),"")</f>
        <v>481.27824402840542</v>
      </c>
      <c r="H1590" s="22" t="str">
        <f>IFERROR(VLOOKUP(C1590,'[1]Walden Bike'!$CB$3:$CE$1000,4,FALSE),"")</f>
        <v/>
      </c>
      <c r="I1590" s="23" t="str">
        <f>IFERROR(VLOOKUP(C1590,'[1]Paddle Sport'!$BJ$2:$BL$100,3,FALSE),"")</f>
        <v/>
      </c>
      <c r="J1590" s="24" t="str">
        <f>IFERROR(VLOOKUP(C1590,'[1]Island Swim'!$AX$5:$AZ$74,3,FALSE),"")</f>
        <v/>
      </c>
      <c r="K1590" s="25" t="str">
        <f>IFERROR(VLOOKUP(C1590,[1]Beaton!$A$4:$B$150,2,FALSE),"")</f>
        <v/>
      </c>
      <c r="L1590" s="26" t="str">
        <f>IFERROR(VLOOKUP(C1590,'[1]Turkey Gobbler'!$A$2:$B$500,2,FALSE),"")</f>
        <v/>
      </c>
      <c r="M1590" s="27">
        <f t="shared" si="431"/>
        <v>481</v>
      </c>
      <c r="N1590" s="28"/>
      <c r="O1590"/>
      <c r="P1590"/>
      <c r="Q1590"/>
      <c r="R1590" s="29" t="str" cm="1">
        <f t="array" ref="R1590:S1590">_xlfn.TEXTSPLIT(C1590," ")</f>
        <v>Bonhomme</v>
      </c>
      <c r="S1590" s="29" t="str">
        <v>Chase</v>
      </c>
      <c r="T1590" s="29"/>
      <c r="U1590" s="29" t="str">
        <f t="shared" si="436"/>
        <v>Chase</v>
      </c>
      <c r="V1590" s="29" t="str">
        <f t="shared" si="437"/>
        <v>B</v>
      </c>
      <c r="W1590" s="29" t="str">
        <f t="shared" si="438"/>
        <v>ChaseBM20-29</v>
      </c>
      <c r="X1590" s="29" t="str">
        <f t="shared" si="439"/>
        <v>ChaseB</v>
      </c>
      <c r="AA1590"/>
      <c r="AB1590"/>
      <c r="AC1590"/>
      <c r="AD1590"/>
      <c r="AE1590"/>
      <c r="AF1590"/>
      <c r="AG1590"/>
    </row>
    <row r="1591" spans="1:33" s="30" customFormat="1" x14ac:dyDescent="0.3">
      <c r="A1591" s="16">
        <f t="shared" si="428"/>
        <v>512</v>
      </c>
      <c r="B1591" s="17">
        <f t="shared" si="429"/>
        <v>23</v>
      </c>
      <c r="C1591" s="18" t="s">
        <v>1631</v>
      </c>
      <c r="D1591" s="19" t="s">
        <v>1116</v>
      </c>
      <c r="E1591" s="19" t="str">
        <f t="shared" si="430"/>
        <v>M</v>
      </c>
      <c r="F1591" s="20" t="str">
        <f>IFERROR(VLOOKUP(C1591,'[1]Sofie''s Loppet'!$BM$3:$BP$100,4,FALSE),"")</f>
        <v/>
      </c>
      <c r="G1591" s="21">
        <f>IFERROR(VLOOKUP(C1591,[1]Rocks!$BF$3:$BH$2000,3,FALSE),"")</f>
        <v>480.34793814432987</v>
      </c>
      <c r="H1591" s="22" t="str">
        <f>IFERROR(VLOOKUP(C1591,'[1]Walden Bike'!$CB$3:$CE$1000,4,FALSE),"")</f>
        <v/>
      </c>
      <c r="I1591" s="23" t="str">
        <f>IFERROR(VLOOKUP(C1591,'[1]Paddle Sport'!$BJ$2:$BL$100,3,FALSE),"")</f>
        <v/>
      </c>
      <c r="J1591" s="24" t="str">
        <f>IFERROR(VLOOKUP(C1591,'[1]Island Swim'!$AX$5:$AZ$74,3,FALSE),"")</f>
        <v/>
      </c>
      <c r="K1591" s="25" t="str">
        <f>IFERROR(VLOOKUP(C1591,[1]Beaton!$A$4:$B$150,2,FALSE),"")</f>
        <v/>
      </c>
      <c r="L1591" s="26" t="str">
        <f>IFERROR(VLOOKUP(C1591,'[1]Turkey Gobbler'!$A$2:$B$500,2,FALSE),"")</f>
        <v/>
      </c>
      <c r="M1591" s="27">
        <f t="shared" si="431"/>
        <v>480</v>
      </c>
      <c r="N1591" s="28"/>
      <c r="O1591"/>
      <c r="P1591"/>
      <c r="Q1591"/>
      <c r="R1591" s="29" t="str" cm="1">
        <f t="array" ref="R1591:S1591">_xlfn.TEXTSPLIT(C1591," ")</f>
        <v>Lichty</v>
      </c>
      <c r="S1591" s="29" t="str">
        <v>Noah</v>
      </c>
      <c r="T1591" s="29"/>
      <c r="U1591" s="29" t="str">
        <f t="shared" si="436"/>
        <v>Noah</v>
      </c>
      <c r="V1591" s="29" t="str">
        <f t="shared" si="437"/>
        <v>L</v>
      </c>
      <c r="W1591" s="29" t="str">
        <f t="shared" si="438"/>
        <v>NoahLM12 Under</v>
      </c>
      <c r="X1591" s="29" t="str">
        <f t="shared" si="439"/>
        <v>NoahL</v>
      </c>
      <c r="AA1591"/>
      <c r="AB1591"/>
      <c r="AC1591"/>
      <c r="AD1591"/>
      <c r="AE1591"/>
      <c r="AF1591"/>
      <c r="AG1591"/>
    </row>
    <row r="1592" spans="1:33" s="30" customFormat="1" x14ac:dyDescent="0.3">
      <c r="A1592" s="16">
        <f t="shared" si="428"/>
        <v>513</v>
      </c>
      <c r="B1592" s="17">
        <f t="shared" si="429"/>
        <v>30</v>
      </c>
      <c r="C1592" s="18" t="s">
        <v>1632</v>
      </c>
      <c r="D1592" s="19" t="s">
        <v>1124</v>
      </c>
      <c r="E1592" s="19" t="str">
        <f t="shared" si="430"/>
        <v>M</v>
      </c>
      <c r="F1592" s="20" t="str">
        <f>IFERROR(VLOOKUP(C1592,'[1]Sofie''s Loppet'!$BM$3:$BP$100,4,FALSE),"")</f>
        <v/>
      </c>
      <c r="G1592" s="21">
        <f>IFERROR(VLOOKUP(C1592,[1]Rocks!$BF$3:$BH$2000,3,FALSE),"")</f>
        <v>478.19114817190507</v>
      </c>
      <c r="H1592" s="22" t="str">
        <f>IFERROR(VLOOKUP(C1592,'[1]Walden Bike'!$CB$3:$CE$1000,4,FALSE),"")</f>
        <v/>
      </c>
      <c r="I1592" s="23" t="str">
        <f>IFERROR(VLOOKUP(C1592,'[1]Paddle Sport'!$BJ$2:$BL$100,3,FALSE),"")</f>
        <v/>
      </c>
      <c r="J1592" s="24" t="str">
        <f>IFERROR(VLOOKUP(C1592,'[1]Island Swim'!$AX$5:$AZ$74,3,FALSE),"")</f>
        <v/>
      </c>
      <c r="K1592" s="25" t="str">
        <f>IFERROR(VLOOKUP(C1592,[1]Beaton!$A$4:$B$150,2,FALSE),"")</f>
        <v/>
      </c>
      <c r="L1592" s="26" t="str">
        <f>IFERROR(VLOOKUP(C1592,'[1]Turkey Gobbler'!$A$2:$B$500,2,FALSE),"")</f>
        <v/>
      </c>
      <c r="M1592" s="27">
        <f t="shared" si="431"/>
        <v>478</v>
      </c>
      <c r="N1592" s="28"/>
      <c r="O1592"/>
      <c r="P1592"/>
      <c r="Q1592"/>
      <c r="R1592" s="29" t="str" cm="1">
        <f t="array" ref="R1592:S1592">_xlfn.TEXTSPLIT(C1592," ")</f>
        <v>Guse</v>
      </c>
      <c r="S1592" s="29" t="str">
        <v>Allan</v>
      </c>
      <c r="T1592" s="29"/>
      <c r="U1592" s="29" t="str">
        <f t="shared" si="436"/>
        <v>Allan</v>
      </c>
      <c r="V1592" s="29" t="str">
        <f t="shared" si="437"/>
        <v>G</v>
      </c>
      <c r="W1592" s="29" t="str">
        <f t="shared" si="438"/>
        <v>AllanGM60-69</v>
      </c>
      <c r="X1592" s="29" t="str">
        <f t="shared" si="439"/>
        <v>AllanG</v>
      </c>
      <c r="AA1592"/>
      <c r="AB1592"/>
      <c r="AC1592"/>
      <c r="AD1592"/>
      <c r="AE1592"/>
      <c r="AF1592"/>
      <c r="AG1592"/>
    </row>
    <row r="1593" spans="1:33" s="30" customFormat="1" x14ac:dyDescent="0.3">
      <c r="A1593" s="16">
        <f t="shared" si="428"/>
        <v>514</v>
      </c>
      <c r="B1593" s="17">
        <f t="shared" si="429"/>
        <v>132</v>
      </c>
      <c r="C1593" s="18" t="s">
        <v>1633</v>
      </c>
      <c r="D1593" s="19" t="s">
        <v>1111</v>
      </c>
      <c r="E1593" s="19" t="str">
        <f t="shared" si="430"/>
        <v>M</v>
      </c>
      <c r="F1593" s="20" t="str">
        <f>IFERROR(VLOOKUP(C1593,'[1]Sofie''s Loppet'!$BM$3:$BP$100,4,FALSE),"")</f>
        <v/>
      </c>
      <c r="G1593" s="21">
        <f>IFERROR(VLOOKUP(C1593,[1]Rocks!$BF$3:$BH$2000,3,FALSE),"")</f>
        <v>477.32934728450419</v>
      </c>
      <c r="H1593" s="22" t="str">
        <f>IFERROR(VLOOKUP(C1593,'[1]Walden Bike'!$CB$3:$CE$1000,4,FALSE),"")</f>
        <v/>
      </c>
      <c r="I1593" s="23" t="str">
        <f>IFERROR(VLOOKUP(C1593,'[1]Paddle Sport'!$BJ$2:$BL$100,3,FALSE),"")</f>
        <v/>
      </c>
      <c r="J1593" s="24" t="str">
        <f>IFERROR(VLOOKUP(C1593,'[1]Island Swim'!$AX$5:$AZ$74,3,FALSE),"")</f>
        <v/>
      </c>
      <c r="K1593" s="25" t="str">
        <f>IFERROR(VLOOKUP(C1593,[1]Beaton!$A$4:$B$150,2,FALSE),"")</f>
        <v/>
      </c>
      <c r="L1593" s="26" t="str">
        <f>IFERROR(VLOOKUP(C1593,'[1]Turkey Gobbler'!$A$2:$B$500,2,FALSE),"")</f>
        <v/>
      </c>
      <c r="M1593" s="27">
        <f t="shared" si="431"/>
        <v>477</v>
      </c>
      <c r="N1593" s="28"/>
      <c r="O1593"/>
      <c r="P1593"/>
      <c r="Q1593"/>
      <c r="R1593" s="29" t="str" cm="1">
        <f t="array" ref="R1593:S1593">_xlfn.TEXTSPLIT(C1593," ")</f>
        <v>Garcia</v>
      </c>
      <c r="S1593" s="29" t="str">
        <v>Bruno</v>
      </c>
      <c r="T1593" s="29"/>
      <c r="U1593" s="29" t="str">
        <f t="shared" si="436"/>
        <v>Bruno</v>
      </c>
      <c r="V1593" s="29" t="str">
        <f t="shared" si="437"/>
        <v>G</v>
      </c>
      <c r="W1593" s="29" t="str">
        <f t="shared" si="438"/>
        <v>BrunoGM30-39</v>
      </c>
      <c r="X1593" s="29" t="str">
        <f t="shared" si="439"/>
        <v>BrunoG</v>
      </c>
      <c r="AA1593"/>
      <c r="AB1593"/>
      <c r="AC1593"/>
      <c r="AD1593"/>
      <c r="AE1593"/>
      <c r="AF1593"/>
      <c r="AG1593"/>
    </row>
    <row r="1594" spans="1:33" s="30" customFormat="1" x14ac:dyDescent="0.3">
      <c r="A1594" s="16">
        <f t="shared" si="428"/>
        <v>514</v>
      </c>
      <c r="B1594" s="17">
        <f t="shared" si="429"/>
        <v>132</v>
      </c>
      <c r="C1594" s="18" t="s">
        <v>1634</v>
      </c>
      <c r="D1594" s="19" t="s">
        <v>1111</v>
      </c>
      <c r="E1594" s="19" t="str">
        <f t="shared" si="430"/>
        <v>M</v>
      </c>
      <c r="F1594" s="20" t="str">
        <f>IFERROR(VLOOKUP(C1594,'[1]Sofie''s Loppet'!$BM$3:$BP$100,4,FALSE),"")</f>
        <v/>
      </c>
      <c r="G1594" s="21">
        <f>IFERROR(VLOOKUP(C1594,[1]Rocks!$BF$3:$BH$2000,3,FALSE),"")</f>
        <v>476.7355063448619</v>
      </c>
      <c r="H1594" s="22" t="str">
        <f>IFERROR(VLOOKUP(C1594,'[1]Walden Bike'!$CB$3:$CE$1000,4,FALSE),"")</f>
        <v/>
      </c>
      <c r="I1594" s="23" t="str">
        <f>IFERROR(VLOOKUP(C1594,'[1]Paddle Sport'!$BJ$2:$BL$100,3,FALSE),"")</f>
        <v/>
      </c>
      <c r="J1594" s="24" t="str">
        <f>IFERROR(VLOOKUP(C1594,'[1]Island Swim'!$AX$5:$AZ$74,3,FALSE),"")</f>
        <v/>
      </c>
      <c r="K1594" s="25" t="str">
        <f>IFERROR(VLOOKUP(C1594,[1]Beaton!$A$4:$B$150,2,FALSE),"")</f>
        <v/>
      </c>
      <c r="L1594" s="26" t="str">
        <f>IFERROR(VLOOKUP(C1594,'[1]Turkey Gobbler'!$A$2:$B$500,2,FALSE),"")</f>
        <v/>
      </c>
      <c r="M1594" s="27">
        <f t="shared" si="431"/>
        <v>477</v>
      </c>
      <c r="N1594" s="28"/>
      <c r="O1594"/>
      <c r="P1594"/>
      <c r="Q1594"/>
      <c r="R1594" s="29" t="str" cm="1">
        <f t="array" ref="R1594:S1594">_xlfn.TEXTSPLIT(C1594," ")</f>
        <v>Recollet</v>
      </c>
      <c r="S1594" s="29" t="str">
        <v>Brett</v>
      </c>
      <c r="T1594" s="29"/>
      <c r="U1594" s="29" t="str">
        <f t="shared" si="436"/>
        <v>Brett</v>
      </c>
      <c r="V1594" s="29" t="str">
        <f t="shared" si="437"/>
        <v>R</v>
      </c>
      <c r="W1594" s="29" t="str">
        <f t="shared" si="438"/>
        <v>BrettRM30-39</v>
      </c>
      <c r="X1594" s="29" t="str">
        <f t="shared" si="439"/>
        <v>BrettR</v>
      </c>
      <c r="AA1594"/>
      <c r="AB1594"/>
      <c r="AC1594"/>
      <c r="AD1594"/>
      <c r="AE1594"/>
      <c r="AF1594"/>
      <c r="AG1594"/>
    </row>
    <row r="1595" spans="1:33" s="30" customFormat="1" x14ac:dyDescent="0.3">
      <c r="A1595" s="16">
        <f t="shared" si="428"/>
        <v>514</v>
      </c>
      <c r="B1595" s="17">
        <f t="shared" si="429"/>
        <v>75</v>
      </c>
      <c r="C1595" s="18" t="s">
        <v>1635</v>
      </c>
      <c r="D1595" s="19" t="s">
        <v>1109</v>
      </c>
      <c r="E1595" s="19" t="str">
        <f t="shared" si="430"/>
        <v>M</v>
      </c>
      <c r="F1595" s="20" t="str">
        <f>IFERROR(VLOOKUP(C1595,'[1]Sofie''s Loppet'!$BM$3:$BP$100,4,FALSE),"")</f>
        <v/>
      </c>
      <c r="G1595" s="21">
        <f>IFERROR(VLOOKUP(C1595,[1]Rocks!$BF$3:$BH$2000,3,FALSE),"")</f>
        <v>477.21046077210462</v>
      </c>
      <c r="H1595" s="22" t="str">
        <f>IFERROR(VLOOKUP(C1595,'[1]Walden Bike'!$CB$3:$CE$1000,4,FALSE),"")</f>
        <v/>
      </c>
      <c r="I1595" s="23" t="str">
        <f>IFERROR(VLOOKUP(C1595,'[1]Paddle Sport'!$BJ$2:$BL$100,3,FALSE),"")</f>
        <v/>
      </c>
      <c r="J1595" s="24" t="str">
        <f>IFERROR(VLOOKUP(C1595,'[1]Island Swim'!$AX$5:$AZ$74,3,FALSE),"")</f>
        <v/>
      </c>
      <c r="K1595" s="25" t="str">
        <f>IFERROR(VLOOKUP(C1595,[1]Beaton!$A$4:$B$150,2,FALSE),"")</f>
        <v/>
      </c>
      <c r="L1595" s="26" t="str">
        <f>IFERROR(VLOOKUP(C1595,'[1]Turkey Gobbler'!$A$2:$B$500,2,FALSE),"")</f>
        <v/>
      </c>
      <c r="M1595" s="27">
        <f t="shared" si="431"/>
        <v>477</v>
      </c>
      <c r="N1595" s="28"/>
      <c r="O1595"/>
      <c r="P1595"/>
      <c r="Q1595"/>
      <c r="R1595" s="29" t="str" cm="1">
        <f t="array" ref="R1595:S1595">_xlfn.TEXTSPLIT(C1595," ")</f>
        <v>Folino</v>
      </c>
      <c r="S1595" s="29" t="str">
        <v>Giovanni</v>
      </c>
      <c r="T1595" s="29"/>
      <c r="U1595" s="29" t="str">
        <f t="shared" si="436"/>
        <v>Giovanni</v>
      </c>
      <c r="V1595" s="29" t="str">
        <f t="shared" si="437"/>
        <v>F</v>
      </c>
      <c r="W1595" s="29" t="str">
        <f t="shared" si="438"/>
        <v>GiovanniFM40-49</v>
      </c>
      <c r="X1595" s="29" t="str">
        <f t="shared" si="439"/>
        <v>GiovanniF</v>
      </c>
      <c r="AA1595"/>
      <c r="AB1595"/>
      <c r="AC1595"/>
      <c r="AD1595"/>
      <c r="AE1595"/>
      <c r="AF1595"/>
      <c r="AG1595"/>
    </row>
    <row r="1596" spans="1:33" s="30" customFormat="1" x14ac:dyDescent="0.3">
      <c r="A1596" s="16">
        <f t="shared" si="428"/>
        <v>514</v>
      </c>
      <c r="B1596" s="17">
        <f t="shared" si="429"/>
        <v>31</v>
      </c>
      <c r="C1596" s="18" t="s">
        <v>1636</v>
      </c>
      <c r="D1596" s="19" t="s">
        <v>1124</v>
      </c>
      <c r="E1596" s="19" t="str">
        <f t="shared" si="430"/>
        <v>M</v>
      </c>
      <c r="F1596" s="20" t="str">
        <f>IFERROR(VLOOKUP(C1596,'[1]Sofie''s Loppet'!$BM$3:$BP$100,4,FALSE),"")</f>
        <v/>
      </c>
      <c r="G1596" s="21">
        <f>IFERROR(VLOOKUP(C1596,[1]Rocks!$BF$3:$BH$2000,3,FALSE),"")</f>
        <v>476.6624040920716</v>
      </c>
      <c r="H1596" s="22" t="str">
        <f>IFERROR(VLOOKUP(C1596,'[1]Walden Bike'!$CB$3:$CE$1000,4,FALSE),"")</f>
        <v/>
      </c>
      <c r="I1596" s="23" t="str">
        <f>IFERROR(VLOOKUP(C1596,'[1]Paddle Sport'!$BJ$2:$BL$100,3,FALSE),"")</f>
        <v/>
      </c>
      <c r="J1596" s="24" t="str">
        <f>IFERROR(VLOOKUP(C1596,'[1]Island Swim'!$AX$5:$AZ$74,3,FALSE),"")</f>
        <v/>
      </c>
      <c r="K1596" s="25" t="str">
        <f>IFERROR(VLOOKUP(C1596,[1]Beaton!$A$4:$B$150,2,FALSE),"")</f>
        <v/>
      </c>
      <c r="L1596" s="26" t="str">
        <f>IFERROR(VLOOKUP(C1596,'[1]Turkey Gobbler'!$A$2:$B$500,2,FALSE),"")</f>
        <v/>
      </c>
      <c r="M1596" s="27">
        <f t="shared" si="431"/>
        <v>477</v>
      </c>
      <c r="N1596" s="28"/>
      <c r="O1596"/>
      <c r="P1596"/>
      <c r="Q1596"/>
      <c r="R1596" s="29" t="str" cm="1">
        <f t="array" ref="R1596:S1596">_xlfn.TEXTSPLIT(C1596," ")</f>
        <v>Mayer</v>
      </c>
      <c r="S1596" s="29" t="str">
        <v>Michel</v>
      </c>
      <c r="T1596" s="29"/>
      <c r="U1596" s="29" t="str">
        <f t="shared" si="436"/>
        <v>Michel</v>
      </c>
      <c r="V1596" s="29" t="str">
        <f t="shared" si="437"/>
        <v>M</v>
      </c>
      <c r="W1596" s="29" t="str">
        <f t="shared" si="438"/>
        <v>MichelMM60-69</v>
      </c>
      <c r="X1596" s="29" t="str">
        <f t="shared" si="439"/>
        <v>MichelM</v>
      </c>
      <c r="AA1596"/>
      <c r="AB1596"/>
      <c r="AC1596"/>
      <c r="AD1596"/>
      <c r="AE1596"/>
      <c r="AF1596"/>
      <c r="AG1596"/>
    </row>
    <row r="1597" spans="1:33" s="30" customFormat="1" x14ac:dyDescent="0.3">
      <c r="A1597" s="16">
        <f t="shared" si="428"/>
        <v>518</v>
      </c>
      <c r="B1597" s="17">
        <f t="shared" si="429"/>
        <v>46</v>
      </c>
      <c r="C1597" s="18" t="s">
        <v>1637</v>
      </c>
      <c r="D1597" s="19" t="s">
        <v>1107</v>
      </c>
      <c r="E1597" s="19" t="str">
        <f t="shared" si="430"/>
        <v>M</v>
      </c>
      <c r="F1597" s="20" t="str">
        <f>IFERROR(VLOOKUP(C1597,'[1]Sofie''s Loppet'!$BM$3:$BP$100,4,FALSE),"")</f>
        <v/>
      </c>
      <c r="G1597" s="21">
        <f>IFERROR(VLOOKUP(C1597,[1]Rocks!$BF$3:$BH$2000,3,FALSE),"")</f>
        <v>475.5522462149417</v>
      </c>
      <c r="H1597" s="22" t="str">
        <f>IFERROR(VLOOKUP(C1597,'[1]Walden Bike'!$CB$3:$CE$1000,4,FALSE),"")</f>
        <v/>
      </c>
      <c r="I1597" s="23" t="str">
        <f>IFERROR(VLOOKUP(C1597,'[1]Paddle Sport'!$BJ$2:$BL$100,3,FALSE),"")</f>
        <v/>
      </c>
      <c r="J1597" s="24" t="str">
        <f>IFERROR(VLOOKUP(C1597,'[1]Island Swim'!$AX$5:$AZ$74,3,FALSE),"")</f>
        <v/>
      </c>
      <c r="K1597" s="25" t="str">
        <f>IFERROR(VLOOKUP(C1597,[1]Beaton!$A$4:$B$150,2,FALSE),"")</f>
        <v/>
      </c>
      <c r="L1597" s="26" t="str">
        <f>IFERROR(VLOOKUP(C1597,'[1]Turkey Gobbler'!$A$2:$B$500,2,FALSE),"")</f>
        <v/>
      </c>
      <c r="M1597" s="27">
        <f t="shared" si="431"/>
        <v>476</v>
      </c>
      <c r="N1597" s="28"/>
      <c r="O1597"/>
      <c r="P1597"/>
      <c r="Q1597"/>
      <c r="R1597" s="29" t="str" cm="1">
        <f t="array" ref="R1597:S1597">_xlfn.TEXTSPLIT(C1597," ")</f>
        <v>McNeil</v>
      </c>
      <c r="S1597" s="29" t="str">
        <v>Paul</v>
      </c>
      <c r="T1597" s="29"/>
      <c r="U1597" s="29" t="str">
        <f t="shared" si="436"/>
        <v>Paul</v>
      </c>
      <c r="V1597" s="29" t="str">
        <f t="shared" si="437"/>
        <v>M</v>
      </c>
      <c r="W1597" s="29" t="str">
        <f t="shared" si="438"/>
        <v>PaulMM50-59</v>
      </c>
      <c r="X1597" s="29" t="str">
        <f t="shared" si="439"/>
        <v>PaulM</v>
      </c>
      <c r="AA1597"/>
      <c r="AB1597"/>
      <c r="AC1597"/>
      <c r="AD1597"/>
      <c r="AE1597"/>
      <c r="AF1597"/>
      <c r="AG1597"/>
    </row>
    <row r="1598" spans="1:33" s="30" customFormat="1" x14ac:dyDescent="0.3">
      <c r="A1598" s="16">
        <f t="shared" si="428"/>
        <v>519</v>
      </c>
      <c r="B1598" s="17">
        <f t="shared" si="429"/>
        <v>24</v>
      </c>
      <c r="C1598" s="18" t="s">
        <v>1638</v>
      </c>
      <c r="D1598" s="19" t="s">
        <v>1116</v>
      </c>
      <c r="E1598" s="19" t="str">
        <f t="shared" si="430"/>
        <v>M</v>
      </c>
      <c r="F1598" s="20" t="str">
        <f>IFERROR(VLOOKUP(C1598,'[1]Sofie''s Loppet'!$BM$3:$BP$100,4,FALSE),"")</f>
        <v/>
      </c>
      <c r="G1598" s="21">
        <f>IFERROR(VLOOKUP(C1598,[1]Rocks!$BF$3:$BH$2000,3,FALSE),"")</f>
        <v>474.84076433121021</v>
      </c>
      <c r="H1598" s="22" t="str">
        <f>IFERROR(VLOOKUP(C1598,'[1]Walden Bike'!$CB$3:$CE$1000,4,FALSE),"")</f>
        <v/>
      </c>
      <c r="I1598" s="23" t="str">
        <f>IFERROR(VLOOKUP(C1598,'[1]Paddle Sport'!$BJ$2:$BL$100,3,FALSE),"")</f>
        <v/>
      </c>
      <c r="J1598" s="24" t="str">
        <f>IFERROR(VLOOKUP(C1598,'[1]Island Swim'!$AX$5:$AZ$74,3,FALSE),"")</f>
        <v/>
      </c>
      <c r="K1598" s="25" t="str">
        <f>IFERROR(VLOOKUP(C1598,[1]Beaton!$A$4:$B$150,2,FALSE),"")</f>
        <v/>
      </c>
      <c r="L1598" s="26" t="str">
        <f>IFERROR(VLOOKUP(C1598,'[1]Turkey Gobbler'!$A$2:$B$500,2,FALSE),"")</f>
        <v/>
      </c>
      <c r="M1598" s="27">
        <f t="shared" si="431"/>
        <v>475</v>
      </c>
      <c r="N1598" s="28"/>
      <c r="O1598"/>
      <c r="P1598"/>
      <c r="Q1598"/>
      <c r="R1598" s="29" t="str" cm="1">
        <f t="array" ref="R1598:S1598">_xlfn.TEXTSPLIT(C1598," ")</f>
        <v>Shurrab</v>
      </c>
      <c r="S1598" s="29" t="str">
        <v>Naji</v>
      </c>
      <c r="T1598" s="29"/>
      <c r="U1598" s="29" t="str">
        <f t="shared" si="436"/>
        <v>Naji</v>
      </c>
      <c r="V1598" s="29" t="str">
        <f t="shared" si="437"/>
        <v>S</v>
      </c>
      <c r="W1598" s="29" t="str">
        <f t="shared" si="438"/>
        <v>NajiSM12 Under</v>
      </c>
      <c r="X1598" s="29" t="str">
        <f t="shared" si="439"/>
        <v>NajiS</v>
      </c>
      <c r="AA1598"/>
      <c r="AB1598"/>
      <c r="AC1598"/>
      <c r="AD1598"/>
      <c r="AE1598"/>
      <c r="AF1598"/>
      <c r="AG1598"/>
    </row>
    <row r="1599" spans="1:33" s="30" customFormat="1" x14ac:dyDescent="0.3">
      <c r="A1599" s="16">
        <f t="shared" si="428"/>
        <v>519</v>
      </c>
      <c r="B1599" s="17">
        <f t="shared" si="429"/>
        <v>134</v>
      </c>
      <c r="C1599" s="18" t="s">
        <v>1639</v>
      </c>
      <c r="D1599" s="19" t="s">
        <v>1111</v>
      </c>
      <c r="E1599" s="19" t="str">
        <f t="shared" si="430"/>
        <v>M</v>
      </c>
      <c r="F1599" s="20" t="str">
        <f>IFERROR(VLOOKUP(C1599,'[1]Sofie''s Loppet'!$BM$3:$BP$100,4,FALSE),"")</f>
        <v/>
      </c>
      <c r="G1599" s="21">
        <f>IFERROR(VLOOKUP(C1599,[1]Rocks!$BF$3:$BH$2000,3,FALSE),"")</f>
        <v>475.44642857142861</v>
      </c>
      <c r="H1599" s="22" t="str">
        <f>IFERROR(VLOOKUP(C1599,'[1]Walden Bike'!$CB$3:$CE$1000,4,FALSE),"")</f>
        <v/>
      </c>
      <c r="I1599" s="23" t="str">
        <f>IFERROR(VLOOKUP(C1599,'[1]Paddle Sport'!$BJ$2:$BL$100,3,FALSE),"")</f>
        <v/>
      </c>
      <c r="J1599" s="24" t="str">
        <f>IFERROR(VLOOKUP(C1599,'[1]Island Swim'!$AX$5:$AZ$74,3,FALSE),"")</f>
        <v/>
      </c>
      <c r="K1599" s="25" t="str">
        <f>IFERROR(VLOOKUP(C1599,[1]Beaton!$A$4:$B$150,2,FALSE),"")</f>
        <v/>
      </c>
      <c r="L1599" s="26" t="str">
        <f>IFERROR(VLOOKUP(C1599,'[1]Turkey Gobbler'!$A$2:$B$500,2,FALSE),"")</f>
        <v/>
      </c>
      <c r="M1599" s="27">
        <f t="shared" si="431"/>
        <v>475</v>
      </c>
      <c r="N1599" s="28"/>
      <c r="O1599"/>
      <c r="P1599"/>
      <c r="Q1599"/>
      <c r="R1599" s="29" t="str" cm="1">
        <f t="array" ref="R1599:S1599">_xlfn.TEXTSPLIT(C1599," ")</f>
        <v>Baldisera</v>
      </c>
      <c r="S1599" s="29" t="str">
        <v>Michael</v>
      </c>
      <c r="T1599" s="29"/>
      <c r="U1599" s="29" t="str">
        <f t="shared" si="436"/>
        <v>Michael</v>
      </c>
      <c r="V1599" s="29" t="str">
        <f t="shared" si="437"/>
        <v>B</v>
      </c>
      <c r="W1599" s="29" t="str">
        <f t="shared" si="438"/>
        <v>MichaelBM30-39</v>
      </c>
      <c r="X1599" s="29" t="str">
        <f t="shared" si="439"/>
        <v>MichaelB</v>
      </c>
      <c r="AA1599"/>
      <c r="AB1599"/>
      <c r="AC1599"/>
      <c r="AD1599"/>
      <c r="AE1599"/>
      <c r="AF1599"/>
      <c r="AG1599"/>
    </row>
    <row r="1600" spans="1:33" s="30" customFormat="1" x14ac:dyDescent="0.3">
      <c r="A1600" s="16">
        <f t="shared" si="428"/>
        <v>521</v>
      </c>
      <c r="B1600" s="17">
        <f t="shared" si="429"/>
        <v>25</v>
      </c>
      <c r="C1600" s="18" t="s">
        <v>1640</v>
      </c>
      <c r="D1600" s="19" t="s">
        <v>1116</v>
      </c>
      <c r="E1600" s="19" t="str">
        <f t="shared" si="430"/>
        <v>M</v>
      </c>
      <c r="F1600" s="20" t="str">
        <f>IFERROR(VLOOKUP(C1600,'[1]Sofie''s Loppet'!$BM$3:$BP$100,4,FALSE),"")</f>
        <v/>
      </c>
      <c r="G1600" s="21">
        <f>IFERROR(VLOOKUP(C1600,[1]Rocks!$BF$3:$BH$2000,3,FALSE),"")</f>
        <v>473.33333333333331</v>
      </c>
      <c r="H1600" s="22" t="str">
        <f>IFERROR(VLOOKUP(C1600,'[1]Walden Bike'!$CB$3:$CE$1000,4,FALSE),"")</f>
        <v/>
      </c>
      <c r="I1600" s="23" t="str">
        <f>IFERROR(VLOOKUP(C1600,'[1]Paddle Sport'!$BJ$2:$BL$100,3,FALSE),"")</f>
        <v/>
      </c>
      <c r="J1600" s="24" t="str">
        <f>IFERROR(VLOOKUP(C1600,'[1]Island Swim'!$AX$5:$AZ$74,3,FALSE),"")</f>
        <v/>
      </c>
      <c r="K1600" s="25" t="str">
        <f>IFERROR(VLOOKUP(C1600,[1]Beaton!$A$4:$B$150,2,FALSE),"")</f>
        <v/>
      </c>
      <c r="L1600" s="26" t="str">
        <f>IFERROR(VLOOKUP(C1600,'[1]Turkey Gobbler'!$A$2:$B$500,2,FALSE),"")</f>
        <v/>
      </c>
      <c r="M1600" s="27">
        <f t="shared" si="431"/>
        <v>473</v>
      </c>
      <c r="N1600" s="28"/>
      <c r="O1600"/>
      <c r="P1600"/>
      <c r="Q1600"/>
      <c r="R1600" s="29" t="str" cm="1">
        <f t="array" ref="R1600:S1600">_xlfn.TEXTSPLIT(C1600," ")</f>
        <v>Atoui</v>
      </c>
      <c r="S1600" s="29" t="str">
        <v>Anthony</v>
      </c>
      <c r="T1600" s="29"/>
      <c r="U1600" s="29" t="str">
        <f t="shared" si="436"/>
        <v>Anthony</v>
      </c>
      <c r="V1600" s="29" t="str">
        <f t="shared" si="437"/>
        <v>A</v>
      </c>
      <c r="W1600" s="29" t="str">
        <f t="shared" si="438"/>
        <v>AnthonyAM12 Under</v>
      </c>
      <c r="X1600" s="29" t="str">
        <f t="shared" si="439"/>
        <v>AnthonyA</v>
      </c>
      <c r="AA1600"/>
      <c r="AB1600"/>
      <c r="AC1600"/>
      <c r="AD1600"/>
      <c r="AE1600"/>
      <c r="AF1600"/>
      <c r="AG1600"/>
    </row>
    <row r="1601" spans="1:33" s="30" customFormat="1" x14ac:dyDescent="0.3">
      <c r="A1601" s="16">
        <f t="shared" si="428"/>
        <v>521</v>
      </c>
      <c r="B1601" s="17">
        <f t="shared" si="429"/>
        <v>66</v>
      </c>
      <c r="C1601" s="18" t="s">
        <v>1641</v>
      </c>
      <c r="D1601" s="19" t="s">
        <v>1118</v>
      </c>
      <c r="E1601" s="19" t="str">
        <f t="shared" si="430"/>
        <v>M</v>
      </c>
      <c r="F1601" s="20" t="str">
        <f>IFERROR(VLOOKUP(C1601,'[1]Sofie''s Loppet'!$BM$3:$BP$100,4,FALSE),"")</f>
        <v/>
      </c>
      <c r="G1601" s="21">
        <f>IFERROR(VLOOKUP(C1601,[1]Rocks!$BF$3:$BH$2000,3,FALSE),"")</f>
        <v>473.03299492385787</v>
      </c>
      <c r="H1601" s="22" t="str">
        <f>IFERROR(VLOOKUP(C1601,'[1]Walden Bike'!$CB$3:$CE$1000,4,FALSE),"")</f>
        <v/>
      </c>
      <c r="I1601" s="23" t="str">
        <f>IFERROR(VLOOKUP(C1601,'[1]Paddle Sport'!$BJ$2:$BL$100,3,FALSE),"")</f>
        <v/>
      </c>
      <c r="J1601" s="24" t="str">
        <f>IFERROR(VLOOKUP(C1601,'[1]Island Swim'!$AX$5:$AZ$74,3,FALSE),"")</f>
        <v/>
      </c>
      <c r="K1601" s="25" t="str">
        <f>IFERROR(VLOOKUP(C1601,[1]Beaton!$A$4:$B$150,2,FALSE),"")</f>
        <v/>
      </c>
      <c r="L1601" s="26" t="str">
        <f>IFERROR(VLOOKUP(C1601,'[1]Turkey Gobbler'!$A$2:$B$500,2,FALSE),"")</f>
        <v/>
      </c>
      <c r="M1601" s="27">
        <f t="shared" si="431"/>
        <v>473</v>
      </c>
      <c r="N1601" s="28"/>
      <c r="O1601"/>
      <c r="P1601"/>
      <c r="Q1601"/>
      <c r="R1601" s="29" t="str" cm="1">
        <f t="array" ref="R1601:S1601">_xlfn.TEXTSPLIT(C1601," ")</f>
        <v>Chen</v>
      </c>
      <c r="S1601" s="29" t="str">
        <v>Richard</v>
      </c>
      <c r="T1601" s="29"/>
      <c r="U1601" s="29" t="str">
        <f t="shared" si="436"/>
        <v>Richard</v>
      </c>
      <c r="V1601" s="29" t="str">
        <f t="shared" si="437"/>
        <v>C</v>
      </c>
      <c r="W1601" s="29" t="str">
        <f t="shared" si="438"/>
        <v>RichardCM13-19</v>
      </c>
      <c r="X1601" s="29" t="str">
        <f t="shared" si="439"/>
        <v>RichardC</v>
      </c>
      <c r="AA1601"/>
      <c r="AB1601"/>
      <c r="AC1601"/>
      <c r="AD1601"/>
      <c r="AE1601"/>
      <c r="AF1601"/>
      <c r="AG1601"/>
    </row>
    <row r="1602" spans="1:33" s="30" customFormat="1" x14ac:dyDescent="0.3">
      <c r="A1602" s="16">
        <f t="shared" si="428"/>
        <v>523</v>
      </c>
      <c r="B1602" s="17">
        <f t="shared" si="429"/>
        <v>126</v>
      </c>
      <c r="C1602" s="18" t="s">
        <v>1642</v>
      </c>
      <c r="D1602" s="19" t="s">
        <v>1114</v>
      </c>
      <c r="E1602" s="19" t="str">
        <f t="shared" si="430"/>
        <v>M</v>
      </c>
      <c r="F1602" s="20" t="str">
        <f>IFERROR(VLOOKUP(C1602,'[1]Sofie''s Loppet'!$BM$3:$BP$100,4,FALSE),"")</f>
        <v/>
      </c>
      <c r="G1602" s="21">
        <f>IFERROR(VLOOKUP(C1602,[1]Rocks!$BF$3:$BH$2000,3,FALSE),"")</f>
        <v>471.23893805309734</v>
      </c>
      <c r="H1602" s="22" t="str">
        <f>IFERROR(VLOOKUP(C1602,'[1]Walden Bike'!$CB$3:$CE$1000,4,FALSE),"")</f>
        <v/>
      </c>
      <c r="I1602" s="23" t="str">
        <f>IFERROR(VLOOKUP(C1602,'[1]Paddle Sport'!$BJ$2:$BL$100,3,FALSE),"")</f>
        <v/>
      </c>
      <c r="J1602" s="24" t="str">
        <f>IFERROR(VLOOKUP(C1602,'[1]Island Swim'!$AX$5:$AZ$74,3,FALSE),"")</f>
        <v/>
      </c>
      <c r="K1602" s="25" t="str">
        <f>IFERROR(VLOOKUP(C1602,[1]Beaton!$A$4:$B$150,2,FALSE),"")</f>
        <v/>
      </c>
      <c r="L1602" s="26" t="str">
        <f>IFERROR(VLOOKUP(C1602,'[1]Turkey Gobbler'!$A$2:$B$500,2,FALSE),"")</f>
        <v/>
      </c>
      <c r="M1602" s="27">
        <f t="shared" si="431"/>
        <v>471</v>
      </c>
      <c r="N1602" s="28"/>
      <c r="O1602"/>
      <c r="P1602"/>
      <c r="Q1602"/>
      <c r="R1602" s="29" t="str" cm="1">
        <f t="array" ref="R1602:S1602">_xlfn.TEXTSPLIT(C1602," ")</f>
        <v>Botha</v>
      </c>
      <c r="S1602" s="29" t="str">
        <v>Charl</v>
      </c>
      <c r="T1602" s="29"/>
      <c r="U1602" s="29" t="str">
        <f t="shared" si="436"/>
        <v>Charl</v>
      </c>
      <c r="V1602" s="29" t="str">
        <f t="shared" si="437"/>
        <v>B</v>
      </c>
      <c r="W1602" s="29" t="str">
        <f t="shared" si="438"/>
        <v>CharlBM20-29</v>
      </c>
      <c r="X1602" s="29" t="str">
        <f t="shared" si="439"/>
        <v>CharlB</v>
      </c>
      <c r="AA1602"/>
      <c r="AB1602"/>
      <c r="AC1602"/>
      <c r="AD1602"/>
      <c r="AE1602"/>
      <c r="AF1602"/>
      <c r="AG1602"/>
    </row>
    <row r="1603" spans="1:33" s="30" customFormat="1" x14ac:dyDescent="0.3">
      <c r="A1603" s="16">
        <f t="shared" ref="A1603:A1666" si="440">COUNTIFS($E$2:$E$1843,E1603,$M$2:$M$1843,"&gt;"&amp;M1603)+1</f>
        <v>523</v>
      </c>
      <c r="B1603" s="17">
        <f t="shared" ref="B1603:B1666" si="441">COUNTIFS($D$2:$D$1843,D1603,$M$2:$M$1843,"&gt;"&amp;M1603)+1</f>
        <v>126</v>
      </c>
      <c r="C1603" s="18" t="s">
        <v>1643</v>
      </c>
      <c r="D1603" s="19" t="s">
        <v>1114</v>
      </c>
      <c r="E1603" s="19" t="str">
        <f t="shared" ref="E1603:E1666" si="442">LEFT(D1603,1)</f>
        <v>M</v>
      </c>
      <c r="F1603" s="20" t="str">
        <f>IFERROR(VLOOKUP(C1603,'[1]Sofie''s Loppet'!$BM$3:$BP$100,4,FALSE),"")</f>
        <v/>
      </c>
      <c r="G1603" s="21">
        <f>IFERROR(VLOOKUP(C1603,[1]Rocks!$BF$3:$BH$2000,3,FALSE),"")</f>
        <v>470.64393939393938</v>
      </c>
      <c r="H1603" s="22" t="str">
        <f>IFERROR(VLOOKUP(C1603,'[1]Walden Bike'!$CB$3:$CE$1000,4,FALSE),"")</f>
        <v/>
      </c>
      <c r="I1603" s="23" t="str">
        <f>IFERROR(VLOOKUP(C1603,'[1]Paddle Sport'!$BJ$2:$BL$100,3,FALSE),"")</f>
        <v/>
      </c>
      <c r="J1603" s="24" t="str">
        <f>IFERROR(VLOOKUP(C1603,'[1]Island Swim'!$AX$5:$AZ$74,3,FALSE),"")</f>
        <v/>
      </c>
      <c r="K1603" s="25" t="str">
        <f>IFERROR(VLOOKUP(C1603,[1]Beaton!$A$4:$B$150,2,FALSE),"")</f>
        <v/>
      </c>
      <c r="L1603" s="26" t="str">
        <f>IFERROR(VLOOKUP(C1603,'[1]Turkey Gobbler'!$A$2:$B$500,2,FALSE),"")</f>
        <v/>
      </c>
      <c r="M1603" s="27">
        <f t="shared" ref="M1603:M1666" si="443">ROUND(SUM(F1603:J1603),0)</f>
        <v>471</v>
      </c>
      <c r="N1603" s="28"/>
      <c r="O1603"/>
      <c r="P1603"/>
      <c r="Q1603"/>
      <c r="R1603" s="29" t="str" cm="1">
        <f t="array" ref="R1603:S1603">_xlfn.TEXTSPLIT(C1603," ")</f>
        <v>Pentz</v>
      </c>
      <c r="S1603" s="29" t="str">
        <v>Revauw</v>
      </c>
      <c r="T1603" s="29"/>
      <c r="U1603" s="29" t="str">
        <f t="shared" si="436"/>
        <v>Revauw</v>
      </c>
      <c r="V1603" s="29" t="str">
        <f t="shared" si="437"/>
        <v>P</v>
      </c>
      <c r="W1603" s="29" t="str">
        <f t="shared" si="438"/>
        <v>RevauwPM20-29</v>
      </c>
      <c r="X1603" s="29" t="str">
        <f t="shared" si="439"/>
        <v>RevauwP</v>
      </c>
      <c r="AA1603"/>
      <c r="AB1603"/>
      <c r="AC1603"/>
      <c r="AD1603"/>
      <c r="AE1603"/>
      <c r="AF1603"/>
      <c r="AG1603"/>
    </row>
    <row r="1604" spans="1:33" s="30" customFormat="1" x14ac:dyDescent="0.3">
      <c r="A1604" s="16">
        <f t="shared" si="440"/>
        <v>523</v>
      </c>
      <c r="B1604" s="17">
        <f t="shared" si="441"/>
        <v>32</v>
      </c>
      <c r="C1604" s="18" t="s">
        <v>1644</v>
      </c>
      <c r="D1604" s="19" t="s">
        <v>1124</v>
      </c>
      <c r="E1604" s="19" t="str">
        <f t="shared" si="442"/>
        <v>M</v>
      </c>
      <c r="F1604" s="20" t="str">
        <f>IFERROR(VLOOKUP(C1604,'[1]Sofie''s Loppet'!$BM$3:$BP$100,4,FALSE),"")</f>
        <v/>
      </c>
      <c r="G1604" s="21">
        <f>IFERROR(VLOOKUP(C1604,[1]Rocks!$BF$3:$BH$2000,3,FALSE),"")</f>
        <v>471.34071340713405</v>
      </c>
      <c r="H1604" s="22" t="str">
        <f>IFERROR(VLOOKUP(C1604,'[1]Walden Bike'!$CB$3:$CE$1000,4,FALSE),"")</f>
        <v/>
      </c>
      <c r="I1604" s="23" t="str">
        <f>IFERROR(VLOOKUP(C1604,'[1]Paddle Sport'!$BJ$2:$BL$100,3,FALSE),"")</f>
        <v/>
      </c>
      <c r="J1604" s="24" t="str">
        <f>IFERROR(VLOOKUP(C1604,'[1]Island Swim'!$AX$5:$AZ$74,3,FALSE),"")</f>
        <v/>
      </c>
      <c r="K1604" s="25" t="str">
        <f>IFERROR(VLOOKUP(C1604,[1]Beaton!$A$4:$B$150,2,FALSE),"")</f>
        <v/>
      </c>
      <c r="L1604" s="26" t="str">
        <f>IFERROR(VLOOKUP(C1604,'[1]Turkey Gobbler'!$A$2:$B$500,2,FALSE),"")</f>
        <v/>
      </c>
      <c r="M1604" s="27">
        <f t="shared" si="443"/>
        <v>471</v>
      </c>
      <c r="N1604" s="28"/>
      <c r="O1604"/>
      <c r="P1604"/>
      <c r="Q1604"/>
      <c r="R1604" s="29" t="str" cm="1">
        <f t="array" ref="R1604:S1604">_xlfn.TEXTSPLIT(C1604," ")</f>
        <v>Sholdice</v>
      </c>
      <c r="S1604" s="29" t="str">
        <v>Murray</v>
      </c>
      <c r="T1604" s="29"/>
      <c r="U1604" s="29" t="str">
        <f t="shared" si="436"/>
        <v>Murray</v>
      </c>
      <c r="V1604" s="29" t="str">
        <f t="shared" si="437"/>
        <v>S</v>
      </c>
      <c r="W1604" s="29" t="str">
        <f t="shared" si="438"/>
        <v>MurraySM60-69</v>
      </c>
      <c r="X1604" s="29" t="str">
        <f t="shared" si="439"/>
        <v>MurrayS</v>
      </c>
      <c r="AA1604"/>
      <c r="AB1604"/>
      <c r="AC1604"/>
      <c r="AD1604"/>
      <c r="AE1604"/>
      <c r="AF1604"/>
      <c r="AG1604"/>
    </row>
    <row r="1605" spans="1:33" s="30" customFormat="1" x14ac:dyDescent="0.3">
      <c r="A1605" s="16">
        <f t="shared" si="440"/>
        <v>526</v>
      </c>
      <c r="B1605" s="17">
        <f t="shared" si="441"/>
        <v>76</v>
      </c>
      <c r="C1605" s="18" t="s">
        <v>1645</v>
      </c>
      <c r="D1605" s="19" t="s">
        <v>1109</v>
      </c>
      <c r="E1605" s="19" t="str">
        <f t="shared" si="442"/>
        <v>M</v>
      </c>
      <c r="F1605" s="20" t="str">
        <f>IFERROR(VLOOKUP(C1605,'[1]Sofie''s Loppet'!$BM$3:$BP$100,4,FALSE),"")</f>
        <v/>
      </c>
      <c r="G1605" s="21">
        <f>IFERROR(VLOOKUP(C1605,[1]Rocks!$BF$3:$BH$2000,3,FALSE),"")</f>
        <v>470.34700315457411</v>
      </c>
      <c r="H1605" s="22" t="str">
        <f>IFERROR(VLOOKUP(C1605,'[1]Walden Bike'!$CB$3:$CE$1000,4,FALSE),"")</f>
        <v/>
      </c>
      <c r="I1605" s="23" t="str">
        <f>IFERROR(VLOOKUP(C1605,'[1]Paddle Sport'!$BJ$2:$BL$100,3,FALSE),"")</f>
        <v/>
      </c>
      <c r="J1605" s="24" t="str">
        <f>IFERROR(VLOOKUP(C1605,'[1]Island Swim'!$AX$5:$AZ$74,3,FALSE),"")</f>
        <v/>
      </c>
      <c r="K1605" s="25" t="str">
        <f>IFERROR(VLOOKUP(C1605,[1]Beaton!$A$4:$B$150,2,FALSE),"")</f>
        <v/>
      </c>
      <c r="L1605" s="26">
        <f>IFERROR(VLOOKUP(C1605,'[1]Turkey Gobbler'!$A$2:$B$500,2,FALSE),"")</f>
        <v>715.8659924146649</v>
      </c>
      <c r="M1605" s="27">
        <f t="shared" si="443"/>
        <v>470</v>
      </c>
      <c r="N1605" s="28"/>
      <c r="O1605"/>
      <c r="P1605"/>
      <c r="Q1605"/>
      <c r="R1605" s="29" t="str" cm="1">
        <f t="array" ref="R1605:S1605">_xlfn.TEXTSPLIT(C1605," ")</f>
        <v>Masters</v>
      </c>
      <c r="S1605" s="29" t="str">
        <v>James</v>
      </c>
      <c r="T1605" s="29"/>
      <c r="U1605" s="29" t="str">
        <f t="shared" si="436"/>
        <v>James</v>
      </c>
      <c r="V1605" s="29" t="str">
        <f t="shared" si="437"/>
        <v>M</v>
      </c>
      <c r="W1605" s="29" t="str">
        <f t="shared" si="438"/>
        <v>JamesMM40-49</v>
      </c>
      <c r="X1605" s="29" t="str">
        <f t="shared" si="439"/>
        <v>JamesM</v>
      </c>
      <c r="AA1605"/>
      <c r="AB1605"/>
      <c r="AC1605"/>
      <c r="AD1605"/>
      <c r="AE1605"/>
      <c r="AF1605"/>
      <c r="AG1605"/>
    </row>
    <row r="1606" spans="1:33" s="30" customFormat="1" x14ac:dyDescent="0.3">
      <c r="A1606" s="16">
        <f t="shared" si="440"/>
        <v>527</v>
      </c>
      <c r="B1606" s="17">
        <f t="shared" si="441"/>
        <v>128</v>
      </c>
      <c r="C1606" s="18" t="s">
        <v>1646</v>
      </c>
      <c r="D1606" s="19" t="s">
        <v>1114</v>
      </c>
      <c r="E1606" s="19" t="str">
        <f t="shared" si="442"/>
        <v>M</v>
      </c>
      <c r="F1606" s="20" t="str">
        <f>IFERROR(VLOOKUP(C1606,'[1]Sofie''s Loppet'!$BM$3:$BP$100,4,FALSE),"")</f>
        <v/>
      </c>
      <c r="G1606" s="21">
        <f>IFERROR(VLOOKUP(C1606,[1]Rocks!$BF$3:$BH$2000,3,FALSE),"")</f>
        <v>468.8679245283019</v>
      </c>
      <c r="H1606" s="22" t="str">
        <f>IFERROR(VLOOKUP(C1606,'[1]Walden Bike'!$CB$3:$CE$1000,4,FALSE),"")</f>
        <v/>
      </c>
      <c r="I1606" s="23" t="str">
        <f>IFERROR(VLOOKUP(C1606,'[1]Paddle Sport'!$BJ$2:$BL$100,3,FALSE),"")</f>
        <v/>
      </c>
      <c r="J1606" s="24" t="str">
        <f>IFERROR(VLOOKUP(C1606,'[1]Island Swim'!$AX$5:$AZ$74,3,FALSE),"")</f>
        <v/>
      </c>
      <c r="K1606" s="25" t="str">
        <f>IFERROR(VLOOKUP(C1606,[1]Beaton!$A$4:$B$150,2,FALSE),"")</f>
        <v/>
      </c>
      <c r="L1606" s="26" t="str">
        <f>IFERROR(VLOOKUP(C1606,'[1]Turkey Gobbler'!$A$2:$B$500,2,FALSE),"")</f>
        <v/>
      </c>
      <c r="M1606" s="27">
        <f t="shared" si="443"/>
        <v>469</v>
      </c>
      <c r="N1606" s="28"/>
      <c r="O1606"/>
      <c r="P1606"/>
      <c r="Q1606"/>
      <c r="R1606" s="29" t="str" cm="1">
        <f t="array" ref="R1606:S1606">_xlfn.TEXTSPLIT(C1606," ")</f>
        <v>Munro</v>
      </c>
      <c r="S1606" s="29" t="str">
        <v>David</v>
      </c>
      <c r="T1606" s="29"/>
      <c r="U1606" s="29" t="str">
        <f t="shared" si="436"/>
        <v>David</v>
      </c>
      <c r="V1606" s="29" t="str">
        <f t="shared" si="437"/>
        <v>M</v>
      </c>
      <c r="W1606" s="29" t="str">
        <f t="shared" si="438"/>
        <v>DavidMM20-29</v>
      </c>
      <c r="X1606" s="29" t="str">
        <f t="shared" si="439"/>
        <v>DavidM</v>
      </c>
      <c r="AA1606"/>
      <c r="AB1606"/>
      <c r="AC1606"/>
      <c r="AD1606"/>
      <c r="AE1606"/>
      <c r="AF1606"/>
      <c r="AG1606"/>
    </row>
    <row r="1607" spans="1:33" s="30" customFormat="1" x14ac:dyDescent="0.3">
      <c r="A1607" s="16">
        <f t="shared" si="440"/>
        <v>527</v>
      </c>
      <c r="B1607" s="17">
        <f t="shared" si="441"/>
        <v>135</v>
      </c>
      <c r="C1607" s="18" t="s">
        <v>1647</v>
      </c>
      <c r="D1607" s="19" t="s">
        <v>1111</v>
      </c>
      <c r="E1607" s="19" t="str">
        <f t="shared" si="442"/>
        <v>M</v>
      </c>
      <c r="F1607" s="20" t="str">
        <f>IFERROR(VLOOKUP(C1607,'[1]Sofie''s Loppet'!$BM$3:$BP$100,4,FALSE),"")</f>
        <v/>
      </c>
      <c r="G1607" s="21">
        <f>IFERROR(VLOOKUP(C1607,[1]Rocks!$BF$3:$BH$2000,3,FALSE),"")</f>
        <v>468.5732243871779</v>
      </c>
      <c r="H1607" s="22" t="str">
        <f>IFERROR(VLOOKUP(C1607,'[1]Walden Bike'!$CB$3:$CE$1000,4,FALSE),"")</f>
        <v/>
      </c>
      <c r="I1607" s="23" t="str">
        <f>IFERROR(VLOOKUP(C1607,'[1]Paddle Sport'!$BJ$2:$BL$100,3,FALSE),"")</f>
        <v/>
      </c>
      <c r="J1607" s="24" t="str">
        <f>IFERROR(VLOOKUP(C1607,'[1]Island Swim'!$AX$5:$AZ$74,3,FALSE),"")</f>
        <v/>
      </c>
      <c r="K1607" s="25" t="str">
        <f>IFERROR(VLOOKUP(C1607,[1]Beaton!$A$4:$B$150,2,FALSE),"")</f>
        <v/>
      </c>
      <c r="L1607" s="26" t="str">
        <f>IFERROR(VLOOKUP(C1607,'[1]Turkey Gobbler'!$A$2:$B$500,2,FALSE),"")</f>
        <v/>
      </c>
      <c r="M1607" s="27">
        <f t="shared" si="443"/>
        <v>469</v>
      </c>
      <c r="N1607" s="28"/>
      <c r="O1607"/>
      <c r="P1607"/>
      <c r="Q1607"/>
      <c r="R1607" s="29" t="str" cm="1">
        <f t="array" ref="R1607:S1607">_xlfn.TEXTSPLIT(C1607," ")</f>
        <v>Chihi</v>
      </c>
      <c r="S1607" s="29" t="str">
        <v>Abdelaziz</v>
      </c>
      <c r="T1607" s="29"/>
      <c r="U1607" s="29" t="str">
        <f t="shared" si="436"/>
        <v>Abdelaziz</v>
      </c>
      <c r="V1607" s="29" t="str">
        <f t="shared" si="437"/>
        <v>C</v>
      </c>
      <c r="W1607" s="29" t="str">
        <f t="shared" si="438"/>
        <v>AbdelazizCM30-39</v>
      </c>
      <c r="X1607" s="29" t="str">
        <f t="shared" si="439"/>
        <v>AbdelazizC</v>
      </c>
      <c r="AA1607"/>
      <c r="AB1607"/>
      <c r="AC1607"/>
      <c r="AD1607"/>
      <c r="AE1607"/>
      <c r="AF1607"/>
      <c r="AG1607"/>
    </row>
    <row r="1608" spans="1:33" s="30" customFormat="1" x14ac:dyDescent="0.3">
      <c r="A1608" s="16">
        <f t="shared" si="440"/>
        <v>527</v>
      </c>
      <c r="B1608" s="17">
        <f t="shared" si="441"/>
        <v>77</v>
      </c>
      <c r="C1608" s="18" t="s">
        <v>1648</v>
      </c>
      <c r="D1608" s="19" t="s">
        <v>1109</v>
      </c>
      <c r="E1608" s="19" t="str">
        <f t="shared" si="442"/>
        <v>M</v>
      </c>
      <c r="F1608" s="20" t="str">
        <f>IFERROR(VLOOKUP(C1608,'[1]Sofie''s Loppet'!$BM$3:$BP$100,4,FALSE),"")</f>
        <v/>
      </c>
      <c r="G1608" s="21">
        <f>IFERROR(VLOOKUP(C1608,[1]Rocks!$BF$3:$BH$2000,3,FALSE),"")</f>
        <v>468.5732243871779</v>
      </c>
      <c r="H1608" s="22" t="str">
        <f>IFERROR(VLOOKUP(C1608,'[1]Walden Bike'!$CB$3:$CE$1000,4,FALSE),"")</f>
        <v/>
      </c>
      <c r="I1608" s="23" t="str">
        <f>IFERROR(VLOOKUP(C1608,'[1]Paddle Sport'!$BJ$2:$BL$100,3,FALSE),"")</f>
        <v/>
      </c>
      <c r="J1608" s="24" t="str">
        <f>IFERROR(VLOOKUP(C1608,'[1]Island Swim'!$AX$5:$AZ$74,3,FALSE),"")</f>
        <v/>
      </c>
      <c r="K1608" s="25" t="str">
        <f>IFERROR(VLOOKUP(C1608,[1]Beaton!$A$4:$B$150,2,FALSE),"")</f>
        <v/>
      </c>
      <c r="L1608" s="26" t="str">
        <f>IFERROR(VLOOKUP(C1608,'[1]Turkey Gobbler'!$A$2:$B$500,2,FALSE),"")</f>
        <v/>
      </c>
      <c r="M1608" s="27">
        <f t="shared" si="443"/>
        <v>469</v>
      </c>
      <c r="N1608" s="28"/>
      <c r="O1608"/>
      <c r="P1608"/>
      <c r="Q1608"/>
      <c r="R1608" s="29" t="str" cm="1">
        <f t="array" ref="R1608:S1608">_xlfn.TEXTSPLIT(C1608," ")</f>
        <v>Humphrey</v>
      </c>
      <c r="S1608" s="29" t="str">
        <v>Joel</v>
      </c>
      <c r="T1608" s="29"/>
      <c r="U1608" s="29" t="str">
        <f t="shared" si="436"/>
        <v>Joel</v>
      </c>
      <c r="V1608" s="29" t="str">
        <f t="shared" si="437"/>
        <v>H</v>
      </c>
      <c r="W1608" s="29" t="str">
        <f t="shared" si="438"/>
        <v>JoelHM40-49</v>
      </c>
      <c r="X1608" s="29" t="str">
        <f t="shared" si="439"/>
        <v>JoelH</v>
      </c>
      <c r="AA1608"/>
      <c r="AB1608"/>
      <c r="AC1608"/>
      <c r="AD1608"/>
      <c r="AE1608"/>
      <c r="AF1608"/>
      <c r="AG1608"/>
    </row>
    <row r="1609" spans="1:33" s="30" customFormat="1" x14ac:dyDescent="0.3">
      <c r="A1609" s="16">
        <f t="shared" si="440"/>
        <v>527</v>
      </c>
      <c r="B1609" s="17">
        <f t="shared" si="441"/>
        <v>33</v>
      </c>
      <c r="C1609" s="18" t="s">
        <v>1649</v>
      </c>
      <c r="D1609" s="19" t="s">
        <v>1124</v>
      </c>
      <c r="E1609" s="19" t="str">
        <f t="shared" si="442"/>
        <v>M</v>
      </c>
      <c r="F1609" s="20" t="str">
        <f>IFERROR(VLOOKUP(C1609,'[1]Sofie''s Loppet'!$BM$3:$BP$100,4,FALSE),"")</f>
        <v/>
      </c>
      <c r="G1609" s="21">
        <f>IFERROR(VLOOKUP(C1609,[1]Rocks!$BF$3:$BH$2000,3,FALSE),"")</f>
        <v>468.91825746451303</v>
      </c>
      <c r="H1609" s="22" t="str">
        <f>IFERROR(VLOOKUP(C1609,'[1]Walden Bike'!$CB$3:$CE$1000,4,FALSE),"")</f>
        <v/>
      </c>
      <c r="I1609" s="23" t="str">
        <f>IFERROR(VLOOKUP(C1609,'[1]Paddle Sport'!$BJ$2:$BL$100,3,FALSE),"")</f>
        <v/>
      </c>
      <c r="J1609" s="24" t="str">
        <f>IFERROR(VLOOKUP(C1609,'[1]Island Swim'!$AX$5:$AZ$74,3,FALSE),"")</f>
        <v/>
      </c>
      <c r="K1609" s="25" t="str">
        <f>IFERROR(VLOOKUP(C1609,[1]Beaton!$A$4:$B$150,2,FALSE),"")</f>
        <v/>
      </c>
      <c r="L1609" s="26" t="str">
        <f>IFERROR(VLOOKUP(C1609,'[1]Turkey Gobbler'!$A$2:$B$500,2,FALSE),"")</f>
        <v/>
      </c>
      <c r="M1609" s="27">
        <f t="shared" si="443"/>
        <v>469</v>
      </c>
      <c r="N1609" s="28"/>
      <c r="O1609"/>
      <c r="P1609"/>
      <c r="Q1609"/>
      <c r="R1609" s="29" t="str" cm="1">
        <f t="array" ref="R1609:S1609">_xlfn.TEXTSPLIT(C1609," ")</f>
        <v>Piccinetti</v>
      </c>
      <c r="S1609" s="29" t="str">
        <v>Kerry</v>
      </c>
      <c r="T1609" s="29"/>
      <c r="U1609" s="29" t="str">
        <f t="shared" si="436"/>
        <v>Kerry</v>
      </c>
      <c r="V1609" s="29" t="str">
        <f t="shared" si="437"/>
        <v>P</v>
      </c>
      <c r="W1609" s="29" t="str">
        <f t="shared" si="438"/>
        <v>KerryPM60-69</v>
      </c>
      <c r="X1609" s="29" t="str">
        <f t="shared" si="439"/>
        <v>KerryP</v>
      </c>
      <c r="AA1609"/>
      <c r="AB1609"/>
      <c r="AC1609"/>
      <c r="AD1609"/>
      <c r="AE1609"/>
      <c r="AF1609"/>
      <c r="AG1609"/>
    </row>
    <row r="1610" spans="1:33" s="30" customFormat="1" x14ac:dyDescent="0.3">
      <c r="A1610" s="16">
        <f t="shared" si="440"/>
        <v>531</v>
      </c>
      <c r="B1610" s="17">
        <f t="shared" si="441"/>
        <v>34</v>
      </c>
      <c r="C1610" s="18" t="s">
        <v>1650</v>
      </c>
      <c r="D1610" s="19" t="s">
        <v>1124</v>
      </c>
      <c r="E1610" s="19" t="str">
        <f t="shared" si="442"/>
        <v>M</v>
      </c>
      <c r="F1610" s="20" t="str">
        <f>IFERROR(VLOOKUP(C1610,'[1]Sofie''s Loppet'!$BM$3:$BP$100,4,FALSE),"")</f>
        <v/>
      </c>
      <c r="G1610" s="21">
        <f>IFERROR(VLOOKUP(C1610,[1]Rocks!$BF$3:$BH$2000,3,FALSE),"")</f>
        <v>466.81277395115842</v>
      </c>
      <c r="H1610" s="22" t="str">
        <f>IFERROR(VLOOKUP(C1610,'[1]Walden Bike'!$CB$3:$CE$1000,4,FALSE),"")</f>
        <v/>
      </c>
      <c r="I1610" s="23" t="str">
        <f>IFERROR(VLOOKUP(C1610,'[1]Paddle Sport'!$BJ$2:$BL$100,3,FALSE),"")</f>
        <v/>
      </c>
      <c r="J1610" s="24" t="str">
        <f>IFERROR(VLOOKUP(C1610,'[1]Island Swim'!$AX$5:$AZ$74,3,FALSE),"")</f>
        <v/>
      </c>
      <c r="K1610" s="25" t="str">
        <f>IFERROR(VLOOKUP(C1610,[1]Beaton!$A$4:$B$150,2,FALSE),"")</f>
        <v/>
      </c>
      <c r="L1610" s="26" t="str">
        <f>IFERROR(VLOOKUP(C1610,'[1]Turkey Gobbler'!$A$2:$B$500,2,FALSE),"")</f>
        <v/>
      </c>
      <c r="M1610" s="27">
        <f t="shared" si="443"/>
        <v>467</v>
      </c>
      <c r="N1610" s="28"/>
      <c r="O1610"/>
      <c r="P1610"/>
      <c r="Q1610"/>
      <c r="R1610" s="29" t="str" cm="1">
        <f t="array" ref="R1610:S1610">_xlfn.TEXTSPLIT(C1610," ")</f>
        <v>Roy</v>
      </c>
      <c r="S1610" s="29" t="str">
        <v>Marc</v>
      </c>
      <c r="T1610" s="29"/>
      <c r="U1610" s="29" t="str">
        <f t="shared" si="436"/>
        <v>Marc</v>
      </c>
      <c r="V1610" s="29" t="str">
        <f t="shared" si="437"/>
        <v>R</v>
      </c>
      <c r="W1610" s="29" t="str">
        <f t="shared" si="438"/>
        <v>MarcRM60-69</v>
      </c>
      <c r="X1610" s="29" t="str">
        <f t="shared" si="439"/>
        <v>MarcR</v>
      </c>
      <c r="AA1610"/>
      <c r="AB1610"/>
      <c r="AC1610"/>
      <c r="AD1610"/>
      <c r="AE1610"/>
      <c r="AF1610"/>
      <c r="AG1610"/>
    </row>
    <row r="1611" spans="1:33" s="30" customFormat="1" x14ac:dyDescent="0.3">
      <c r="A1611" s="16">
        <f t="shared" si="440"/>
        <v>532</v>
      </c>
      <c r="B1611" s="17">
        <f t="shared" si="441"/>
        <v>26</v>
      </c>
      <c r="C1611" s="18" t="s">
        <v>1651</v>
      </c>
      <c r="D1611" s="19" t="s">
        <v>1116</v>
      </c>
      <c r="E1611" s="19" t="str">
        <f t="shared" si="442"/>
        <v>M</v>
      </c>
      <c r="F1611" s="20" t="str">
        <f>IFERROR(VLOOKUP(C1611,'[1]Sofie''s Loppet'!$BM$3:$BP$100,4,FALSE),"")</f>
        <v/>
      </c>
      <c r="G1611" s="21">
        <f>IFERROR(VLOOKUP(C1611,[1]Rocks!$BF$3:$BH$2000,3,FALSE),"")</f>
        <v>462.75605214152705</v>
      </c>
      <c r="H1611" s="22" t="str">
        <f>IFERROR(VLOOKUP(C1611,'[1]Walden Bike'!$CB$3:$CE$1000,4,FALSE),"")</f>
        <v/>
      </c>
      <c r="I1611" s="23" t="str">
        <f>IFERROR(VLOOKUP(C1611,'[1]Paddle Sport'!$BJ$2:$BL$100,3,FALSE),"")</f>
        <v/>
      </c>
      <c r="J1611" s="24" t="str">
        <f>IFERROR(VLOOKUP(C1611,'[1]Island Swim'!$AX$5:$AZ$74,3,FALSE),"")</f>
        <v/>
      </c>
      <c r="K1611" s="25" t="str">
        <f>IFERROR(VLOOKUP(C1611,[1]Beaton!$A$4:$B$150,2,FALSE),"")</f>
        <v/>
      </c>
      <c r="L1611" s="26" t="str">
        <f>IFERROR(VLOOKUP(C1611,'[1]Turkey Gobbler'!$A$2:$B$500,2,FALSE),"")</f>
        <v/>
      </c>
      <c r="M1611" s="27">
        <f t="shared" si="443"/>
        <v>463</v>
      </c>
      <c r="N1611" s="28"/>
      <c r="O1611"/>
      <c r="P1611"/>
      <c r="Q1611"/>
      <c r="R1611" s="29" t="str" cm="1">
        <f t="array" ref="R1611:S1611">_xlfn.TEXTSPLIT(C1611," ")</f>
        <v>Hall</v>
      </c>
      <c r="S1611" s="29" t="str">
        <v>Leo</v>
      </c>
      <c r="T1611" s="29"/>
      <c r="U1611" s="29" t="str">
        <f t="shared" si="436"/>
        <v>Leo</v>
      </c>
      <c r="V1611" s="29" t="str">
        <f t="shared" si="437"/>
        <v>H</v>
      </c>
      <c r="W1611" s="29" t="str">
        <f t="shared" si="438"/>
        <v>LeoHM12 Under</v>
      </c>
      <c r="X1611" s="29" t="str">
        <f t="shared" si="439"/>
        <v>LeoH</v>
      </c>
      <c r="AA1611"/>
      <c r="AB1611"/>
      <c r="AC1611"/>
      <c r="AD1611"/>
      <c r="AE1611"/>
      <c r="AF1611"/>
      <c r="AG1611"/>
    </row>
    <row r="1612" spans="1:33" s="30" customFormat="1" x14ac:dyDescent="0.3">
      <c r="A1612" s="16">
        <f t="shared" si="440"/>
        <v>533</v>
      </c>
      <c r="B1612" s="17">
        <f t="shared" si="441"/>
        <v>129</v>
      </c>
      <c r="C1612" s="18" t="s">
        <v>1652</v>
      </c>
      <c r="D1612" s="19" t="s">
        <v>1114</v>
      </c>
      <c r="E1612" s="19" t="str">
        <f t="shared" si="442"/>
        <v>M</v>
      </c>
      <c r="F1612" s="20" t="str">
        <f>IFERROR(VLOOKUP(C1612,'[1]Sofie''s Loppet'!$BM$3:$BP$100,4,FALSE),"")</f>
        <v/>
      </c>
      <c r="G1612" s="21">
        <f>IFERROR(VLOOKUP(C1612,[1]Rocks!$BF$3:$BH$2000,3,FALSE),"")</f>
        <v>460.68766530415962</v>
      </c>
      <c r="H1612" s="22" t="str">
        <f>IFERROR(VLOOKUP(C1612,'[1]Walden Bike'!$CB$3:$CE$1000,4,FALSE),"")</f>
        <v/>
      </c>
      <c r="I1612" s="23" t="str">
        <f>IFERROR(VLOOKUP(C1612,'[1]Paddle Sport'!$BJ$2:$BL$100,3,FALSE),"")</f>
        <v/>
      </c>
      <c r="J1612" s="24" t="str">
        <f>IFERROR(VLOOKUP(C1612,'[1]Island Swim'!$AX$5:$AZ$74,3,FALSE),"")</f>
        <v/>
      </c>
      <c r="K1612" s="25" t="str">
        <f>IFERROR(VLOOKUP(C1612,[1]Beaton!$A$4:$B$150,2,FALSE),"")</f>
        <v/>
      </c>
      <c r="L1612" s="26" t="str">
        <f>IFERROR(VLOOKUP(C1612,'[1]Turkey Gobbler'!$A$2:$B$500,2,FALSE),"")</f>
        <v/>
      </c>
      <c r="M1612" s="27">
        <f t="shared" si="443"/>
        <v>461</v>
      </c>
      <c r="N1612" s="28"/>
      <c r="O1612"/>
      <c r="P1612"/>
      <c r="Q1612"/>
      <c r="R1612" s="29" t="str" cm="1">
        <f t="array" ref="R1612:S1612">_xlfn.TEXTSPLIT(C1612," ")</f>
        <v>Fraaz</v>
      </c>
      <c r="S1612" s="29" t="str">
        <v>Hamza</v>
      </c>
      <c r="T1612" s="29"/>
      <c r="U1612" s="29" t="str">
        <f t="shared" si="436"/>
        <v>Hamza</v>
      </c>
      <c r="V1612" s="29" t="str">
        <f t="shared" si="437"/>
        <v>F</v>
      </c>
      <c r="W1612" s="29" t="str">
        <f t="shared" si="438"/>
        <v>HamzaFM20-29</v>
      </c>
      <c r="X1612" s="29" t="str">
        <f t="shared" si="439"/>
        <v>HamzaF</v>
      </c>
      <c r="AA1612"/>
      <c r="AB1612"/>
      <c r="AC1612"/>
      <c r="AD1612"/>
      <c r="AE1612"/>
      <c r="AF1612"/>
      <c r="AG1612"/>
    </row>
    <row r="1613" spans="1:33" s="30" customFormat="1" x14ac:dyDescent="0.3">
      <c r="A1613" s="16">
        <f t="shared" si="440"/>
        <v>533</v>
      </c>
      <c r="B1613" s="17">
        <f t="shared" si="441"/>
        <v>136</v>
      </c>
      <c r="C1613" s="18" t="s">
        <v>1653</v>
      </c>
      <c r="D1613" s="19" t="s">
        <v>1111</v>
      </c>
      <c r="E1613" s="19" t="str">
        <f t="shared" si="442"/>
        <v>M</v>
      </c>
      <c r="F1613" s="20" t="str">
        <f>IFERROR(VLOOKUP(C1613,'[1]Sofie''s Loppet'!$BM$3:$BP$100,4,FALSE),"")</f>
        <v/>
      </c>
      <c r="G1613" s="21">
        <f>IFERROR(VLOOKUP(C1613,[1]Rocks!$BF$3:$BH$2000,3,FALSE),"")</f>
        <v>460.75401730531524</v>
      </c>
      <c r="H1613" s="22" t="str">
        <f>IFERROR(VLOOKUP(C1613,'[1]Walden Bike'!$CB$3:$CE$1000,4,FALSE),"")</f>
        <v/>
      </c>
      <c r="I1613" s="23" t="str">
        <f>IFERROR(VLOOKUP(C1613,'[1]Paddle Sport'!$BJ$2:$BL$100,3,FALSE),"")</f>
        <v/>
      </c>
      <c r="J1613" s="24" t="str">
        <f>IFERROR(VLOOKUP(C1613,'[1]Island Swim'!$AX$5:$AZ$74,3,FALSE),"")</f>
        <v/>
      </c>
      <c r="K1613" s="25" t="str">
        <f>IFERROR(VLOOKUP(C1613,[1]Beaton!$A$4:$B$150,2,FALSE),"")</f>
        <v/>
      </c>
      <c r="L1613" s="26" t="str">
        <f>IFERROR(VLOOKUP(C1613,'[1]Turkey Gobbler'!$A$2:$B$500,2,FALSE),"")</f>
        <v/>
      </c>
      <c r="M1613" s="27">
        <f t="shared" si="443"/>
        <v>461</v>
      </c>
      <c r="N1613" s="28"/>
      <c r="O1613"/>
      <c r="P1613"/>
      <c r="Q1613"/>
      <c r="R1613" s="29" t="str" cm="1">
        <f t="array" ref="R1613:S1613">_xlfn.TEXTSPLIT(C1613," ")</f>
        <v>Foster</v>
      </c>
      <c r="S1613" s="29" t="str">
        <v>Matthew</v>
      </c>
      <c r="T1613" s="29"/>
      <c r="U1613" s="29" t="str">
        <f t="shared" si="436"/>
        <v>Matthew</v>
      </c>
      <c r="V1613" s="29" t="str">
        <f t="shared" si="437"/>
        <v>F</v>
      </c>
      <c r="W1613" s="29" t="str">
        <f t="shared" si="438"/>
        <v>MatthewFM30-39</v>
      </c>
      <c r="X1613" s="29" t="str">
        <f t="shared" si="439"/>
        <v>MatthewF</v>
      </c>
      <c r="AA1613"/>
      <c r="AB1613"/>
      <c r="AC1613"/>
      <c r="AD1613"/>
      <c r="AE1613"/>
      <c r="AF1613"/>
      <c r="AG1613"/>
    </row>
    <row r="1614" spans="1:33" s="30" customFormat="1" x14ac:dyDescent="0.3">
      <c r="A1614" s="16">
        <f t="shared" si="440"/>
        <v>535</v>
      </c>
      <c r="B1614" s="17">
        <f t="shared" si="441"/>
        <v>130</v>
      </c>
      <c r="C1614" s="18" t="s">
        <v>1654</v>
      </c>
      <c r="D1614" s="19" t="s">
        <v>1114</v>
      </c>
      <c r="E1614" s="19" t="str">
        <f t="shared" si="442"/>
        <v>M</v>
      </c>
      <c r="F1614" s="20" t="str">
        <f>IFERROR(VLOOKUP(C1614,'[1]Sofie''s Loppet'!$BM$3:$BP$100,4,FALSE),"")</f>
        <v/>
      </c>
      <c r="G1614" s="21">
        <f>IFERROR(VLOOKUP(C1614,[1]Rocks!$BF$3:$BH$2000,3,FALSE),"")</f>
        <v>459.90129549660702</v>
      </c>
      <c r="H1614" s="22" t="str">
        <f>IFERROR(VLOOKUP(C1614,'[1]Walden Bike'!$CB$3:$CE$1000,4,FALSE),"")</f>
        <v/>
      </c>
      <c r="I1614" s="23" t="str">
        <f>IFERROR(VLOOKUP(C1614,'[1]Paddle Sport'!$BJ$2:$BL$100,3,FALSE),"")</f>
        <v/>
      </c>
      <c r="J1614" s="24" t="str">
        <f>IFERROR(VLOOKUP(C1614,'[1]Island Swim'!$AX$5:$AZ$74,3,FALSE),"")</f>
        <v/>
      </c>
      <c r="K1614" s="25" t="str">
        <f>IFERROR(VLOOKUP(C1614,[1]Beaton!$A$4:$B$150,2,FALSE),"")</f>
        <v/>
      </c>
      <c r="L1614" s="26" t="str">
        <f>IFERROR(VLOOKUP(C1614,'[1]Turkey Gobbler'!$A$2:$B$500,2,FALSE),"")</f>
        <v/>
      </c>
      <c r="M1614" s="27">
        <f t="shared" si="443"/>
        <v>460</v>
      </c>
      <c r="N1614" s="28"/>
      <c r="O1614"/>
      <c r="P1614"/>
      <c r="Q1614"/>
      <c r="R1614" s="29" t="str" cm="1">
        <f t="array" ref="R1614:S1614">_xlfn.TEXTSPLIT(C1614," ")</f>
        <v>Gauthier</v>
      </c>
      <c r="S1614" s="29" t="str">
        <v>Alexandre</v>
      </c>
      <c r="T1614" s="29"/>
      <c r="U1614" s="29" t="str">
        <f t="shared" si="436"/>
        <v>Alexandre</v>
      </c>
      <c r="V1614" s="29" t="str">
        <f t="shared" si="437"/>
        <v>G</v>
      </c>
      <c r="W1614" s="29" t="str">
        <f t="shared" si="438"/>
        <v>AlexandreGM20-29</v>
      </c>
      <c r="X1614" s="29" t="str">
        <f t="shared" si="439"/>
        <v>AlexandreG</v>
      </c>
      <c r="AA1614"/>
      <c r="AB1614"/>
      <c r="AC1614"/>
      <c r="AD1614"/>
      <c r="AE1614"/>
      <c r="AF1614"/>
      <c r="AG1614"/>
    </row>
    <row r="1615" spans="1:33" s="30" customFormat="1" x14ac:dyDescent="0.3">
      <c r="A1615" s="16">
        <f t="shared" si="440"/>
        <v>535</v>
      </c>
      <c r="B1615" s="17">
        <f t="shared" si="441"/>
        <v>130</v>
      </c>
      <c r="C1615" s="18" t="s">
        <v>1655</v>
      </c>
      <c r="D1615" s="19" t="s">
        <v>1114</v>
      </c>
      <c r="E1615" s="19" t="str">
        <f t="shared" si="442"/>
        <v>M</v>
      </c>
      <c r="F1615" s="20" t="str">
        <f>IFERROR(VLOOKUP(C1615,'[1]Sofie''s Loppet'!$BM$3:$BP$100,4,FALSE),"")</f>
        <v/>
      </c>
      <c r="G1615" s="21">
        <f>IFERROR(VLOOKUP(C1615,[1]Rocks!$BF$3:$BH$2000,3,FALSE),"")</f>
        <v>459.61775585696671</v>
      </c>
      <c r="H1615" s="22" t="str">
        <f>IFERROR(VLOOKUP(C1615,'[1]Walden Bike'!$CB$3:$CE$1000,4,FALSE),"")</f>
        <v/>
      </c>
      <c r="I1615" s="23" t="str">
        <f>IFERROR(VLOOKUP(C1615,'[1]Paddle Sport'!$BJ$2:$BL$100,3,FALSE),"")</f>
        <v/>
      </c>
      <c r="J1615" s="24" t="str">
        <f>IFERROR(VLOOKUP(C1615,'[1]Island Swim'!$AX$5:$AZ$74,3,FALSE),"")</f>
        <v/>
      </c>
      <c r="K1615" s="25" t="str">
        <f>IFERROR(VLOOKUP(C1615,[1]Beaton!$A$4:$B$150,2,FALSE),"")</f>
        <v/>
      </c>
      <c r="L1615" s="26" t="str">
        <f>IFERROR(VLOOKUP(C1615,'[1]Turkey Gobbler'!$A$2:$B$500,2,FALSE),"")</f>
        <v/>
      </c>
      <c r="M1615" s="27">
        <f t="shared" si="443"/>
        <v>460</v>
      </c>
      <c r="N1615" s="28"/>
      <c r="O1615"/>
      <c r="P1615"/>
      <c r="Q1615"/>
      <c r="R1615" s="29"/>
      <c r="S1615" s="29"/>
      <c r="T1615" s="29"/>
      <c r="U1615" s="29"/>
      <c r="V1615" s="29"/>
      <c r="W1615" s="29"/>
      <c r="X1615" s="29"/>
      <c r="AA1615"/>
      <c r="AB1615"/>
      <c r="AC1615"/>
      <c r="AD1615"/>
      <c r="AE1615"/>
      <c r="AF1615"/>
      <c r="AG1615"/>
    </row>
    <row r="1616" spans="1:33" s="30" customFormat="1" x14ac:dyDescent="0.3">
      <c r="A1616" s="16">
        <f t="shared" si="440"/>
        <v>537</v>
      </c>
      <c r="B1616" s="17">
        <f t="shared" si="441"/>
        <v>137</v>
      </c>
      <c r="C1616" s="18" t="s">
        <v>1656</v>
      </c>
      <c r="D1616" s="19" t="s">
        <v>1111</v>
      </c>
      <c r="E1616" s="19" t="str">
        <f t="shared" si="442"/>
        <v>M</v>
      </c>
      <c r="F1616" s="20" t="str">
        <f>IFERROR(VLOOKUP(C1616,'[1]Sofie''s Loppet'!$BM$3:$BP$100,4,FALSE),"")</f>
        <v/>
      </c>
      <c r="G1616" s="21">
        <f>IFERROR(VLOOKUP(C1616,[1]Rocks!$BF$3:$BH$2000,3,FALSE),"")</f>
        <v>458.76923076923072</v>
      </c>
      <c r="H1616" s="22" t="str">
        <f>IFERROR(VLOOKUP(C1616,'[1]Walden Bike'!$CB$3:$CE$1000,4,FALSE),"")</f>
        <v/>
      </c>
      <c r="I1616" s="23" t="str">
        <f>IFERROR(VLOOKUP(C1616,'[1]Paddle Sport'!$BJ$2:$BL$100,3,FALSE),"")</f>
        <v/>
      </c>
      <c r="J1616" s="24" t="str">
        <f>IFERROR(VLOOKUP(C1616,'[1]Island Swim'!$AX$5:$AZ$74,3,FALSE),"")</f>
        <v/>
      </c>
      <c r="K1616" s="25" t="str">
        <f>IFERROR(VLOOKUP(C1616,[1]Beaton!$A$4:$B$150,2,FALSE),"")</f>
        <v/>
      </c>
      <c r="L1616" s="26" t="str">
        <f>IFERROR(VLOOKUP(C1616,'[1]Turkey Gobbler'!$A$2:$B$500,2,FALSE),"")</f>
        <v/>
      </c>
      <c r="M1616" s="27">
        <f t="shared" si="443"/>
        <v>459</v>
      </c>
      <c r="N1616" s="28"/>
      <c r="O1616"/>
      <c r="P1616"/>
      <c r="Q1616"/>
      <c r="R1616" s="29"/>
      <c r="S1616" s="29"/>
      <c r="T1616" s="29"/>
      <c r="U1616" s="29"/>
      <c r="V1616" s="29"/>
      <c r="W1616" s="29"/>
      <c r="X1616" s="29"/>
      <c r="AA1616"/>
      <c r="AB1616"/>
      <c r="AC1616"/>
      <c r="AD1616"/>
      <c r="AE1616"/>
      <c r="AF1616"/>
      <c r="AG1616"/>
    </row>
    <row r="1617" spans="1:33" s="30" customFormat="1" x14ac:dyDescent="0.3">
      <c r="A1617" s="16">
        <f t="shared" si="440"/>
        <v>537</v>
      </c>
      <c r="B1617" s="17">
        <f t="shared" si="441"/>
        <v>137</v>
      </c>
      <c r="C1617" s="18" t="s">
        <v>1657</v>
      </c>
      <c r="D1617" s="19" t="s">
        <v>1111</v>
      </c>
      <c r="E1617" s="19" t="str">
        <f t="shared" si="442"/>
        <v>M</v>
      </c>
      <c r="F1617" s="20" t="str">
        <f>IFERROR(VLOOKUP(C1617,'[1]Sofie''s Loppet'!$BM$3:$BP$100,4,FALSE),"")</f>
        <v/>
      </c>
      <c r="G1617" s="21">
        <f>IFERROR(VLOOKUP(C1617,[1]Rocks!$BF$3:$BH$2000,3,FALSE),"")</f>
        <v>459.47242206235012</v>
      </c>
      <c r="H1617" s="22" t="str">
        <f>IFERROR(VLOOKUP(C1617,'[1]Walden Bike'!$CB$3:$CE$1000,4,FALSE),"")</f>
        <v/>
      </c>
      <c r="I1617" s="23" t="str">
        <f>IFERROR(VLOOKUP(C1617,'[1]Paddle Sport'!$BJ$2:$BL$100,3,FALSE),"")</f>
        <v/>
      </c>
      <c r="J1617" s="24" t="str">
        <f>IFERROR(VLOOKUP(C1617,'[1]Island Swim'!$AX$5:$AZ$74,3,FALSE),"")</f>
        <v/>
      </c>
      <c r="K1617" s="25" t="str">
        <f>IFERROR(VLOOKUP(C1617,[1]Beaton!$A$4:$B$150,2,FALSE),"")</f>
        <v/>
      </c>
      <c r="L1617" s="26" t="str">
        <f>IFERROR(VLOOKUP(C1617,'[1]Turkey Gobbler'!$A$2:$B$500,2,FALSE),"")</f>
        <v/>
      </c>
      <c r="M1617" s="27">
        <f t="shared" si="443"/>
        <v>459</v>
      </c>
      <c r="N1617" s="28"/>
      <c r="O1617"/>
      <c r="P1617"/>
      <c r="Q1617"/>
      <c r="R1617" s="29" t="str" cm="1">
        <f t="array" ref="R1617:S1617">_xlfn.TEXTSPLIT(C1617," ")</f>
        <v>Mahiuddin</v>
      </c>
      <c r="S1617" s="29" t="str">
        <v>Md</v>
      </c>
      <c r="T1617" s="29"/>
      <c r="U1617" s="29" t="str">
        <f>IF(T1617="",S1617,T1617)</f>
        <v>Md</v>
      </c>
      <c r="V1617" s="29" t="str">
        <f>LEFT(R1617,1)</f>
        <v>M</v>
      </c>
      <c r="W1617" s="29" t="str">
        <f>CONCATENATE(U1617,V1617,D1617)</f>
        <v>MdMM30-39</v>
      </c>
      <c r="X1617" s="29" t="str">
        <f>CONCATENATE(U1617,V1617)</f>
        <v>MdM</v>
      </c>
      <c r="AA1617"/>
      <c r="AB1617"/>
      <c r="AC1617"/>
      <c r="AD1617"/>
      <c r="AE1617"/>
      <c r="AF1617"/>
      <c r="AG1617"/>
    </row>
    <row r="1618" spans="1:33" s="30" customFormat="1" x14ac:dyDescent="0.3">
      <c r="A1618" s="16">
        <f t="shared" si="440"/>
        <v>539</v>
      </c>
      <c r="B1618" s="17">
        <f t="shared" si="441"/>
        <v>67</v>
      </c>
      <c r="C1618" s="18" t="s">
        <v>1658</v>
      </c>
      <c r="D1618" s="19" t="s">
        <v>1118</v>
      </c>
      <c r="E1618" s="19" t="str">
        <f t="shared" si="442"/>
        <v>M</v>
      </c>
      <c r="F1618" s="20" t="str">
        <f>IFERROR(VLOOKUP(C1618,'[1]Sofie''s Loppet'!$BM$3:$BP$100,4,FALSE),"")</f>
        <v/>
      </c>
      <c r="G1618" s="21">
        <f>IFERROR(VLOOKUP(C1618,[1]Rocks!$BF$3:$BH$2000,3,FALSE),"")</f>
        <v>457.08154506437768</v>
      </c>
      <c r="H1618" s="22" t="str">
        <f>IFERROR(VLOOKUP(C1618,'[1]Walden Bike'!$CB$3:$CE$1000,4,FALSE),"")</f>
        <v/>
      </c>
      <c r="I1618" s="23" t="str">
        <f>IFERROR(VLOOKUP(C1618,'[1]Paddle Sport'!$BJ$2:$BL$100,3,FALSE),"")</f>
        <v/>
      </c>
      <c r="J1618" s="24" t="str">
        <f>IFERROR(VLOOKUP(C1618,'[1]Island Swim'!$AX$5:$AZ$74,3,FALSE),"")</f>
        <v/>
      </c>
      <c r="K1618" s="25" t="str">
        <f>IFERROR(VLOOKUP(C1618,[1]Beaton!$A$4:$B$150,2,FALSE),"")</f>
        <v/>
      </c>
      <c r="L1618" s="26" t="str">
        <f>IFERROR(VLOOKUP(C1618,'[1]Turkey Gobbler'!$A$2:$B$500,2,FALSE),"")</f>
        <v/>
      </c>
      <c r="M1618" s="27">
        <f t="shared" si="443"/>
        <v>457</v>
      </c>
      <c r="N1618" s="28"/>
      <c r="O1618"/>
      <c r="P1618"/>
      <c r="Q1618"/>
      <c r="R1618" s="29" t="str" cm="1">
        <f t="array" ref="R1618:S1618">_xlfn.TEXTSPLIT(C1618," ")</f>
        <v>Odjig</v>
      </c>
      <c r="S1618" s="29" t="str">
        <v>Kolston</v>
      </c>
      <c r="T1618" s="29"/>
      <c r="U1618" s="29" t="str">
        <f>IF(T1618="",S1618,T1618)</f>
        <v>Kolston</v>
      </c>
      <c r="V1618" s="29" t="str">
        <f>LEFT(R1618,1)</f>
        <v>O</v>
      </c>
      <c r="W1618" s="29" t="str">
        <f>CONCATENATE(U1618,V1618,D1618)</f>
        <v>KolstonOM13-19</v>
      </c>
      <c r="X1618" s="29" t="str">
        <f>CONCATENATE(U1618,V1618)</f>
        <v>KolstonO</v>
      </c>
      <c r="AA1618"/>
      <c r="AB1618"/>
      <c r="AC1618"/>
      <c r="AD1618"/>
      <c r="AE1618"/>
      <c r="AF1618"/>
      <c r="AG1618"/>
    </row>
    <row r="1619" spans="1:33" s="30" customFormat="1" x14ac:dyDescent="0.3">
      <c r="A1619" s="16">
        <f t="shared" si="440"/>
        <v>540</v>
      </c>
      <c r="B1619" s="17">
        <f t="shared" si="441"/>
        <v>27</v>
      </c>
      <c r="C1619" s="18" t="s">
        <v>1659</v>
      </c>
      <c r="D1619" s="19" t="s">
        <v>1116</v>
      </c>
      <c r="E1619" s="19" t="str">
        <f t="shared" si="442"/>
        <v>M</v>
      </c>
      <c r="F1619" s="20" t="str">
        <f>IFERROR(VLOOKUP(C1619,'[1]Sofie''s Loppet'!$BM$3:$BP$100,4,FALSE),"")</f>
        <v/>
      </c>
      <c r="G1619" s="21">
        <f>IFERROR(VLOOKUP(C1619,[1]Rocks!$BF$3:$BH$2000,3,FALSE),"")</f>
        <v>456.24235006119949</v>
      </c>
      <c r="H1619" s="22" t="str">
        <f>IFERROR(VLOOKUP(C1619,'[1]Walden Bike'!$CB$3:$CE$1000,4,FALSE),"")</f>
        <v/>
      </c>
      <c r="I1619" s="23" t="str">
        <f>IFERROR(VLOOKUP(C1619,'[1]Paddle Sport'!$BJ$2:$BL$100,3,FALSE),"")</f>
        <v/>
      </c>
      <c r="J1619" s="24" t="str">
        <f>IFERROR(VLOOKUP(C1619,'[1]Island Swim'!$AX$5:$AZ$74,3,FALSE),"")</f>
        <v/>
      </c>
      <c r="K1619" s="25" t="str">
        <f>IFERROR(VLOOKUP(C1619,[1]Beaton!$A$4:$B$150,2,FALSE),"")</f>
        <v/>
      </c>
      <c r="L1619" s="26" t="str">
        <f>IFERROR(VLOOKUP(C1619,'[1]Turkey Gobbler'!$A$2:$B$500,2,FALSE),"")</f>
        <v/>
      </c>
      <c r="M1619" s="27">
        <f t="shared" si="443"/>
        <v>456</v>
      </c>
      <c r="N1619" s="28"/>
      <c r="O1619"/>
      <c r="P1619"/>
      <c r="Q1619"/>
      <c r="R1619" s="29" t="str" cm="1">
        <f t="array" ref="R1619:S1619">_xlfn.TEXTSPLIT(C1619," ")</f>
        <v>Cola-McColl</v>
      </c>
      <c r="S1619" s="29" t="str">
        <v>Enzo</v>
      </c>
      <c r="T1619" s="29"/>
      <c r="U1619" s="29" t="str">
        <f>IF(T1619="",S1619,T1619)</f>
        <v>Enzo</v>
      </c>
      <c r="V1619" s="29" t="str">
        <f>LEFT(R1619,1)</f>
        <v>C</v>
      </c>
      <c r="W1619" s="29" t="str">
        <f>CONCATENATE(U1619,V1619,D1619)</f>
        <v>EnzoCM12 Under</v>
      </c>
      <c r="X1619" s="29" t="str">
        <f>CONCATENATE(U1619,V1619)</f>
        <v>EnzoC</v>
      </c>
      <c r="AA1619"/>
      <c r="AB1619"/>
      <c r="AC1619"/>
      <c r="AD1619"/>
      <c r="AE1619"/>
      <c r="AF1619"/>
      <c r="AG1619"/>
    </row>
    <row r="1620" spans="1:33" s="30" customFormat="1" x14ac:dyDescent="0.3">
      <c r="A1620" s="16">
        <f t="shared" si="440"/>
        <v>541</v>
      </c>
      <c r="B1620" s="17">
        <f t="shared" si="441"/>
        <v>28</v>
      </c>
      <c r="C1620" s="18" t="s">
        <v>1660</v>
      </c>
      <c r="D1620" s="19" t="s">
        <v>1116</v>
      </c>
      <c r="E1620" s="19" t="str">
        <f t="shared" si="442"/>
        <v>M</v>
      </c>
      <c r="F1620" s="20" t="str">
        <f>IFERROR(VLOOKUP(C1620,'[1]Sofie''s Loppet'!$BM$3:$BP$100,4,FALSE),"")</f>
        <v/>
      </c>
      <c r="G1620" s="21">
        <f>IFERROR(VLOOKUP(C1620,[1]Rocks!$BF$3:$BH$2000,3,FALSE),"")</f>
        <v>454.85051860890786</v>
      </c>
      <c r="H1620" s="22" t="str">
        <f>IFERROR(VLOOKUP(C1620,'[1]Walden Bike'!$CB$3:$CE$1000,4,FALSE),"")</f>
        <v/>
      </c>
      <c r="I1620" s="23" t="str">
        <f>IFERROR(VLOOKUP(C1620,'[1]Paddle Sport'!$BJ$2:$BL$100,3,FALSE),"")</f>
        <v/>
      </c>
      <c r="J1620" s="24" t="str">
        <f>IFERROR(VLOOKUP(C1620,'[1]Island Swim'!$AX$5:$AZ$74,3,FALSE),"")</f>
        <v/>
      </c>
      <c r="K1620" s="25" t="str">
        <f>IFERROR(VLOOKUP(C1620,[1]Beaton!$A$4:$B$150,2,FALSE),"")</f>
        <v/>
      </c>
      <c r="L1620" s="26" t="str">
        <f>IFERROR(VLOOKUP(C1620,'[1]Turkey Gobbler'!$A$2:$B$500,2,FALSE),"")</f>
        <v/>
      </c>
      <c r="M1620" s="27">
        <f t="shared" si="443"/>
        <v>455</v>
      </c>
      <c r="N1620" s="28"/>
      <c r="O1620"/>
      <c r="P1620"/>
      <c r="Q1620"/>
      <c r="R1620" s="29" t="str" cm="1">
        <f t="array" ref="R1620:S1620">_xlfn.TEXTSPLIT(C1620," ")</f>
        <v>Bélanger</v>
      </c>
      <c r="S1620" s="29" t="str">
        <v>Noah</v>
      </c>
      <c r="T1620" s="29"/>
      <c r="U1620" s="29" t="str">
        <f>IF(T1620="",S1620,T1620)</f>
        <v>Noah</v>
      </c>
      <c r="V1620" s="29" t="str">
        <f>LEFT(R1620,1)</f>
        <v>B</v>
      </c>
      <c r="W1620" s="29" t="str">
        <f>CONCATENATE(U1620,V1620,D1620)</f>
        <v>NoahBM12 Under</v>
      </c>
      <c r="X1620" s="29" t="str">
        <f>CONCATENATE(U1620,V1620)</f>
        <v>NoahB</v>
      </c>
      <c r="AA1620"/>
      <c r="AB1620"/>
      <c r="AC1620"/>
      <c r="AD1620"/>
      <c r="AE1620"/>
      <c r="AF1620"/>
      <c r="AG1620"/>
    </row>
    <row r="1621" spans="1:33" s="30" customFormat="1" x14ac:dyDescent="0.3">
      <c r="A1621" s="16">
        <f t="shared" si="440"/>
        <v>541</v>
      </c>
      <c r="B1621" s="17">
        <f t="shared" si="441"/>
        <v>139</v>
      </c>
      <c r="C1621" s="18" t="s">
        <v>1661</v>
      </c>
      <c r="D1621" s="19" t="s">
        <v>1111</v>
      </c>
      <c r="E1621" s="19" t="str">
        <f t="shared" si="442"/>
        <v>M</v>
      </c>
      <c r="F1621" s="20" t="str">
        <f>IFERROR(VLOOKUP(C1621,'[1]Sofie''s Loppet'!$BM$3:$BP$100,4,FALSE),"")</f>
        <v/>
      </c>
      <c r="G1621" s="21">
        <f>IFERROR(VLOOKUP(C1621,[1]Rocks!$BF$3:$BH$2000,3,FALSE),"")</f>
        <v>455.32319391634979</v>
      </c>
      <c r="H1621" s="22" t="str">
        <f>IFERROR(VLOOKUP(C1621,'[1]Walden Bike'!$CB$3:$CE$1000,4,FALSE),"")</f>
        <v/>
      </c>
      <c r="I1621" s="23" t="str">
        <f>IFERROR(VLOOKUP(C1621,'[1]Paddle Sport'!$BJ$2:$BL$100,3,FALSE),"")</f>
        <v/>
      </c>
      <c r="J1621" s="24" t="str">
        <f>IFERROR(VLOOKUP(C1621,'[1]Island Swim'!$AX$5:$AZ$74,3,FALSE),"")</f>
        <v/>
      </c>
      <c r="K1621" s="25" t="str">
        <f>IFERROR(VLOOKUP(C1621,[1]Beaton!$A$4:$B$150,2,FALSE),"")</f>
        <v/>
      </c>
      <c r="L1621" s="26" t="str">
        <f>IFERROR(VLOOKUP(C1621,'[1]Turkey Gobbler'!$A$2:$B$500,2,FALSE),"")</f>
        <v/>
      </c>
      <c r="M1621" s="27">
        <f t="shared" si="443"/>
        <v>455</v>
      </c>
      <c r="N1621" s="28"/>
      <c r="O1621"/>
      <c r="P1621"/>
      <c r="Q1621"/>
      <c r="R1621" s="29"/>
      <c r="S1621" s="29"/>
      <c r="T1621" s="29"/>
      <c r="U1621" s="29"/>
      <c r="V1621" s="29"/>
      <c r="W1621" s="29"/>
      <c r="X1621" s="29"/>
      <c r="AA1621"/>
      <c r="AB1621"/>
      <c r="AC1621"/>
      <c r="AD1621"/>
      <c r="AE1621"/>
      <c r="AF1621"/>
      <c r="AG1621"/>
    </row>
    <row r="1622" spans="1:33" s="30" customFormat="1" x14ac:dyDescent="0.3">
      <c r="A1622" s="16">
        <f t="shared" si="440"/>
        <v>541</v>
      </c>
      <c r="B1622" s="17">
        <f t="shared" si="441"/>
        <v>78</v>
      </c>
      <c r="C1622" s="18" t="s">
        <v>1662</v>
      </c>
      <c r="D1622" s="19" t="s">
        <v>1109</v>
      </c>
      <c r="E1622" s="19" t="str">
        <f t="shared" si="442"/>
        <v>M</v>
      </c>
      <c r="F1622" s="20" t="str">
        <f>IFERROR(VLOOKUP(C1622,'[1]Sofie''s Loppet'!$BM$3:$BP$100,4,FALSE),"")</f>
        <v/>
      </c>
      <c r="G1622" s="21">
        <f>IFERROR(VLOOKUP(C1622,[1]Rocks!$BF$3:$BH$2000,3,FALSE),"")</f>
        <v>455.10688836104509</v>
      </c>
      <c r="H1622" s="22" t="str">
        <f>IFERROR(VLOOKUP(C1622,'[1]Walden Bike'!$CB$3:$CE$1000,4,FALSE),"")</f>
        <v/>
      </c>
      <c r="I1622" s="23" t="str">
        <f>IFERROR(VLOOKUP(C1622,'[1]Paddle Sport'!$BJ$2:$BL$100,3,FALSE),"")</f>
        <v/>
      </c>
      <c r="J1622" s="24" t="str">
        <f>IFERROR(VLOOKUP(C1622,'[1]Island Swim'!$AX$5:$AZ$74,3,FALSE),"")</f>
        <v/>
      </c>
      <c r="K1622" s="25" t="str">
        <f>IFERROR(VLOOKUP(C1622,[1]Beaton!$A$4:$B$150,2,FALSE),"")</f>
        <v/>
      </c>
      <c r="L1622" s="26" t="str">
        <f>IFERROR(VLOOKUP(C1622,'[1]Turkey Gobbler'!$A$2:$B$500,2,FALSE),"")</f>
        <v/>
      </c>
      <c r="M1622" s="27">
        <f t="shared" si="443"/>
        <v>455</v>
      </c>
      <c r="N1622" s="28"/>
      <c r="O1622"/>
      <c r="P1622"/>
      <c r="Q1622"/>
      <c r="R1622" s="29" t="str" cm="1">
        <f t="array" ref="R1622:S1622">_xlfn.TEXTSPLIT(C1622," ")</f>
        <v>Valenzuela</v>
      </c>
      <c r="S1622" s="29" t="str">
        <v>Nestor</v>
      </c>
      <c r="T1622" s="29"/>
      <c r="U1622" s="29" t="str">
        <f t="shared" ref="U1622:U1637" si="444">IF(T1622="",S1622,T1622)</f>
        <v>Nestor</v>
      </c>
      <c r="V1622" s="29" t="str">
        <f t="shared" ref="V1622:V1637" si="445">LEFT(R1622,1)</f>
        <v>V</v>
      </c>
      <c r="W1622" s="29" t="str">
        <f t="shared" ref="W1622:W1637" si="446">CONCATENATE(U1622,V1622,D1622)</f>
        <v>NestorVM40-49</v>
      </c>
      <c r="X1622" s="29" t="str">
        <f t="shared" ref="X1622:X1637" si="447">CONCATENATE(U1622,V1622)</f>
        <v>NestorV</v>
      </c>
      <c r="AA1622"/>
      <c r="AB1622"/>
      <c r="AC1622"/>
      <c r="AD1622"/>
      <c r="AE1622"/>
      <c r="AF1622"/>
      <c r="AG1622"/>
    </row>
    <row r="1623" spans="1:33" s="30" customFormat="1" x14ac:dyDescent="0.3">
      <c r="A1623" s="16">
        <f t="shared" si="440"/>
        <v>544</v>
      </c>
      <c r="B1623" s="17">
        <f t="shared" si="441"/>
        <v>132</v>
      </c>
      <c r="C1623" s="18" t="s">
        <v>1663</v>
      </c>
      <c r="D1623" s="19" t="s">
        <v>1114</v>
      </c>
      <c r="E1623" s="19" t="str">
        <f t="shared" si="442"/>
        <v>M</v>
      </c>
      <c r="F1623" s="20" t="str">
        <f>IFERROR(VLOOKUP(C1623,'[1]Sofie''s Loppet'!$BM$3:$BP$100,4,FALSE),"")</f>
        <v/>
      </c>
      <c r="G1623" s="21">
        <f>IFERROR(VLOOKUP(C1623,[1]Rocks!$BF$3:$BH$2000,3,FALSE),"")</f>
        <v>453.92087183131963</v>
      </c>
      <c r="H1623" s="22" t="str">
        <f>IFERROR(VLOOKUP(C1623,'[1]Walden Bike'!$CB$3:$CE$1000,4,FALSE),"")</f>
        <v/>
      </c>
      <c r="I1623" s="23" t="str">
        <f>IFERROR(VLOOKUP(C1623,'[1]Paddle Sport'!$BJ$2:$BL$100,3,FALSE),"")</f>
        <v/>
      </c>
      <c r="J1623" s="24" t="str">
        <f>IFERROR(VLOOKUP(C1623,'[1]Island Swim'!$AX$5:$AZ$74,3,FALSE),"")</f>
        <v/>
      </c>
      <c r="K1623" s="25" t="str">
        <f>IFERROR(VLOOKUP(C1623,[1]Beaton!$A$4:$B$150,2,FALSE),"")</f>
        <v/>
      </c>
      <c r="L1623" s="26" t="str">
        <f>IFERROR(VLOOKUP(C1623,'[1]Turkey Gobbler'!$A$2:$B$500,2,FALSE),"")</f>
        <v/>
      </c>
      <c r="M1623" s="27">
        <f t="shared" si="443"/>
        <v>454</v>
      </c>
      <c r="N1623" s="28"/>
      <c r="O1623"/>
      <c r="P1623"/>
      <c r="Q1623"/>
      <c r="R1623" s="29" t="str" cm="1">
        <f t="array" ref="R1623:S1623">_xlfn.TEXTSPLIT(C1623," ")</f>
        <v>Li</v>
      </c>
      <c r="S1623" s="29" t="str">
        <v>Brian</v>
      </c>
      <c r="T1623" s="29"/>
      <c r="U1623" s="29" t="str">
        <f t="shared" si="444"/>
        <v>Brian</v>
      </c>
      <c r="V1623" s="29" t="str">
        <f t="shared" si="445"/>
        <v>L</v>
      </c>
      <c r="W1623" s="29" t="str">
        <f t="shared" si="446"/>
        <v>BrianLM20-29</v>
      </c>
      <c r="X1623" s="29" t="str">
        <f t="shared" si="447"/>
        <v>BrianL</v>
      </c>
      <c r="AA1623"/>
      <c r="AB1623"/>
      <c r="AC1623"/>
      <c r="AD1623"/>
      <c r="AE1623"/>
      <c r="AF1623"/>
      <c r="AG1623"/>
    </row>
    <row r="1624" spans="1:33" s="30" customFormat="1" x14ac:dyDescent="0.3">
      <c r="A1624" s="16">
        <f t="shared" si="440"/>
        <v>545</v>
      </c>
      <c r="B1624" s="17">
        <f t="shared" si="441"/>
        <v>29</v>
      </c>
      <c r="C1624" s="18" t="s">
        <v>1664</v>
      </c>
      <c r="D1624" s="19" t="s">
        <v>1116</v>
      </c>
      <c r="E1624" s="19" t="str">
        <f t="shared" si="442"/>
        <v>M</v>
      </c>
      <c r="F1624" s="20" t="str">
        <f>IFERROR(VLOOKUP(C1624,'[1]Sofie''s Loppet'!$BM$3:$BP$100,4,FALSE),"")</f>
        <v/>
      </c>
      <c r="G1624" s="21">
        <f>IFERROR(VLOOKUP(C1624,[1]Rocks!$BF$3:$BH$2000,3,FALSE),"")</f>
        <v>453.46715328467155</v>
      </c>
      <c r="H1624" s="22" t="str">
        <f>IFERROR(VLOOKUP(C1624,'[1]Walden Bike'!$CB$3:$CE$1000,4,FALSE),"")</f>
        <v/>
      </c>
      <c r="I1624" s="23" t="str">
        <f>IFERROR(VLOOKUP(C1624,'[1]Paddle Sport'!$BJ$2:$BL$100,3,FALSE),"")</f>
        <v/>
      </c>
      <c r="J1624" s="24" t="str">
        <f>IFERROR(VLOOKUP(C1624,'[1]Island Swim'!$AX$5:$AZ$74,3,FALSE),"")</f>
        <v/>
      </c>
      <c r="K1624" s="25" t="str">
        <f>IFERROR(VLOOKUP(C1624,[1]Beaton!$A$4:$B$150,2,FALSE),"")</f>
        <v/>
      </c>
      <c r="L1624" s="26" t="str">
        <f>IFERROR(VLOOKUP(C1624,'[1]Turkey Gobbler'!$A$2:$B$500,2,FALSE),"")</f>
        <v/>
      </c>
      <c r="M1624" s="27">
        <f t="shared" si="443"/>
        <v>453</v>
      </c>
      <c r="N1624" s="28"/>
      <c r="O1624"/>
      <c r="P1624"/>
      <c r="Q1624"/>
      <c r="R1624" s="29" t="str" cm="1">
        <f t="array" ref="R1624:S1624">_xlfn.TEXTSPLIT(C1624," ")</f>
        <v>Parada</v>
      </c>
      <c r="S1624" s="29" t="str">
        <v>Tomas</v>
      </c>
      <c r="T1624" s="29"/>
      <c r="U1624" s="29" t="str">
        <f t="shared" si="444"/>
        <v>Tomas</v>
      </c>
      <c r="V1624" s="29" t="str">
        <f t="shared" si="445"/>
        <v>P</v>
      </c>
      <c r="W1624" s="29" t="str">
        <f t="shared" si="446"/>
        <v>TomasPM12 Under</v>
      </c>
      <c r="X1624" s="29" t="str">
        <f t="shared" si="447"/>
        <v>TomasP</v>
      </c>
      <c r="AA1624"/>
      <c r="AB1624"/>
      <c r="AC1624"/>
      <c r="AD1624"/>
      <c r="AE1624"/>
      <c r="AF1624"/>
      <c r="AG1624"/>
    </row>
    <row r="1625" spans="1:33" s="30" customFormat="1" x14ac:dyDescent="0.3">
      <c r="A1625" s="16">
        <f t="shared" si="440"/>
        <v>545</v>
      </c>
      <c r="B1625" s="17">
        <f t="shared" si="441"/>
        <v>140</v>
      </c>
      <c r="C1625" s="18" t="s">
        <v>1665</v>
      </c>
      <c r="D1625" s="19" t="s">
        <v>1111</v>
      </c>
      <c r="E1625" s="19" t="str">
        <f t="shared" si="442"/>
        <v>M</v>
      </c>
      <c r="F1625" s="20" t="str">
        <f>IFERROR(VLOOKUP(C1625,'[1]Sofie''s Loppet'!$BM$3:$BP$100,4,FALSE),"")</f>
        <v/>
      </c>
      <c r="G1625" s="21">
        <f>IFERROR(VLOOKUP(C1625,[1]Rocks!$BF$3:$BH$2000,3,FALSE),"")</f>
        <v>453.46715328467155</v>
      </c>
      <c r="H1625" s="22" t="str">
        <f>IFERROR(VLOOKUP(C1625,'[1]Walden Bike'!$CB$3:$CE$1000,4,FALSE),"")</f>
        <v/>
      </c>
      <c r="I1625" s="23" t="str">
        <f>IFERROR(VLOOKUP(C1625,'[1]Paddle Sport'!$BJ$2:$BL$100,3,FALSE),"")</f>
        <v/>
      </c>
      <c r="J1625" s="24" t="str">
        <f>IFERROR(VLOOKUP(C1625,'[1]Island Swim'!$AX$5:$AZ$74,3,FALSE),"")</f>
        <v/>
      </c>
      <c r="K1625" s="25" t="str">
        <f>IFERROR(VLOOKUP(C1625,[1]Beaton!$A$4:$B$150,2,FALSE),"")</f>
        <v/>
      </c>
      <c r="L1625" s="26" t="str">
        <f>IFERROR(VLOOKUP(C1625,'[1]Turkey Gobbler'!$A$2:$B$500,2,FALSE),"")</f>
        <v/>
      </c>
      <c r="M1625" s="27">
        <f t="shared" si="443"/>
        <v>453</v>
      </c>
      <c r="N1625" s="28"/>
      <c r="O1625"/>
      <c r="P1625"/>
      <c r="Q1625"/>
      <c r="R1625" s="29" t="str" cm="1">
        <f t="array" ref="R1625:S1625">_xlfn.TEXTSPLIT(C1625," ")</f>
        <v>Dugas</v>
      </c>
      <c r="S1625" s="29" t="str">
        <v>Ryan</v>
      </c>
      <c r="T1625" s="29"/>
      <c r="U1625" s="29" t="str">
        <f t="shared" si="444"/>
        <v>Ryan</v>
      </c>
      <c r="V1625" s="29" t="str">
        <f t="shared" si="445"/>
        <v>D</v>
      </c>
      <c r="W1625" s="29" t="str">
        <f t="shared" si="446"/>
        <v>RyanDM30-39</v>
      </c>
      <c r="X1625" s="29" t="str">
        <f t="shared" si="447"/>
        <v>RyanD</v>
      </c>
      <c r="AA1625"/>
      <c r="AB1625"/>
      <c r="AC1625"/>
      <c r="AD1625"/>
      <c r="AE1625"/>
      <c r="AF1625"/>
      <c r="AG1625"/>
    </row>
    <row r="1626" spans="1:33" s="30" customFormat="1" x14ac:dyDescent="0.3">
      <c r="A1626" s="16">
        <f t="shared" si="440"/>
        <v>547</v>
      </c>
      <c r="B1626" s="17">
        <f t="shared" si="441"/>
        <v>133</v>
      </c>
      <c r="C1626" s="18" t="s">
        <v>1666</v>
      </c>
      <c r="D1626" s="19" t="s">
        <v>1114</v>
      </c>
      <c r="E1626" s="19" t="str">
        <f t="shared" si="442"/>
        <v>M</v>
      </c>
      <c r="F1626" s="20" t="str">
        <f>IFERROR(VLOOKUP(C1626,'[1]Sofie''s Loppet'!$BM$3:$BP$100,4,FALSE),"")</f>
        <v/>
      </c>
      <c r="G1626" s="21">
        <f>IFERROR(VLOOKUP(C1626,[1]Rocks!$BF$3:$BH$2000,3,FALSE),"")</f>
        <v>451.54451847365237</v>
      </c>
      <c r="H1626" s="22" t="str">
        <f>IFERROR(VLOOKUP(C1626,'[1]Walden Bike'!$CB$3:$CE$1000,4,FALSE),"")</f>
        <v/>
      </c>
      <c r="I1626" s="23" t="str">
        <f>IFERROR(VLOOKUP(C1626,'[1]Paddle Sport'!$BJ$2:$BL$100,3,FALSE),"")</f>
        <v/>
      </c>
      <c r="J1626" s="24" t="str">
        <f>IFERROR(VLOOKUP(C1626,'[1]Island Swim'!$AX$5:$AZ$74,3,FALSE),"")</f>
        <v/>
      </c>
      <c r="K1626" s="25" t="str">
        <f>IFERROR(VLOOKUP(C1626,[1]Beaton!$A$4:$B$150,2,FALSE),"")</f>
        <v/>
      </c>
      <c r="L1626" s="26" t="str">
        <f>IFERROR(VLOOKUP(C1626,'[1]Turkey Gobbler'!$A$2:$B$500,2,FALSE),"")</f>
        <v/>
      </c>
      <c r="M1626" s="27">
        <f t="shared" si="443"/>
        <v>452</v>
      </c>
      <c r="N1626" s="28"/>
      <c r="O1626"/>
      <c r="P1626"/>
      <c r="Q1626"/>
      <c r="R1626" s="29" t="str" cm="1">
        <f t="array" ref="R1626:S1626">_xlfn.TEXTSPLIT(C1626," ")</f>
        <v>Tremblay</v>
      </c>
      <c r="S1626" s="29" t="str">
        <v>Jayden</v>
      </c>
      <c r="T1626" s="29"/>
      <c r="U1626" s="29" t="str">
        <f t="shared" si="444"/>
        <v>Jayden</v>
      </c>
      <c r="V1626" s="29" t="str">
        <f t="shared" si="445"/>
        <v>T</v>
      </c>
      <c r="W1626" s="29" t="str">
        <f t="shared" si="446"/>
        <v>JaydenTM20-29</v>
      </c>
      <c r="X1626" s="29" t="str">
        <f t="shared" si="447"/>
        <v>JaydenT</v>
      </c>
      <c r="AA1626"/>
      <c r="AB1626"/>
      <c r="AC1626"/>
      <c r="AD1626"/>
      <c r="AE1626"/>
      <c r="AF1626"/>
      <c r="AG1626"/>
    </row>
    <row r="1627" spans="1:33" s="30" customFormat="1" x14ac:dyDescent="0.3">
      <c r="A1627" s="16">
        <f t="shared" si="440"/>
        <v>547</v>
      </c>
      <c r="B1627" s="17">
        <f t="shared" si="441"/>
        <v>47</v>
      </c>
      <c r="C1627" s="18" t="s">
        <v>1667</v>
      </c>
      <c r="D1627" s="19" t="s">
        <v>1107</v>
      </c>
      <c r="E1627" s="19" t="str">
        <f t="shared" si="442"/>
        <v>M</v>
      </c>
      <c r="F1627" s="20" t="str">
        <f>IFERROR(VLOOKUP(C1627,'[1]Sofie''s Loppet'!$BM$3:$BP$100,4,FALSE),"")</f>
        <v/>
      </c>
      <c r="G1627" s="21">
        <f>IFERROR(VLOOKUP(C1627,[1]Rocks!$BF$3:$BH$2000,3,FALSE),"")</f>
        <v>452.36650485436894</v>
      </c>
      <c r="H1627" s="22" t="str">
        <f>IFERROR(VLOOKUP(C1627,'[1]Walden Bike'!$CB$3:$CE$1000,4,FALSE),"")</f>
        <v/>
      </c>
      <c r="I1627" s="23" t="str">
        <f>IFERROR(VLOOKUP(C1627,'[1]Paddle Sport'!$BJ$2:$BL$100,3,FALSE),"")</f>
        <v/>
      </c>
      <c r="J1627" s="24" t="str">
        <f>IFERROR(VLOOKUP(C1627,'[1]Island Swim'!$AX$5:$AZ$74,3,FALSE),"")</f>
        <v/>
      </c>
      <c r="K1627" s="25" t="str">
        <f>IFERROR(VLOOKUP(C1627,[1]Beaton!$A$4:$B$150,2,FALSE),"")</f>
        <v/>
      </c>
      <c r="L1627" s="26" t="str">
        <f>IFERROR(VLOOKUP(C1627,'[1]Turkey Gobbler'!$A$2:$B$500,2,FALSE),"")</f>
        <v/>
      </c>
      <c r="M1627" s="27">
        <f t="shared" si="443"/>
        <v>452</v>
      </c>
      <c r="N1627" s="28"/>
      <c r="O1627"/>
      <c r="P1627"/>
      <c r="Q1627"/>
      <c r="R1627" s="29" t="str" cm="1">
        <f t="array" ref="R1627:S1627">_xlfn.TEXTSPLIT(C1627," ")</f>
        <v>Keenan</v>
      </c>
      <c r="S1627" s="29" t="str">
        <v>Theodore</v>
      </c>
      <c r="T1627" s="29"/>
      <c r="U1627" s="29" t="str">
        <f t="shared" si="444"/>
        <v>Theodore</v>
      </c>
      <c r="V1627" s="29" t="str">
        <f t="shared" si="445"/>
        <v>K</v>
      </c>
      <c r="W1627" s="29" t="str">
        <f t="shared" si="446"/>
        <v>TheodoreKM50-59</v>
      </c>
      <c r="X1627" s="29" t="str">
        <f t="shared" si="447"/>
        <v>TheodoreK</v>
      </c>
      <c r="AA1627"/>
      <c r="AB1627"/>
      <c r="AC1627"/>
      <c r="AD1627"/>
      <c r="AE1627"/>
      <c r="AF1627"/>
      <c r="AG1627"/>
    </row>
    <row r="1628" spans="1:33" s="30" customFormat="1" x14ac:dyDescent="0.3">
      <c r="A1628" s="16">
        <f t="shared" si="440"/>
        <v>547</v>
      </c>
      <c r="B1628" s="17">
        <f t="shared" si="441"/>
        <v>47</v>
      </c>
      <c r="C1628" s="18" t="s">
        <v>1668</v>
      </c>
      <c r="D1628" s="19" t="s">
        <v>1107</v>
      </c>
      <c r="E1628" s="19" t="str">
        <f t="shared" si="442"/>
        <v>M</v>
      </c>
      <c r="F1628" s="20" t="str">
        <f>IFERROR(VLOOKUP(C1628,'[1]Sofie''s Loppet'!$BM$3:$BP$100,4,FALSE),"")</f>
        <v/>
      </c>
      <c r="G1628" s="21">
        <f>IFERROR(VLOOKUP(C1628,[1]Rocks!$BF$3:$BH$2000,3,FALSE),"")</f>
        <v>451.81818181818181</v>
      </c>
      <c r="H1628" s="22" t="str">
        <f>IFERROR(VLOOKUP(C1628,'[1]Walden Bike'!$CB$3:$CE$1000,4,FALSE),"")</f>
        <v/>
      </c>
      <c r="I1628" s="23" t="str">
        <f>IFERROR(VLOOKUP(C1628,'[1]Paddle Sport'!$BJ$2:$BL$100,3,FALSE),"")</f>
        <v/>
      </c>
      <c r="J1628" s="24" t="str">
        <f>IFERROR(VLOOKUP(C1628,'[1]Island Swim'!$AX$5:$AZ$74,3,FALSE),"")</f>
        <v/>
      </c>
      <c r="K1628" s="25" t="str">
        <f>IFERROR(VLOOKUP(C1628,[1]Beaton!$A$4:$B$150,2,FALSE),"")</f>
        <v/>
      </c>
      <c r="L1628" s="26" t="str">
        <f>IFERROR(VLOOKUP(C1628,'[1]Turkey Gobbler'!$A$2:$B$500,2,FALSE),"")</f>
        <v/>
      </c>
      <c r="M1628" s="27">
        <f t="shared" si="443"/>
        <v>452</v>
      </c>
      <c r="N1628" s="28"/>
      <c r="O1628"/>
      <c r="P1628"/>
      <c r="Q1628"/>
      <c r="R1628" s="29" t="str" cm="1">
        <f t="array" ref="R1628:S1628">_xlfn.TEXTSPLIT(C1628," ")</f>
        <v>Kingshott</v>
      </c>
      <c r="S1628" s="29" t="str">
        <v>Tim</v>
      </c>
      <c r="T1628" s="29"/>
      <c r="U1628" s="29" t="str">
        <f t="shared" si="444"/>
        <v>Tim</v>
      </c>
      <c r="V1628" s="29" t="str">
        <f t="shared" si="445"/>
        <v>K</v>
      </c>
      <c r="W1628" s="29" t="str">
        <f t="shared" si="446"/>
        <v>TimKM50-59</v>
      </c>
      <c r="X1628" s="29" t="str">
        <f t="shared" si="447"/>
        <v>TimK</v>
      </c>
      <c r="AA1628"/>
      <c r="AB1628"/>
      <c r="AC1628"/>
      <c r="AD1628"/>
      <c r="AE1628"/>
      <c r="AF1628"/>
      <c r="AG1628"/>
    </row>
    <row r="1629" spans="1:33" s="30" customFormat="1" x14ac:dyDescent="0.3">
      <c r="A1629" s="16">
        <f t="shared" si="440"/>
        <v>550</v>
      </c>
      <c r="B1629" s="17">
        <f t="shared" si="441"/>
        <v>134</v>
      </c>
      <c r="C1629" s="18" t="s">
        <v>1669</v>
      </c>
      <c r="D1629" s="19" t="s">
        <v>1114</v>
      </c>
      <c r="E1629" s="19" t="str">
        <f t="shared" si="442"/>
        <v>M</v>
      </c>
      <c r="F1629" s="20" t="str">
        <f>IFERROR(VLOOKUP(C1629,'[1]Sofie''s Loppet'!$BM$3:$BP$100,4,FALSE),"")</f>
        <v/>
      </c>
      <c r="G1629" s="21">
        <f>IFERROR(VLOOKUP(C1629,[1]Rocks!$BF$3:$BH$2000,3,FALSE),"")</f>
        <v>451.03578154425611</v>
      </c>
      <c r="H1629" s="22" t="str">
        <f>IFERROR(VLOOKUP(C1629,'[1]Walden Bike'!$CB$3:$CE$1000,4,FALSE),"")</f>
        <v/>
      </c>
      <c r="I1629" s="23" t="str">
        <f>IFERROR(VLOOKUP(C1629,'[1]Paddle Sport'!$BJ$2:$BL$100,3,FALSE),"")</f>
        <v/>
      </c>
      <c r="J1629" s="24" t="str">
        <f>IFERROR(VLOOKUP(C1629,'[1]Island Swim'!$AX$5:$AZ$74,3,FALSE),"")</f>
        <v/>
      </c>
      <c r="K1629" s="25" t="str">
        <f>IFERROR(VLOOKUP(C1629,[1]Beaton!$A$4:$B$150,2,FALSE),"")</f>
        <v/>
      </c>
      <c r="L1629" s="26" t="str">
        <f>IFERROR(VLOOKUP(C1629,'[1]Turkey Gobbler'!$A$2:$B$500,2,FALSE),"")</f>
        <v/>
      </c>
      <c r="M1629" s="27">
        <f t="shared" si="443"/>
        <v>451</v>
      </c>
      <c r="N1629" s="28"/>
      <c r="O1629"/>
      <c r="P1629"/>
      <c r="Q1629"/>
      <c r="R1629" s="29" t="str" cm="1">
        <f t="array" ref="R1629:S1629">_xlfn.TEXTSPLIT(C1629," ")</f>
        <v>Yang</v>
      </c>
      <c r="S1629" s="29" t="str">
        <v>Erny-Au</v>
      </c>
      <c r="T1629" s="29"/>
      <c r="U1629" s="29" t="str">
        <f t="shared" si="444"/>
        <v>Erny-Au</v>
      </c>
      <c r="V1629" s="29" t="str">
        <f t="shared" si="445"/>
        <v>Y</v>
      </c>
      <c r="W1629" s="29" t="str">
        <f t="shared" si="446"/>
        <v>Erny-AuYM20-29</v>
      </c>
      <c r="X1629" s="29" t="str">
        <f t="shared" si="447"/>
        <v>Erny-AuY</v>
      </c>
      <c r="AA1629"/>
      <c r="AB1629"/>
      <c r="AC1629"/>
      <c r="AD1629"/>
      <c r="AE1629"/>
      <c r="AF1629"/>
      <c r="AG1629"/>
    </row>
    <row r="1630" spans="1:33" s="30" customFormat="1" x14ac:dyDescent="0.3">
      <c r="A1630" s="16">
        <f t="shared" si="440"/>
        <v>551</v>
      </c>
      <c r="B1630" s="17">
        <f t="shared" si="441"/>
        <v>35</v>
      </c>
      <c r="C1630" s="18" t="s">
        <v>1670</v>
      </c>
      <c r="D1630" s="19" t="s">
        <v>1124</v>
      </c>
      <c r="E1630" s="19" t="str">
        <f t="shared" si="442"/>
        <v>M</v>
      </c>
      <c r="F1630" s="20" t="str">
        <f>IFERROR(VLOOKUP(C1630,'[1]Sofie''s Loppet'!$BM$3:$BP$100,4,FALSE),"")</f>
        <v/>
      </c>
      <c r="G1630" s="21">
        <f>IFERROR(VLOOKUP(C1630,[1]Rocks!$BF$3:$BH$2000,3,FALSE),"")</f>
        <v>450.18115942028987</v>
      </c>
      <c r="H1630" s="22" t="str">
        <f>IFERROR(VLOOKUP(C1630,'[1]Walden Bike'!$CB$3:$CE$1000,4,FALSE),"")</f>
        <v/>
      </c>
      <c r="I1630" s="23" t="str">
        <f>IFERROR(VLOOKUP(C1630,'[1]Paddle Sport'!$BJ$2:$BL$100,3,FALSE),"")</f>
        <v/>
      </c>
      <c r="J1630" s="24" t="str">
        <f>IFERROR(VLOOKUP(C1630,'[1]Island Swim'!$AX$5:$AZ$74,3,FALSE),"")</f>
        <v/>
      </c>
      <c r="K1630" s="25" t="str">
        <f>IFERROR(VLOOKUP(C1630,[1]Beaton!$A$4:$B$150,2,FALSE),"")</f>
        <v/>
      </c>
      <c r="L1630" s="26" t="str">
        <f>IFERROR(VLOOKUP(C1630,'[1]Turkey Gobbler'!$A$2:$B$500,2,FALSE),"")</f>
        <v/>
      </c>
      <c r="M1630" s="27">
        <f t="shared" si="443"/>
        <v>450</v>
      </c>
      <c r="N1630" s="28"/>
      <c r="O1630"/>
      <c r="P1630"/>
      <c r="Q1630"/>
      <c r="R1630" s="29" t="str" cm="1">
        <f t="array" ref="R1630:S1630">_xlfn.TEXTSPLIT(C1630," ")</f>
        <v>Millar</v>
      </c>
      <c r="S1630" s="29" t="str">
        <v>Rob</v>
      </c>
      <c r="T1630" s="29"/>
      <c r="U1630" s="29" t="str">
        <f t="shared" si="444"/>
        <v>Rob</v>
      </c>
      <c r="V1630" s="29" t="str">
        <f t="shared" si="445"/>
        <v>M</v>
      </c>
      <c r="W1630" s="29" t="str">
        <f t="shared" si="446"/>
        <v>RobMM60-69</v>
      </c>
      <c r="X1630" s="29" t="str">
        <f t="shared" si="447"/>
        <v>RobM</v>
      </c>
      <c r="AA1630"/>
      <c r="AB1630"/>
      <c r="AC1630"/>
      <c r="AD1630"/>
      <c r="AE1630"/>
      <c r="AF1630"/>
      <c r="AG1630"/>
    </row>
    <row r="1631" spans="1:33" s="30" customFormat="1" x14ac:dyDescent="0.3">
      <c r="A1631" s="16">
        <f t="shared" si="440"/>
        <v>552</v>
      </c>
      <c r="B1631" s="17">
        <f t="shared" si="441"/>
        <v>30</v>
      </c>
      <c r="C1631" s="18" t="s">
        <v>1671</v>
      </c>
      <c r="D1631" s="19" t="s">
        <v>1116</v>
      </c>
      <c r="E1631" s="19" t="str">
        <f t="shared" si="442"/>
        <v>M</v>
      </c>
      <c r="F1631" s="20" t="str">
        <f>IFERROR(VLOOKUP(C1631,'[1]Sofie''s Loppet'!$BM$3:$BP$100,4,FALSE),"")</f>
        <v/>
      </c>
      <c r="G1631" s="21">
        <f>IFERROR(VLOOKUP(C1631,[1]Rocks!$BF$3:$BH$2000,3,FALSE),"")</f>
        <v>448.82600842865747</v>
      </c>
      <c r="H1631" s="22" t="str">
        <f>IFERROR(VLOOKUP(C1631,'[1]Walden Bike'!$CB$3:$CE$1000,4,FALSE),"")</f>
        <v/>
      </c>
      <c r="I1631" s="23" t="str">
        <f>IFERROR(VLOOKUP(C1631,'[1]Paddle Sport'!$BJ$2:$BL$100,3,FALSE),"")</f>
        <v/>
      </c>
      <c r="J1631" s="24" t="str">
        <f>IFERROR(VLOOKUP(C1631,'[1]Island Swim'!$AX$5:$AZ$74,3,FALSE),"")</f>
        <v/>
      </c>
      <c r="K1631" s="25" t="str">
        <f>IFERROR(VLOOKUP(C1631,[1]Beaton!$A$4:$B$150,2,FALSE),"")</f>
        <v/>
      </c>
      <c r="L1631" s="26" t="str">
        <f>IFERROR(VLOOKUP(C1631,'[1]Turkey Gobbler'!$A$2:$B$500,2,FALSE),"")</f>
        <v/>
      </c>
      <c r="M1631" s="27">
        <f t="shared" si="443"/>
        <v>449</v>
      </c>
      <c r="N1631" s="28"/>
      <c r="O1631"/>
      <c r="P1631"/>
      <c r="Q1631"/>
      <c r="R1631" s="29" t="str" cm="1">
        <f t="array" ref="R1631:S1631">_xlfn.TEXTSPLIT(C1631," ")</f>
        <v>Duval</v>
      </c>
      <c r="S1631" s="29" t="str">
        <v>Sam</v>
      </c>
      <c r="T1631" s="29"/>
      <c r="U1631" s="29" t="str">
        <f t="shared" si="444"/>
        <v>Sam</v>
      </c>
      <c r="V1631" s="29" t="str">
        <f t="shared" si="445"/>
        <v>D</v>
      </c>
      <c r="W1631" s="29" t="str">
        <f t="shared" si="446"/>
        <v>SamDM12 Under</v>
      </c>
      <c r="X1631" s="29" t="str">
        <f t="shared" si="447"/>
        <v>SamD</v>
      </c>
      <c r="AA1631"/>
      <c r="AB1631"/>
      <c r="AC1631"/>
      <c r="AD1631"/>
      <c r="AE1631"/>
      <c r="AF1631"/>
      <c r="AG1631"/>
    </row>
    <row r="1632" spans="1:33" s="30" customFormat="1" x14ac:dyDescent="0.3">
      <c r="A1632" s="16">
        <f t="shared" si="440"/>
        <v>553</v>
      </c>
      <c r="B1632" s="17">
        <f t="shared" si="441"/>
        <v>31</v>
      </c>
      <c r="C1632" s="18" t="s">
        <v>1672</v>
      </c>
      <c r="D1632" s="19" t="s">
        <v>1116</v>
      </c>
      <c r="E1632" s="19" t="str">
        <f t="shared" si="442"/>
        <v>M</v>
      </c>
      <c r="F1632" s="20" t="str">
        <f>IFERROR(VLOOKUP(C1632,'[1]Sofie''s Loppet'!$BM$3:$BP$100,4,FALSE),"")</f>
        <v/>
      </c>
      <c r="G1632" s="21">
        <f>IFERROR(VLOOKUP(C1632,[1]Rocks!$BF$3:$BH$2000,3,FALSE),"")</f>
        <v>448.28622970535179</v>
      </c>
      <c r="H1632" s="22" t="str">
        <f>IFERROR(VLOOKUP(C1632,'[1]Walden Bike'!$CB$3:$CE$1000,4,FALSE),"")</f>
        <v/>
      </c>
      <c r="I1632" s="23" t="str">
        <f>IFERROR(VLOOKUP(C1632,'[1]Paddle Sport'!$BJ$2:$BL$100,3,FALSE),"")</f>
        <v/>
      </c>
      <c r="J1632" s="24" t="str">
        <f>IFERROR(VLOOKUP(C1632,'[1]Island Swim'!$AX$5:$AZ$74,3,FALSE),"")</f>
        <v/>
      </c>
      <c r="K1632" s="25" t="str">
        <f>IFERROR(VLOOKUP(C1632,[1]Beaton!$A$4:$B$150,2,FALSE),"")</f>
        <v/>
      </c>
      <c r="L1632" s="26" t="str">
        <f>IFERROR(VLOOKUP(C1632,'[1]Turkey Gobbler'!$A$2:$B$500,2,FALSE),"")</f>
        <v/>
      </c>
      <c r="M1632" s="27">
        <f t="shared" si="443"/>
        <v>448</v>
      </c>
      <c r="N1632" s="28"/>
      <c r="O1632"/>
      <c r="P1632"/>
      <c r="Q1632"/>
      <c r="R1632" s="29" t="str" cm="1">
        <f t="array" ref="R1632:S1632">_xlfn.TEXTSPLIT(C1632," ")</f>
        <v>Halvorsen</v>
      </c>
      <c r="S1632" s="29" t="str">
        <v>Felix</v>
      </c>
      <c r="T1632" s="29"/>
      <c r="U1632" s="29" t="str">
        <f t="shared" si="444"/>
        <v>Felix</v>
      </c>
      <c r="V1632" s="29" t="str">
        <f t="shared" si="445"/>
        <v>H</v>
      </c>
      <c r="W1632" s="29" t="str">
        <f t="shared" si="446"/>
        <v>FelixHM12 Under</v>
      </c>
      <c r="X1632" s="29" t="str">
        <f t="shared" si="447"/>
        <v>FelixH</v>
      </c>
      <c r="AA1632"/>
      <c r="AB1632"/>
      <c r="AC1632"/>
      <c r="AD1632"/>
      <c r="AE1632"/>
      <c r="AF1632"/>
      <c r="AG1632"/>
    </row>
    <row r="1633" spans="1:33" s="30" customFormat="1" x14ac:dyDescent="0.3">
      <c r="A1633" s="16">
        <f t="shared" si="440"/>
        <v>553</v>
      </c>
      <c r="B1633" s="17">
        <f t="shared" si="441"/>
        <v>31</v>
      </c>
      <c r="C1633" s="18" t="s">
        <v>1673</v>
      </c>
      <c r="D1633" s="19" t="s">
        <v>1116</v>
      </c>
      <c r="E1633" s="19" t="str">
        <f t="shared" si="442"/>
        <v>M</v>
      </c>
      <c r="F1633" s="20" t="str">
        <f>IFERROR(VLOOKUP(C1633,'[1]Sofie''s Loppet'!$BM$3:$BP$100,4,FALSE),"")</f>
        <v/>
      </c>
      <c r="G1633" s="21">
        <f>IFERROR(VLOOKUP(C1633,[1]Rocks!$BF$3:$BH$2000,3,FALSE),"")</f>
        <v>448.28622970535179</v>
      </c>
      <c r="H1633" s="22" t="str">
        <f>IFERROR(VLOOKUP(C1633,'[1]Walden Bike'!$CB$3:$CE$1000,4,FALSE),"")</f>
        <v/>
      </c>
      <c r="I1633" s="23" t="str">
        <f>IFERROR(VLOOKUP(C1633,'[1]Paddle Sport'!$BJ$2:$BL$100,3,FALSE),"")</f>
        <v/>
      </c>
      <c r="J1633" s="24" t="str">
        <f>IFERROR(VLOOKUP(C1633,'[1]Island Swim'!$AX$5:$AZ$74,3,FALSE),"")</f>
        <v/>
      </c>
      <c r="K1633" s="25" t="str">
        <f>IFERROR(VLOOKUP(C1633,[1]Beaton!$A$4:$B$150,2,FALSE),"")</f>
        <v/>
      </c>
      <c r="L1633" s="26" t="str">
        <f>IFERROR(VLOOKUP(C1633,'[1]Turkey Gobbler'!$A$2:$B$500,2,FALSE),"")</f>
        <v/>
      </c>
      <c r="M1633" s="27">
        <f t="shared" si="443"/>
        <v>448</v>
      </c>
      <c r="N1633" s="28"/>
      <c r="O1633"/>
      <c r="P1633"/>
      <c r="Q1633"/>
      <c r="R1633" s="29" t="str" cm="1">
        <f t="array" ref="R1633:S1633">_xlfn.TEXTSPLIT(C1633," ")</f>
        <v>Halvorsen</v>
      </c>
      <c r="S1633" s="29" t="str">
        <v>Owen</v>
      </c>
      <c r="T1633" s="29"/>
      <c r="U1633" s="29" t="str">
        <f t="shared" si="444"/>
        <v>Owen</v>
      </c>
      <c r="V1633" s="29" t="str">
        <f t="shared" si="445"/>
        <v>H</v>
      </c>
      <c r="W1633" s="29" t="str">
        <f t="shared" si="446"/>
        <v>OwenHM12 Under</v>
      </c>
      <c r="X1633" s="29" t="str">
        <f t="shared" si="447"/>
        <v>OwenH</v>
      </c>
      <c r="AA1633"/>
      <c r="AB1633"/>
      <c r="AC1633"/>
      <c r="AD1633"/>
      <c r="AE1633"/>
      <c r="AF1633"/>
      <c r="AG1633"/>
    </row>
    <row r="1634" spans="1:33" s="30" customFormat="1" x14ac:dyDescent="0.3">
      <c r="A1634" s="16">
        <f t="shared" si="440"/>
        <v>553</v>
      </c>
      <c r="B1634" s="17">
        <f t="shared" si="441"/>
        <v>141</v>
      </c>
      <c r="C1634" s="18" t="s">
        <v>1674</v>
      </c>
      <c r="D1634" s="19" t="s">
        <v>1111</v>
      </c>
      <c r="E1634" s="19" t="str">
        <f t="shared" si="442"/>
        <v>M</v>
      </c>
      <c r="F1634" s="20" t="str">
        <f>IFERROR(VLOOKUP(C1634,'[1]Sofie''s Loppet'!$BM$3:$BP$100,4,FALSE),"")</f>
        <v/>
      </c>
      <c r="G1634" s="21">
        <f>IFERROR(VLOOKUP(C1634,[1]Rocks!$BF$3:$BH$2000,3,FALSE),"")</f>
        <v>447.74774774774778</v>
      </c>
      <c r="H1634" s="22" t="str">
        <f>IFERROR(VLOOKUP(C1634,'[1]Walden Bike'!$CB$3:$CE$1000,4,FALSE),"")</f>
        <v/>
      </c>
      <c r="I1634" s="23" t="str">
        <f>IFERROR(VLOOKUP(C1634,'[1]Paddle Sport'!$BJ$2:$BL$100,3,FALSE),"")</f>
        <v/>
      </c>
      <c r="J1634" s="24" t="str">
        <f>IFERROR(VLOOKUP(C1634,'[1]Island Swim'!$AX$5:$AZ$74,3,FALSE),"")</f>
        <v/>
      </c>
      <c r="K1634" s="25" t="str">
        <f>IFERROR(VLOOKUP(C1634,[1]Beaton!$A$4:$B$150,2,FALSE),"")</f>
        <v/>
      </c>
      <c r="L1634" s="26" t="str">
        <f>IFERROR(VLOOKUP(C1634,'[1]Turkey Gobbler'!$A$2:$B$500,2,FALSE),"")</f>
        <v/>
      </c>
      <c r="M1634" s="27">
        <f t="shared" si="443"/>
        <v>448</v>
      </c>
      <c r="N1634" s="28"/>
      <c r="O1634"/>
      <c r="P1634"/>
      <c r="Q1634"/>
      <c r="R1634" s="29" t="str" cm="1">
        <f t="array" ref="R1634:S1634">_xlfn.TEXTSPLIT(C1634," ")</f>
        <v>Halvorsen</v>
      </c>
      <c r="S1634" s="29" t="str">
        <v>Trevor</v>
      </c>
      <c r="T1634" s="29"/>
      <c r="U1634" s="29" t="str">
        <f t="shared" si="444"/>
        <v>Trevor</v>
      </c>
      <c r="V1634" s="29" t="str">
        <f t="shared" si="445"/>
        <v>H</v>
      </c>
      <c r="W1634" s="29" t="str">
        <f t="shared" si="446"/>
        <v>TrevorHM30-39</v>
      </c>
      <c r="X1634" s="29" t="str">
        <f t="shared" si="447"/>
        <v>TrevorH</v>
      </c>
      <c r="AA1634"/>
      <c r="AB1634"/>
      <c r="AC1634"/>
      <c r="AD1634"/>
      <c r="AE1634"/>
      <c r="AF1634"/>
      <c r="AG1634"/>
    </row>
    <row r="1635" spans="1:33" s="30" customFormat="1" x14ac:dyDescent="0.3">
      <c r="A1635" s="16">
        <f t="shared" si="440"/>
        <v>556</v>
      </c>
      <c r="B1635" s="17">
        <f t="shared" si="441"/>
        <v>33</v>
      </c>
      <c r="C1635" s="18" t="s">
        <v>1675</v>
      </c>
      <c r="D1635" s="19" t="s">
        <v>1116</v>
      </c>
      <c r="E1635" s="19" t="str">
        <f t="shared" si="442"/>
        <v>M</v>
      </c>
      <c r="F1635" s="20" t="str">
        <f>IFERROR(VLOOKUP(C1635,'[1]Sofie''s Loppet'!$BM$3:$BP$100,4,FALSE),"")</f>
        <v/>
      </c>
      <c r="G1635" s="21">
        <f>IFERROR(VLOOKUP(C1635,[1]Rocks!$BF$3:$BH$2000,3,FALSE),"")</f>
        <v>446.94244604316549</v>
      </c>
      <c r="H1635" s="22" t="str">
        <f>IFERROR(VLOOKUP(C1635,'[1]Walden Bike'!$CB$3:$CE$1000,4,FALSE),"")</f>
        <v/>
      </c>
      <c r="I1635" s="23" t="str">
        <f>IFERROR(VLOOKUP(C1635,'[1]Paddle Sport'!$BJ$2:$BL$100,3,FALSE),"")</f>
        <v/>
      </c>
      <c r="J1635" s="24" t="str">
        <f>IFERROR(VLOOKUP(C1635,'[1]Island Swim'!$AX$5:$AZ$74,3,FALSE),"")</f>
        <v/>
      </c>
      <c r="K1635" s="25" t="str">
        <f>IFERROR(VLOOKUP(C1635,[1]Beaton!$A$4:$B$150,2,FALSE),"")</f>
        <v/>
      </c>
      <c r="L1635" s="26" t="str">
        <f>IFERROR(VLOOKUP(C1635,'[1]Turkey Gobbler'!$A$2:$B$500,2,FALSE),"")</f>
        <v/>
      </c>
      <c r="M1635" s="27">
        <f t="shared" si="443"/>
        <v>447</v>
      </c>
      <c r="N1635" s="28"/>
      <c r="O1635"/>
      <c r="P1635"/>
      <c r="Q1635"/>
      <c r="R1635" s="29" t="str" cm="1">
        <f t="array" ref="R1635:S1635">_xlfn.TEXTSPLIT(C1635," ")</f>
        <v>Beeson</v>
      </c>
      <c r="S1635" s="29" t="str">
        <v>Colby</v>
      </c>
      <c r="T1635" s="29"/>
      <c r="U1635" s="29" t="str">
        <f t="shared" si="444"/>
        <v>Colby</v>
      </c>
      <c r="V1635" s="29" t="str">
        <f t="shared" si="445"/>
        <v>B</v>
      </c>
      <c r="W1635" s="29" t="str">
        <f t="shared" si="446"/>
        <v>ColbyBM12 Under</v>
      </c>
      <c r="X1635" s="29" t="str">
        <f t="shared" si="447"/>
        <v>ColbyB</v>
      </c>
      <c r="AA1635"/>
      <c r="AB1635"/>
      <c r="AC1635"/>
      <c r="AD1635"/>
      <c r="AE1635"/>
      <c r="AF1635"/>
      <c r="AG1635"/>
    </row>
    <row r="1636" spans="1:33" s="30" customFormat="1" x14ac:dyDescent="0.3">
      <c r="A1636" s="16">
        <f t="shared" si="440"/>
        <v>556</v>
      </c>
      <c r="B1636" s="17">
        <f t="shared" si="441"/>
        <v>135</v>
      </c>
      <c r="C1636" s="18" t="s">
        <v>1676</v>
      </c>
      <c r="D1636" s="19" t="s">
        <v>1114</v>
      </c>
      <c r="E1636" s="19" t="str">
        <f t="shared" si="442"/>
        <v>M</v>
      </c>
      <c r="F1636" s="20" t="str">
        <f>IFERROR(VLOOKUP(C1636,'[1]Sofie''s Loppet'!$BM$3:$BP$100,4,FALSE),"")</f>
        <v/>
      </c>
      <c r="G1636" s="21">
        <f>IFERROR(VLOOKUP(C1636,[1]Rocks!$BF$3:$BH$2000,3,FALSE),"")</f>
        <v>446.67465548232474</v>
      </c>
      <c r="H1636" s="22" t="str">
        <f>IFERROR(VLOOKUP(C1636,'[1]Walden Bike'!$CB$3:$CE$1000,4,FALSE),"")</f>
        <v/>
      </c>
      <c r="I1636" s="23" t="str">
        <f>IFERROR(VLOOKUP(C1636,'[1]Paddle Sport'!$BJ$2:$BL$100,3,FALSE),"")</f>
        <v/>
      </c>
      <c r="J1636" s="24" t="str">
        <f>IFERROR(VLOOKUP(C1636,'[1]Island Swim'!$AX$5:$AZ$74,3,FALSE),"")</f>
        <v/>
      </c>
      <c r="K1636" s="25" t="str">
        <f>IFERROR(VLOOKUP(C1636,[1]Beaton!$A$4:$B$150,2,FALSE),"")</f>
        <v/>
      </c>
      <c r="L1636" s="26" t="str">
        <f>IFERROR(VLOOKUP(C1636,'[1]Turkey Gobbler'!$A$2:$B$500,2,FALSE),"")</f>
        <v/>
      </c>
      <c r="M1636" s="27">
        <f t="shared" si="443"/>
        <v>447</v>
      </c>
      <c r="N1636" s="28"/>
      <c r="O1636"/>
      <c r="P1636"/>
      <c r="Q1636"/>
      <c r="R1636" s="29" t="str" cm="1">
        <f t="array" ref="R1636:S1636">_xlfn.TEXTSPLIT(C1636," ")</f>
        <v>Robb</v>
      </c>
      <c r="S1636" s="29" t="str">
        <v>Blair</v>
      </c>
      <c r="T1636" s="29"/>
      <c r="U1636" s="29" t="str">
        <f t="shared" si="444"/>
        <v>Blair</v>
      </c>
      <c r="V1636" s="29" t="str">
        <f t="shared" si="445"/>
        <v>R</v>
      </c>
      <c r="W1636" s="29" t="str">
        <f t="shared" si="446"/>
        <v>BlairRM20-29</v>
      </c>
      <c r="X1636" s="29" t="str">
        <f t="shared" si="447"/>
        <v>BlairR</v>
      </c>
      <c r="AA1636"/>
      <c r="AB1636"/>
      <c r="AC1636"/>
      <c r="AD1636"/>
      <c r="AE1636"/>
      <c r="AF1636"/>
      <c r="AG1636"/>
    </row>
    <row r="1637" spans="1:33" s="30" customFormat="1" x14ac:dyDescent="0.3">
      <c r="A1637" s="16">
        <f t="shared" si="440"/>
        <v>556</v>
      </c>
      <c r="B1637" s="17">
        <f t="shared" si="441"/>
        <v>142</v>
      </c>
      <c r="C1637" s="18" t="s">
        <v>1677</v>
      </c>
      <c r="D1637" s="19" t="s">
        <v>1111</v>
      </c>
      <c r="E1637" s="19" t="str">
        <f t="shared" si="442"/>
        <v>M</v>
      </c>
      <c r="F1637" s="20" t="str">
        <f>IFERROR(VLOOKUP(C1637,'[1]Sofie''s Loppet'!$BM$3:$BP$100,4,FALSE),"")</f>
        <v/>
      </c>
      <c r="G1637" s="21">
        <f>IFERROR(VLOOKUP(C1637,[1]Rocks!$BF$3:$BH$2000,3,FALSE),"")</f>
        <v>446.67465548232474</v>
      </c>
      <c r="H1637" s="22" t="str">
        <f>IFERROR(VLOOKUP(C1637,'[1]Walden Bike'!$CB$3:$CE$1000,4,FALSE),"")</f>
        <v/>
      </c>
      <c r="I1637" s="23" t="str">
        <f>IFERROR(VLOOKUP(C1637,'[1]Paddle Sport'!$BJ$2:$BL$100,3,FALSE),"")</f>
        <v/>
      </c>
      <c r="J1637" s="24" t="str">
        <f>IFERROR(VLOOKUP(C1637,'[1]Island Swim'!$AX$5:$AZ$74,3,FALSE),"")</f>
        <v/>
      </c>
      <c r="K1637" s="25" t="str">
        <f>IFERROR(VLOOKUP(C1637,[1]Beaton!$A$4:$B$150,2,FALSE),"")</f>
        <v/>
      </c>
      <c r="L1637" s="26" t="str">
        <f>IFERROR(VLOOKUP(C1637,'[1]Turkey Gobbler'!$A$2:$B$500,2,FALSE),"")</f>
        <v/>
      </c>
      <c r="M1637" s="27">
        <f t="shared" si="443"/>
        <v>447</v>
      </c>
      <c r="N1637" s="28"/>
      <c r="O1637"/>
      <c r="P1637"/>
      <c r="Q1637"/>
      <c r="R1637" s="29" t="str" cm="1">
        <f t="array" ref="R1637:S1637">_xlfn.TEXTSPLIT(C1637," ")</f>
        <v>Pierre</v>
      </c>
      <c r="S1637" s="29" t="str">
        <v>Stephane</v>
      </c>
      <c r="T1637" s="29"/>
      <c r="U1637" s="29" t="str">
        <f t="shared" si="444"/>
        <v>Stephane</v>
      </c>
      <c r="V1637" s="29" t="str">
        <f t="shared" si="445"/>
        <v>P</v>
      </c>
      <c r="W1637" s="29" t="str">
        <f t="shared" si="446"/>
        <v>StephanePM30-39</v>
      </c>
      <c r="X1637" s="29" t="str">
        <f t="shared" si="447"/>
        <v>StephaneP</v>
      </c>
      <c r="AA1637"/>
      <c r="AB1637"/>
      <c r="AC1637"/>
      <c r="AD1637"/>
      <c r="AE1637"/>
      <c r="AF1637"/>
      <c r="AG1637"/>
    </row>
    <row r="1638" spans="1:33" s="30" customFormat="1" x14ac:dyDescent="0.3">
      <c r="A1638" s="16">
        <f t="shared" si="440"/>
        <v>559</v>
      </c>
      <c r="B1638" s="17">
        <f t="shared" si="441"/>
        <v>34</v>
      </c>
      <c r="C1638" s="18" t="s">
        <v>1678</v>
      </c>
      <c r="D1638" s="19" t="s">
        <v>1116</v>
      </c>
      <c r="E1638" s="19" t="str">
        <f t="shared" si="442"/>
        <v>M</v>
      </c>
      <c r="F1638" s="20" t="str">
        <f>IFERROR(VLOOKUP(C1638,'[1]Sofie''s Loppet'!$BM$3:$BP$100,4,FALSE),"")</f>
        <v/>
      </c>
      <c r="G1638" s="21">
        <f>IFERROR(VLOOKUP(C1638,[1]Rocks!$BF$3:$BH$2000,3,FALSE),"")</f>
        <v>445.60669456066944</v>
      </c>
      <c r="H1638" s="22" t="str">
        <f>IFERROR(VLOOKUP(C1638,'[1]Walden Bike'!$CB$3:$CE$1000,4,FALSE),"")</f>
        <v/>
      </c>
      <c r="I1638" s="23" t="str">
        <f>IFERROR(VLOOKUP(C1638,'[1]Paddle Sport'!$BJ$2:$BL$100,3,FALSE),"")</f>
        <v/>
      </c>
      <c r="J1638" s="24" t="str">
        <f>IFERROR(VLOOKUP(C1638,'[1]Island Swim'!$AX$5:$AZ$74,3,FALSE),"")</f>
        <v/>
      </c>
      <c r="K1638" s="25" t="str">
        <f>IFERROR(VLOOKUP(C1638,[1]Beaton!$A$4:$B$150,2,FALSE),"")</f>
        <v/>
      </c>
      <c r="L1638" s="26" t="str">
        <f>IFERROR(VLOOKUP(C1638,'[1]Turkey Gobbler'!$A$2:$B$500,2,FALSE),"")</f>
        <v/>
      </c>
      <c r="M1638" s="27">
        <f t="shared" si="443"/>
        <v>446</v>
      </c>
      <c r="N1638" s="28"/>
      <c r="O1638"/>
      <c r="P1638"/>
      <c r="Q1638"/>
      <c r="R1638" s="29"/>
      <c r="S1638" s="29"/>
      <c r="T1638" s="29"/>
      <c r="U1638" s="29"/>
      <c r="V1638" s="29"/>
      <c r="W1638" s="29"/>
      <c r="X1638" s="29"/>
      <c r="AA1638"/>
      <c r="AB1638"/>
      <c r="AC1638"/>
      <c r="AD1638"/>
      <c r="AE1638"/>
      <c r="AF1638"/>
      <c r="AG1638"/>
    </row>
    <row r="1639" spans="1:33" s="30" customFormat="1" x14ac:dyDescent="0.3">
      <c r="A1639" s="16">
        <f t="shared" si="440"/>
        <v>559</v>
      </c>
      <c r="B1639" s="17">
        <f t="shared" si="441"/>
        <v>68</v>
      </c>
      <c r="C1639" s="18" t="s">
        <v>1679</v>
      </c>
      <c r="D1639" s="19" t="s">
        <v>1118</v>
      </c>
      <c r="E1639" s="19" t="str">
        <f t="shared" si="442"/>
        <v>M</v>
      </c>
      <c r="F1639" s="20" t="str">
        <f>IFERROR(VLOOKUP(C1639,'[1]Sofie''s Loppet'!$BM$3:$BP$100,4,FALSE),"")</f>
        <v/>
      </c>
      <c r="G1639" s="21">
        <f>IFERROR(VLOOKUP(C1639,[1]Rocks!$BF$3:$BH$2000,3,FALSE),"")</f>
        <v>446.14003590664271</v>
      </c>
      <c r="H1639" s="22" t="str">
        <f>IFERROR(VLOOKUP(C1639,'[1]Walden Bike'!$CB$3:$CE$1000,4,FALSE),"")</f>
        <v/>
      </c>
      <c r="I1639" s="23" t="str">
        <f>IFERROR(VLOOKUP(C1639,'[1]Paddle Sport'!$BJ$2:$BL$100,3,FALSE),"")</f>
        <v/>
      </c>
      <c r="J1639" s="24" t="str">
        <f>IFERROR(VLOOKUP(C1639,'[1]Island Swim'!$AX$5:$AZ$74,3,FALSE),"")</f>
        <v/>
      </c>
      <c r="K1639" s="25" t="str">
        <f>IFERROR(VLOOKUP(C1639,[1]Beaton!$A$4:$B$150,2,FALSE),"")</f>
        <v/>
      </c>
      <c r="L1639" s="26" t="str">
        <f>IFERROR(VLOOKUP(C1639,'[1]Turkey Gobbler'!$A$2:$B$500,2,FALSE),"")</f>
        <v/>
      </c>
      <c r="M1639" s="27">
        <f t="shared" si="443"/>
        <v>446</v>
      </c>
      <c r="N1639" s="28"/>
      <c r="O1639"/>
      <c r="P1639"/>
      <c r="Q1639"/>
      <c r="R1639" s="29" t="str" cm="1">
        <f t="array" ref="R1639:S1639">_xlfn.TEXTSPLIT(C1639," ")</f>
        <v>Wilson</v>
      </c>
      <c r="S1639" s="29" t="str">
        <v>Brayden</v>
      </c>
      <c r="T1639" s="29"/>
      <c r="U1639" s="29" t="str">
        <f>IF(T1639="",S1639,T1639)</f>
        <v>Brayden</v>
      </c>
      <c r="V1639" s="29" t="str">
        <f>LEFT(R1639,1)</f>
        <v>W</v>
      </c>
      <c r="W1639" s="29" t="str">
        <f>CONCATENATE(U1639,V1639,D1639)</f>
        <v>BraydenWM13-19</v>
      </c>
      <c r="X1639" s="29" t="str">
        <f>CONCATENATE(U1639,V1639)</f>
        <v>BraydenW</v>
      </c>
      <c r="AA1639"/>
      <c r="AB1639"/>
      <c r="AC1639"/>
      <c r="AD1639"/>
      <c r="AE1639"/>
      <c r="AF1639"/>
      <c r="AG1639"/>
    </row>
    <row r="1640" spans="1:33" s="30" customFormat="1" x14ac:dyDescent="0.3">
      <c r="A1640" s="16">
        <f t="shared" si="440"/>
        <v>561</v>
      </c>
      <c r="B1640" s="17">
        <f t="shared" si="441"/>
        <v>35</v>
      </c>
      <c r="C1640" s="18" t="s">
        <v>1680</v>
      </c>
      <c r="D1640" s="19" t="s">
        <v>1116</v>
      </c>
      <c r="E1640" s="19" t="str">
        <f t="shared" si="442"/>
        <v>M</v>
      </c>
      <c r="F1640" s="20" t="str">
        <f>IFERROR(VLOOKUP(C1640,'[1]Sofie''s Loppet'!$BM$3:$BP$100,4,FALSE),"")</f>
        <v/>
      </c>
      <c r="G1640" s="21">
        <f>IFERROR(VLOOKUP(C1640,[1]Rocks!$BF$3:$BH$2000,3,FALSE),"")</f>
        <v>445.07462686567163</v>
      </c>
      <c r="H1640" s="22" t="str">
        <f>IFERROR(VLOOKUP(C1640,'[1]Walden Bike'!$CB$3:$CE$1000,4,FALSE),"")</f>
        <v/>
      </c>
      <c r="I1640" s="23" t="str">
        <f>IFERROR(VLOOKUP(C1640,'[1]Paddle Sport'!$BJ$2:$BL$100,3,FALSE),"")</f>
        <v/>
      </c>
      <c r="J1640" s="24" t="str">
        <f>IFERROR(VLOOKUP(C1640,'[1]Island Swim'!$AX$5:$AZ$74,3,FALSE),"")</f>
        <v/>
      </c>
      <c r="K1640" s="25" t="str">
        <f>IFERROR(VLOOKUP(C1640,[1]Beaton!$A$4:$B$150,2,FALSE),"")</f>
        <v/>
      </c>
      <c r="L1640" s="26" t="str">
        <f>IFERROR(VLOOKUP(C1640,'[1]Turkey Gobbler'!$A$2:$B$500,2,FALSE),"")</f>
        <v/>
      </c>
      <c r="M1640" s="27">
        <f t="shared" si="443"/>
        <v>445</v>
      </c>
      <c r="N1640" s="28"/>
      <c r="O1640"/>
      <c r="P1640"/>
      <c r="Q1640"/>
      <c r="R1640" s="29" t="str" cm="1">
        <f t="array" ref="R1640:S1640">_xlfn.TEXTSPLIT(C1640," ")</f>
        <v>Leston</v>
      </c>
      <c r="S1640" s="29" t="str">
        <v>River</v>
      </c>
      <c r="T1640" s="29"/>
      <c r="U1640" s="29" t="str">
        <f>IF(T1640="",S1640,T1640)</f>
        <v>River</v>
      </c>
      <c r="V1640" s="29" t="str">
        <f>LEFT(R1640,1)</f>
        <v>L</v>
      </c>
      <c r="W1640" s="29" t="str">
        <f>CONCATENATE(U1640,V1640,D1640)</f>
        <v>RiverLM12 Under</v>
      </c>
      <c r="X1640" s="29" t="str">
        <f>CONCATENATE(U1640,V1640)</f>
        <v>RiverL</v>
      </c>
      <c r="AA1640"/>
      <c r="AB1640"/>
      <c r="AC1640"/>
      <c r="AD1640"/>
      <c r="AE1640"/>
      <c r="AF1640"/>
      <c r="AG1640"/>
    </row>
    <row r="1641" spans="1:33" s="30" customFormat="1" x14ac:dyDescent="0.3">
      <c r="A1641" s="16">
        <f t="shared" si="440"/>
        <v>561</v>
      </c>
      <c r="B1641" s="17">
        <f t="shared" si="441"/>
        <v>3</v>
      </c>
      <c r="C1641" s="18" t="s">
        <v>1681</v>
      </c>
      <c r="D1641" s="19" t="s">
        <v>1194</v>
      </c>
      <c r="E1641" s="19" t="str">
        <f t="shared" si="442"/>
        <v>M</v>
      </c>
      <c r="F1641" s="20" t="str">
        <f>IFERROR(VLOOKUP(C1641,'[1]Sofie''s Loppet'!$BM$3:$BP$100,4,FALSE),"")</f>
        <v/>
      </c>
      <c r="G1641" s="21" t="str">
        <f>IFERROR(VLOOKUP(C1641,[1]Rocks!$BF$3:$BH$2000,3,FALSE),"")</f>
        <v/>
      </c>
      <c r="H1641" s="22" t="str">
        <f>IFERROR(VLOOKUP(C1641,'[1]Walden Bike'!$CB$3:$CE$1000,4,FALSE),"")</f>
        <v/>
      </c>
      <c r="I1641" s="23" t="str">
        <f>IFERROR(VLOOKUP(C1641,'[1]Paddle Sport'!$BJ$2:$BL$100,3,FALSE),"")</f>
        <v/>
      </c>
      <c r="J1641" s="24">
        <f>IFERROR(VLOOKUP(C1641,'[1]Island Swim'!$AX$5:$AZ$74,3,FALSE),"")</f>
        <v>445.03676470588232</v>
      </c>
      <c r="K1641" s="25" t="str">
        <f>IFERROR(VLOOKUP(C1641,[1]Beaton!$A$4:$B$150,2,FALSE),"")</f>
        <v/>
      </c>
      <c r="L1641" s="26" t="str">
        <f>IFERROR(VLOOKUP(C1641,'[1]Turkey Gobbler'!$A$2:$B$500,2,FALSE),"")</f>
        <v/>
      </c>
      <c r="M1641" s="27">
        <f t="shared" si="443"/>
        <v>445</v>
      </c>
      <c r="N1641" s="28"/>
      <c r="O1641"/>
      <c r="P1641"/>
      <c r="Q1641"/>
      <c r="R1641" s="29"/>
      <c r="S1641" s="29"/>
      <c r="T1641" s="29"/>
      <c r="U1641" s="29"/>
      <c r="V1641" s="29"/>
      <c r="W1641" s="29"/>
      <c r="X1641" s="29"/>
      <c r="AA1641"/>
      <c r="AB1641"/>
      <c r="AC1641"/>
      <c r="AD1641"/>
      <c r="AE1641"/>
      <c r="AF1641"/>
      <c r="AG1641"/>
    </row>
    <row r="1642" spans="1:33" s="30" customFormat="1" x14ac:dyDescent="0.3">
      <c r="A1642" s="16">
        <f t="shared" si="440"/>
        <v>561</v>
      </c>
      <c r="B1642" s="17">
        <f t="shared" si="441"/>
        <v>79</v>
      </c>
      <c r="C1642" s="18" t="s">
        <v>1682</v>
      </c>
      <c r="D1642" s="19" t="s">
        <v>1109</v>
      </c>
      <c r="E1642" s="19" t="str">
        <f t="shared" si="442"/>
        <v>M</v>
      </c>
      <c r="F1642" s="20" t="str">
        <f>IFERROR(VLOOKUP(C1642,'[1]Sofie''s Loppet'!$BM$3:$BP$100,4,FALSE),"")</f>
        <v/>
      </c>
      <c r="G1642" s="21">
        <f>IFERROR(VLOOKUP(C1642,[1]Rocks!$BF$3:$BH$2000,3,FALSE),"")</f>
        <v>445.34050179211471</v>
      </c>
      <c r="H1642" s="22" t="str">
        <f>IFERROR(VLOOKUP(C1642,'[1]Walden Bike'!$CB$3:$CE$1000,4,FALSE),"")</f>
        <v/>
      </c>
      <c r="I1642" s="23" t="str">
        <f>IFERROR(VLOOKUP(C1642,'[1]Paddle Sport'!$BJ$2:$BL$100,3,FALSE),"")</f>
        <v/>
      </c>
      <c r="J1642" s="24" t="str">
        <f>IFERROR(VLOOKUP(C1642,'[1]Island Swim'!$AX$5:$AZ$74,3,FALSE),"")</f>
        <v/>
      </c>
      <c r="K1642" s="25" t="str">
        <f>IFERROR(VLOOKUP(C1642,[1]Beaton!$A$4:$B$150,2,FALSE),"")</f>
        <v/>
      </c>
      <c r="L1642" s="26" t="str">
        <f>IFERROR(VLOOKUP(C1642,'[1]Turkey Gobbler'!$A$2:$B$500,2,FALSE),"")</f>
        <v/>
      </c>
      <c r="M1642" s="27">
        <f t="shared" si="443"/>
        <v>445</v>
      </c>
      <c r="N1642" s="28"/>
      <c r="O1642"/>
      <c r="P1642"/>
      <c r="Q1642"/>
      <c r="R1642" s="29" t="str" cm="1">
        <f t="array" ref="R1642:S1642">_xlfn.TEXTSPLIT(C1642," ")</f>
        <v>Leston</v>
      </c>
      <c r="S1642" s="29" t="str">
        <v>Shane</v>
      </c>
      <c r="T1642" s="29"/>
      <c r="U1642" s="29" t="str">
        <f>IF(T1642="",S1642,T1642)</f>
        <v>Shane</v>
      </c>
      <c r="V1642" s="29" t="str">
        <f>LEFT(R1642,1)</f>
        <v>L</v>
      </c>
      <c r="W1642" s="29" t="str">
        <f>CONCATENATE(U1642,V1642,D1642)</f>
        <v>ShaneLM40-49</v>
      </c>
      <c r="X1642" s="29" t="str">
        <f>CONCATENATE(U1642,V1642)</f>
        <v>ShaneL</v>
      </c>
      <c r="AA1642"/>
      <c r="AB1642"/>
      <c r="AC1642"/>
      <c r="AD1642"/>
      <c r="AE1642"/>
      <c r="AF1642"/>
      <c r="AG1642"/>
    </row>
    <row r="1643" spans="1:33" s="30" customFormat="1" x14ac:dyDescent="0.3">
      <c r="A1643" s="16">
        <f t="shared" si="440"/>
        <v>564</v>
      </c>
      <c r="B1643" s="17">
        <f t="shared" si="441"/>
        <v>69</v>
      </c>
      <c r="C1643" s="18" t="s">
        <v>1683</v>
      </c>
      <c r="D1643" s="19" t="s">
        <v>1118</v>
      </c>
      <c r="E1643" s="19" t="str">
        <f t="shared" si="442"/>
        <v>M</v>
      </c>
      <c r="F1643" s="20" t="str">
        <f>IFERROR(VLOOKUP(C1643,'[1]Sofie''s Loppet'!$BM$3:$BP$100,4,FALSE),"")</f>
        <v/>
      </c>
      <c r="G1643" s="21">
        <f>IFERROR(VLOOKUP(C1643,[1]Rocks!$BF$3:$BH$2000,3,FALSE),"")</f>
        <v>444.27890345649581</v>
      </c>
      <c r="H1643" s="22" t="str">
        <f>IFERROR(VLOOKUP(C1643,'[1]Walden Bike'!$CB$3:$CE$1000,4,FALSE),"")</f>
        <v/>
      </c>
      <c r="I1643" s="23" t="str">
        <f>IFERROR(VLOOKUP(C1643,'[1]Paddle Sport'!$BJ$2:$BL$100,3,FALSE),"")</f>
        <v/>
      </c>
      <c r="J1643" s="24" t="str">
        <f>IFERROR(VLOOKUP(C1643,'[1]Island Swim'!$AX$5:$AZ$74,3,FALSE),"")</f>
        <v/>
      </c>
      <c r="K1643" s="25" t="str">
        <f>IFERROR(VLOOKUP(C1643,[1]Beaton!$A$4:$B$150,2,FALSE),"")</f>
        <v/>
      </c>
      <c r="L1643" s="26" t="str">
        <f>IFERROR(VLOOKUP(C1643,'[1]Turkey Gobbler'!$A$2:$B$500,2,FALSE),"")</f>
        <v/>
      </c>
      <c r="M1643" s="27">
        <f t="shared" si="443"/>
        <v>444</v>
      </c>
      <c r="N1643" s="28"/>
      <c r="O1643"/>
      <c r="P1643"/>
      <c r="Q1643"/>
      <c r="R1643" s="29"/>
      <c r="S1643" s="29"/>
      <c r="T1643" s="29"/>
      <c r="U1643" s="29"/>
      <c r="V1643" s="29"/>
      <c r="W1643" s="29"/>
      <c r="X1643" s="29"/>
      <c r="AA1643"/>
      <c r="AB1643"/>
      <c r="AC1643"/>
      <c r="AD1643"/>
      <c r="AE1643"/>
      <c r="AF1643"/>
      <c r="AG1643"/>
    </row>
    <row r="1644" spans="1:33" s="30" customFormat="1" x14ac:dyDescent="0.3">
      <c r="A1644" s="16">
        <f t="shared" si="440"/>
        <v>565</v>
      </c>
      <c r="B1644" s="17">
        <f t="shared" si="441"/>
        <v>136</v>
      </c>
      <c r="C1644" s="18" t="s">
        <v>1684</v>
      </c>
      <c r="D1644" s="19" t="s">
        <v>1114</v>
      </c>
      <c r="E1644" s="19" t="str">
        <f t="shared" si="442"/>
        <v>M</v>
      </c>
      <c r="F1644" s="20" t="str">
        <f>IFERROR(VLOOKUP(C1644,'[1]Sofie''s Loppet'!$BM$3:$BP$100,4,FALSE),"")</f>
        <v/>
      </c>
      <c r="G1644" s="21">
        <f>IFERROR(VLOOKUP(C1644,[1]Rocks!$BF$3:$BH$2000,3,FALSE),"")</f>
        <v>442.95900178253123</v>
      </c>
      <c r="H1644" s="22" t="str">
        <f>IFERROR(VLOOKUP(C1644,'[1]Walden Bike'!$CB$3:$CE$1000,4,FALSE),"")</f>
        <v/>
      </c>
      <c r="I1644" s="23" t="str">
        <f>IFERROR(VLOOKUP(C1644,'[1]Paddle Sport'!$BJ$2:$BL$100,3,FALSE),"")</f>
        <v/>
      </c>
      <c r="J1644" s="24" t="str">
        <f>IFERROR(VLOOKUP(C1644,'[1]Island Swim'!$AX$5:$AZ$74,3,FALSE),"")</f>
        <v/>
      </c>
      <c r="K1644" s="25" t="str">
        <f>IFERROR(VLOOKUP(C1644,[1]Beaton!$A$4:$B$150,2,FALSE),"")</f>
        <v/>
      </c>
      <c r="L1644" s="26" t="str">
        <f>IFERROR(VLOOKUP(C1644,'[1]Turkey Gobbler'!$A$2:$B$500,2,FALSE),"")</f>
        <v/>
      </c>
      <c r="M1644" s="27">
        <f t="shared" si="443"/>
        <v>443</v>
      </c>
      <c r="N1644" s="28"/>
      <c r="O1644"/>
      <c r="P1644"/>
      <c r="Q1644"/>
      <c r="R1644" s="29" t="str" cm="1">
        <f t="array" ref="R1644:S1644">_xlfn.TEXTSPLIT(C1644," ")</f>
        <v>Caldwell</v>
      </c>
      <c r="S1644" s="29" t="str">
        <v>Ben</v>
      </c>
      <c r="T1644" s="29"/>
      <c r="U1644" s="29" t="str">
        <f>IF(T1644="",S1644,T1644)</f>
        <v>Ben</v>
      </c>
      <c r="V1644" s="29" t="str">
        <f>LEFT(R1644,1)</f>
        <v>C</v>
      </c>
      <c r="W1644" s="29" t="str">
        <f>CONCATENATE(U1644,V1644,D1644)</f>
        <v>BenCM20-29</v>
      </c>
      <c r="X1644" s="29" t="str">
        <f>CONCATENATE(U1644,V1644)</f>
        <v>BenC</v>
      </c>
      <c r="AA1644"/>
      <c r="AB1644"/>
      <c r="AC1644"/>
      <c r="AD1644"/>
      <c r="AE1644"/>
      <c r="AF1644"/>
      <c r="AG1644"/>
    </row>
    <row r="1645" spans="1:33" s="30" customFormat="1" x14ac:dyDescent="0.3">
      <c r="A1645" s="16">
        <f t="shared" si="440"/>
        <v>565</v>
      </c>
      <c r="B1645" s="17">
        <f t="shared" si="441"/>
        <v>143</v>
      </c>
      <c r="C1645" s="18" t="s">
        <v>1685</v>
      </c>
      <c r="D1645" s="19" t="s">
        <v>1111</v>
      </c>
      <c r="E1645" s="19" t="str">
        <f t="shared" si="442"/>
        <v>M</v>
      </c>
      <c r="F1645" s="20" t="str">
        <f>IFERROR(VLOOKUP(C1645,'[1]Sofie''s Loppet'!$BM$3:$BP$100,4,FALSE),"")</f>
        <v/>
      </c>
      <c r="G1645" s="21">
        <f>IFERROR(VLOOKUP(C1645,[1]Rocks!$BF$3:$BH$2000,3,FALSE),"")</f>
        <v>443.22235434007132</v>
      </c>
      <c r="H1645" s="22" t="str">
        <f>IFERROR(VLOOKUP(C1645,'[1]Walden Bike'!$CB$3:$CE$1000,4,FALSE),"")</f>
        <v/>
      </c>
      <c r="I1645" s="23" t="str">
        <f>IFERROR(VLOOKUP(C1645,'[1]Paddle Sport'!$BJ$2:$BL$100,3,FALSE),"")</f>
        <v/>
      </c>
      <c r="J1645" s="24" t="str">
        <f>IFERROR(VLOOKUP(C1645,'[1]Island Swim'!$AX$5:$AZ$74,3,FALSE),"")</f>
        <v/>
      </c>
      <c r="K1645" s="25" t="str">
        <f>IFERROR(VLOOKUP(C1645,[1]Beaton!$A$4:$B$150,2,FALSE),"")</f>
        <v/>
      </c>
      <c r="L1645" s="26" t="str">
        <f>IFERROR(VLOOKUP(C1645,'[1]Turkey Gobbler'!$A$2:$B$500,2,FALSE),"")</f>
        <v/>
      </c>
      <c r="M1645" s="27">
        <f t="shared" si="443"/>
        <v>443</v>
      </c>
      <c r="N1645" s="28"/>
      <c r="O1645"/>
      <c r="P1645"/>
      <c r="Q1645"/>
      <c r="R1645" s="29" t="str" cm="1">
        <f t="array" ref="R1645:S1645">_xlfn.TEXTSPLIT(C1645," ")</f>
        <v>Cropp</v>
      </c>
      <c r="S1645" s="29" t="str">
        <v>Joel</v>
      </c>
      <c r="T1645" s="29"/>
      <c r="U1645" s="29" t="str">
        <f>IF(T1645="",S1645,T1645)</f>
        <v>Joel</v>
      </c>
      <c r="V1645" s="29" t="str">
        <f>LEFT(R1645,1)</f>
        <v>C</v>
      </c>
      <c r="W1645" s="29" t="str">
        <f>CONCATENATE(U1645,V1645,D1645)</f>
        <v>JoelCM30-39</v>
      </c>
      <c r="X1645" s="29" t="str">
        <f>CONCATENATE(U1645,V1645)</f>
        <v>JoelC</v>
      </c>
      <c r="AA1645"/>
      <c r="AB1645"/>
      <c r="AC1645"/>
      <c r="AD1645"/>
      <c r="AE1645"/>
      <c r="AF1645"/>
      <c r="AG1645"/>
    </row>
    <row r="1646" spans="1:33" s="30" customFormat="1" x14ac:dyDescent="0.3">
      <c r="A1646" s="16">
        <f t="shared" si="440"/>
        <v>567</v>
      </c>
      <c r="B1646" s="17">
        <f t="shared" si="441"/>
        <v>80</v>
      </c>
      <c r="C1646" s="18" t="s">
        <v>1686</v>
      </c>
      <c r="D1646" s="19" t="s">
        <v>1109</v>
      </c>
      <c r="E1646" s="19" t="str">
        <f t="shared" si="442"/>
        <v>M</v>
      </c>
      <c r="F1646" s="20" t="str">
        <f>IFERROR(VLOOKUP(C1646,'[1]Sofie''s Loppet'!$BM$3:$BP$100,4,FALSE),"")</f>
        <v/>
      </c>
      <c r="G1646" s="21">
        <f>IFERROR(VLOOKUP(C1646,[1]Rocks!$BF$3:$BH$2000,3,FALSE),"")</f>
        <v>442.1708185053381</v>
      </c>
      <c r="H1646" s="22" t="str">
        <f>IFERROR(VLOOKUP(C1646,'[1]Walden Bike'!$CB$3:$CE$1000,4,FALSE),"")</f>
        <v/>
      </c>
      <c r="I1646" s="23" t="str">
        <f>IFERROR(VLOOKUP(C1646,'[1]Paddle Sport'!$BJ$2:$BL$100,3,FALSE),"")</f>
        <v/>
      </c>
      <c r="J1646" s="24" t="str">
        <f>IFERROR(VLOOKUP(C1646,'[1]Island Swim'!$AX$5:$AZ$74,3,FALSE),"")</f>
        <v/>
      </c>
      <c r="K1646" s="25" t="str">
        <f>IFERROR(VLOOKUP(C1646,[1]Beaton!$A$4:$B$150,2,FALSE),"")</f>
        <v/>
      </c>
      <c r="L1646" s="26" t="str">
        <f>IFERROR(VLOOKUP(C1646,'[1]Turkey Gobbler'!$A$2:$B$500,2,FALSE),"")</f>
        <v/>
      </c>
      <c r="M1646" s="27">
        <f t="shared" si="443"/>
        <v>442</v>
      </c>
      <c r="N1646" s="28"/>
      <c r="O1646"/>
      <c r="P1646"/>
      <c r="Q1646"/>
      <c r="R1646" s="29"/>
      <c r="S1646" s="29"/>
      <c r="T1646" s="29"/>
      <c r="U1646" s="29"/>
      <c r="V1646" s="29"/>
      <c r="W1646" s="29"/>
      <c r="X1646" s="29"/>
      <c r="AA1646"/>
      <c r="AB1646"/>
      <c r="AC1646"/>
      <c r="AD1646"/>
      <c r="AE1646"/>
      <c r="AF1646"/>
      <c r="AG1646"/>
    </row>
    <row r="1647" spans="1:33" s="30" customFormat="1" x14ac:dyDescent="0.3">
      <c r="A1647" s="16">
        <f t="shared" si="440"/>
        <v>567</v>
      </c>
      <c r="B1647" s="17">
        <f t="shared" si="441"/>
        <v>49</v>
      </c>
      <c r="C1647" s="18" t="s">
        <v>1687</v>
      </c>
      <c r="D1647" s="19" t="s">
        <v>1107</v>
      </c>
      <c r="E1647" s="19" t="str">
        <f t="shared" si="442"/>
        <v>M</v>
      </c>
      <c r="F1647" s="20" t="str">
        <f>IFERROR(VLOOKUP(C1647,'[1]Sofie''s Loppet'!$BM$3:$BP$100,4,FALSE),"")</f>
        <v/>
      </c>
      <c r="G1647" s="21">
        <f>IFERROR(VLOOKUP(C1647,[1]Rocks!$BF$3:$BH$2000,3,FALSE),"")</f>
        <v>441.90871369294609</v>
      </c>
      <c r="H1647" s="22" t="str">
        <f>IFERROR(VLOOKUP(C1647,'[1]Walden Bike'!$CB$3:$CE$1000,4,FALSE),"")</f>
        <v/>
      </c>
      <c r="I1647" s="23" t="str">
        <f>IFERROR(VLOOKUP(C1647,'[1]Paddle Sport'!$BJ$2:$BL$100,3,FALSE),"")</f>
        <v/>
      </c>
      <c r="J1647" s="24" t="str">
        <f>IFERROR(VLOOKUP(C1647,'[1]Island Swim'!$AX$5:$AZ$74,3,FALSE),"")</f>
        <v/>
      </c>
      <c r="K1647" s="25" t="str">
        <f>IFERROR(VLOOKUP(C1647,[1]Beaton!$A$4:$B$150,2,FALSE),"")</f>
        <v/>
      </c>
      <c r="L1647" s="26" t="str">
        <f>IFERROR(VLOOKUP(C1647,'[1]Turkey Gobbler'!$A$2:$B$500,2,FALSE),"")</f>
        <v/>
      </c>
      <c r="M1647" s="27">
        <f t="shared" si="443"/>
        <v>442</v>
      </c>
      <c r="N1647" s="28"/>
      <c r="O1647"/>
      <c r="P1647"/>
      <c r="Q1647"/>
      <c r="R1647" s="29" t="str" cm="1">
        <f t="array" ref="R1647:S1647">_xlfn.TEXTSPLIT(C1647," ")</f>
        <v>Renaud</v>
      </c>
      <c r="S1647" s="29" t="str">
        <v>Bobby</v>
      </c>
      <c r="T1647" s="29"/>
      <c r="U1647" s="29" t="str">
        <f>IF(T1647="",S1647,T1647)</f>
        <v>Bobby</v>
      </c>
      <c r="V1647" s="29" t="str">
        <f>LEFT(R1647,1)</f>
        <v>R</v>
      </c>
      <c r="W1647" s="29" t="str">
        <f>CONCATENATE(U1647,V1647,D1647)</f>
        <v>BobbyRM50-59</v>
      </c>
      <c r="X1647" s="29" t="str">
        <f>CONCATENATE(U1647,V1647)</f>
        <v>BobbyR</v>
      </c>
      <c r="AA1647"/>
      <c r="AB1647"/>
      <c r="AC1647"/>
      <c r="AD1647"/>
      <c r="AE1647"/>
      <c r="AF1647"/>
      <c r="AG1647"/>
    </row>
    <row r="1648" spans="1:33" s="30" customFormat="1" x14ac:dyDescent="0.3">
      <c r="A1648" s="16">
        <f t="shared" si="440"/>
        <v>569</v>
      </c>
      <c r="B1648" s="17">
        <f t="shared" si="441"/>
        <v>144</v>
      </c>
      <c r="C1648" s="18" t="s">
        <v>1688</v>
      </c>
      <c r="D1648" s="19" t="s">
        <v>1111</v>
      </c>
      <c r="E1648" s="19" t="str">
        <f t="shared" si="442"/>
        <v>M</v>
      </c>
      <c r="F1648" s="20" t="str">
        <f>IFERROR(VLOOKUP(C1648,'[1]Sofie''s Loppet'!$BM$3:$BP$100,4,FALSE),"")</f>
        <v/>
      </c>
      <c r="G1648" s="21">
        <f>IFERROR(VLOOKUP(C1648,[1]Rocks!$BF$3:$BH$2000,3,FALSE),"")</f>
        <v>441.37295554019812</v>
      </c>
      <c r="H1648" s="22" t="str">
        <f>IFERROR(VLOOKUP(C1648,'[1]Walden Bike'!$CB$3:$CE$1000,4,FALSE),"")</f>
        <v/>
      </c>
      <c r="I1648" s="23" t="str">
        <f>IFERROR(VLOOKUP(C1648,'[1]Paddle Sport'!$BJ$2:$BL$100,3,FALSE),"")</f>
        <v/>
      </c>
      <c r="J1648" s="24" t="str">
        <f>IFERROR(VLOOKUP(C1648,'[1]Island Swim'!$AX$5:$AZ$74,3,FALSE),"")</f>
        <v/>
      </c>
      <c r="K1648" s="25" t="str">
        <f>IFERROR(VLOOKUP(C1648,[1]Beaton!$A$4:$B$150,2,FALSE),"")</f>
        <v/>
      </c>
      <c r="L1648" s="26" t="str">
        <f>IFERROR(VLOOKUP(C1648,'[1]Turkey Gobbler'!$A$2:$B$500,2,FALSE),"")</f>
        <v/>
      </c>
      <c r="M1648" s="27">
        <f t="shared" si="443"/>
        <v>441</v>
      </c>
      <c r="N1648" s="28"/>
      <c r="O1648"/>
      <c r="P1648"/>
      <c r="Q1648"/>
      <c r="R1648" s="29" t="str" cm="1">
        <f t="array" ref="R1648:S1648">_xlfn.TEXTSPLIT(C1648," ")</f>
        <v>Baldisera</v>
      </c>
      <c r="S1648" s="29" t="str">
        <v>Matt</v>
      </c>
      <c r="T1648" s="29"/>
      <c r="U1648" s="29" t="str">
        <f>IF(T1648="",S1648,T1648)</f>
        <v>Matt</v>
      </c>
      <c r="V1648" s="29" t="str">
        <f>LEFT(R1648,1)</f>
        <v>B</v>
      </c>
      <c r="W1648" s="29" t="str">
        <f>CONCATENATE(U1648,V1648,D1648)</f>
        <v>MattBM30-39</v>
      </c>
      <c r="X1648" s="29" t="str">
        <f>CONCATENATE(U1648,V1648)</f>
        <v>MattB</v>
      </c>
      <c r="AA1648"/>
      <c r="AB1648"/>
      <c r="AC1648"/>
      <c r="AD1648"/>
      <c r="AE1648"/>
      <c r="AF1648"/>
      <c r="AG1648"/>
    </row>
    <row r="1649" spans="1:33" s="30" customFormat="1" x14ac:dyDescent="0.3">
      <c r="A1649" s="16">
        <f t="shared" si="440"/>
        <v>569</v>
      </c>
      <c r="B1649" s="17">
        <f t="shared" si="441"/>
        <v>81</v>
      </c>
      <c r="C1649" s="18" t="s">
        <v>1689</v>
      </c>
      <c r="D1649" s="19" t="s">
        <v>1109</v>
      </c>
      <c r="E1649" s="19" t="str">
        <f t="shared" si="442"/>
        <v>M</v>
      </c>
      <c r="F1649" s="20" t="str">
        <f>IFERROR(VLOOKUP(C1649,'[1]Sofie''s Loppet'!$BM$3:$BP$100,4,FALSE),"")</f>
        <v/>
      </c>
      <c r="G1649" s="21">
        <f>IFERROR(VLOOKUP(C1649,[1]Rocks!$BF$3:$BH$2000,3,FALSE),"")</f>
        <v>440.86339444115907</v>
      </c>
      <c r="H1649" s="22" t="str">
        <f>IFERROR(VLOOKUP(C1649,'[1]Walden Bike'!$CB$3:$CE$1000,4,FALSE),"")</f>
        <v/>
      </c>
      <c r="I1649" s="23" t="str">
        <f>IFERROR(VLOOKUP(C1649,'[1]Paddle Sport'!$BJ$2:$BL$100,3,FALSE),"")</f>
        <v/>
      </c>
      <c r="J1649" s="24" t="str">
        <f>IFERROR(VLOOKUP(C1649,'[1]Island Swim'!$AX$5:$AZ$74,3,FALSE),"")</f>
        <v/>
      </c>
      <c r="K1649" s="25" t="str">
        <f>IFERROR(VLOOKUP(C1649,[1]Beaton!$A$4:$B$150,2,FALSE),"")</f>
        <v/>
      </c>
      <c r="L1649" s="26" t="str">
        <f>IFERROR(VLOOKUP(C1649,'[1]Turkey Gobbler'!$A$2:$B$500,2,FALSE),"")</f>
        <v/>
      </c>
      <c r="M1649" s="27">
        <f t="shared" si="443"/>
        <v>441</v>
      </c>
      <c r="N1649" s="28"/>
      <c r="O1649"/>
      <c r="P1649"/>
      <c r="Q1649"/>
      <c r="R1649" s="29" t="str" cm="1">
        <f t="array" ref="R1649:S1649">_xlfn.TEXTSPLIT(C1649," ")</f>
        <v>Mayer</v>
      </c>
      <c r="S1649" s="29" t="str">
        <v>Travis</v>
      </c>
      <c r="T1649" s="29"/>
      <c r="U1649" s="29" t="str">
        <f>IF(T1649="",S1649,T1649)</f>
        <v>Travis</v>
      </c>
      <c r="V1649" s="29" t="str">
        <f>LEFT(R1649,1)</f>
        <v>M</v>
      </c>
      <c r="W1649" s="29" t="str">
        <f>CONCATENATE(U1649,V1649,D1649)</f>
        <v>TravisMM40-49</v>
      </c>
      <c r="X1649" s="29" t="str">
        <f>CONCATENATE(U1649,V1649)</f>
        <v>TravisM</v>
      </c>
      <c r="AA1649"/>
      <c r="AB1649"/>
      <c r="AC1649"/>
      <c r="AD1649"/>
      <c r="AE1649"/>
      <c r="AF1649"/>
      <c r="AG1649"/>
    </row>
    <row r="1650" spans="1:33" s="30" customFormat="1" x14ac:dyDescent="0.3">
      <c r="A1650" s="16">
        <f t="shared" si="440"/>
        <v>571</v>
      </c>
      <c r="B1650" s="17">
        <f t="shared" si="441"/>
        <v>145</v>
      </c>
      <c r="C1650" s="18" t="s">
        <v>1690</v>
      </c>
      <c r="D1650" s="19" t="s">
        <v>1111</v>
      </c>
      <c r="E1650" s="19" t="str">
        <f t="shared" si="442"/>
        <v>M</v>
      </c>
      <c r="F1650" s="20" t="str">
        <f>IFERROR(VLOOKUP(C1650,'[1]Sofie''s Loppet'!$BM$3:$BP$100,4,FALSE),"")</f>
        <v/>
      </c>
      <c r="G1650" s="21">
        <f>IFERROR(VLOOKUP(C1650,[1]Rocks!$BF$3:$BH$2000,3,FALSE),"")</f>
        <v>439.56367924528303</v>
      </c>
      <c r="H1650" s="22" t="str">
        <f>IFERROR(VLOOKUP(C1650,'[1]Walden Bike'!$CB$3:$CE$1000,4,FALSE),"")</f>
        <v/>
      </c>
      <c r="I1650" s="23" t="str">
        <f>IFERROR(VLOOKUP(C1650,'[1]Paddle Sport'!$BJ$2:$BL$100,3,FALSE),"")</f>
        <v/>
      </c>
      <c r="J1650" s="24" t="str">
        <f>IFERROR(VLOOKUP(C1650,'[1]Island Swim'!$AX$5:$AZ$74,3,FALSE),"")</f>
        <v/>
      </c>
      <c r="K1650" s="25" t="str">
        <f>IFERROR(VLOOKUP(C1650,[1]Beaton!$A$4:$B$150,2,FALSE),"")</f>
        <v/>
      </c>
      <c r="L1650" s="26" t="str">
        <f>IFERROR(VLOOKUP(C1650,'[1]Turkey Gobbler'!$A$2:$B$500,2,FALSE),"")</f>
        <v/>
      </c>
      <c r="M1650" s="27">
        <f t="shared" si="443"/>
        <v>440</v>
      </c>
      <c r="N1650" s="28"/>
      <c r="O1650"/>
      <c r="P1650"/>
      <c r="Q1650"/>
      <c r="R1650" s="29" t="str" cm="1">
        <f t="array" ref="R1650:S1650">_xlfn.TEXTSPLIT(C1650," ")</f>
        <v>Capstick</v>
      </c>
      <c r="S1650" s="29" t="str">
        <v>David</v>
      </c>
      <c r="T1650" s="29"/>
      <c r="U1650" s="29" t="str">
        <f>IF(T1650="",S1650,T1650)</f>
        <v>David</v>
      </c>
      <c r="V1650" s="29" t="str">
        <f>LEFT(R1650,1)</f>
        <v>C</v>
      </c>
      <c r="W1650" s="29" t="str">
        <f>CONCATENATE(U1650,V1650,D1650)</f>
        <v>DavidCM30-39</v>
      </c>
      <c r="X1650" s="29" t="str">
        <f>CONCATENATE(U1650,V1650)</f>
        <v>DavidC</v>
      </c>
      <c r="AA1650"/>
      <c r="AB1650"/>
      <c r="AC1650"/>
      <c r="AD1650"/>
      <c r="AE1650"/>
      <c r="AF1650"/>
      <c r="AG1650"/>
    </row>
    <row r="1651" spans="1:33" s="30" customFormat="1" x14ac:dyDescent="0.3">
      <c r="A1651" s="16">
        <f t="shared" si="440"/>
        <v>571</v>
      </c>
      <c r="B1651" s="17">
        <f t="shared" si="441"/>
        <v>145</v>
      </c>
      <c r="C1651" s="18" t="s">
        <v>1691</v>
      </c>
      <c r="D1651" s="19" t="s">
        <v>1111</v>
      </c>
      <c r="E1651" s="19" t="str">
        <f t="shared" si="442"/>
        <v>M</v>
      </c>
      <c r="F1651" s="20" t="str">
        <f>IFERROR(VLOOKUP(C1651,'[1]Sofie''s Loppet'!$BM$3:$BP$100,4,FALSE),"")</f>
        <v/>
      </c>
      <c r="G1651" s="21">
        <f>IFERROR(VLOOKUP(C1651,[1]Rocks!$BF$3:$BH$2000,3,FALSE),"")</f>
        <v>440.15621410521481</v>
      </c>
      <c r="H1651" s="22" t="str">
        <f>IFERROR(VLOOKUP(C1651,'[1]Walden Bike'!$CB$3:$CE$1000,4,FALSE),"")</f>
        <v/>
      </c>
      <c r="I1651" s="23" t="str">
        <f>IFERROR(VLOOKUP(C1651,'[1]Paddle Sport'!$BJ$2:$BL$100,3,FALSE),"")</f>
        <v/>
      </c>
      <c r="J1651" s="24" t="str">
        <f>IFERROR(VLOOKUP(C1651,'[1]Island Swim'!$AX$5:$AZ$74,3,FALSE),"")</f>
        <v/>
      </c>
      <c r="K1651" s="25" t="str">
        <f>IFERROR(VLOOKUP(C1651,[1]Beaton!$A$4:$B$150,2,FALSE),"")</f>
        <v/>
      </c>
      <c r="L1651" s="26" t="str">
        <f>IFERROR(VLOOKUP(C1651,'[1]Turkey Gobbler'!$A$2:$B$500,2,FALSE),"")</f>
        <v/>
      </c>
      <c r="M1651" s="27">
        <f t="shared" si="443"/>
        <v>440</v>
      </c>
      <c r="N1651" s="28"/>
      <c r="O1651"/>
      <c r="P1651"/>
      <c r="Q1651"/>
      <c r="R1651" s="29" t="str" cm="1">
        <f t="array" ref="R1651:S1651">_xlfn.TEXTSPLIT(C1651," ")</f>
        <v>McGee</v>
      </c>
      <c r="S1651" s="29" t="str">
        <v>Jack</v>
      </c>
      <c r="T1651" s="29"/>
      <c r="U1651" s="29" t="str">
        <f>IF(T1651="",S1651,T1651)</f>
        <v>Jack</v>
      </c>
      <c r="V1651" s="29" t="str">
        <f>LEFT(R1651,1)</f>
        <v>M</v>
      </c>
      <c r="W1651" s="29" t="str">
        <f>CONCATENATE(U1651,V1651,D1651)</f>
        <v>JackMM30-39</v>
      </c>
      <c r="X1651" s="29" t="str">
        <f>CONCATENATE(U1651,V1651)</f>
        <v>JackM</v>
      </c>
      <c r="AA1651"/>
      <c r="AB1651"/>
      <c r="AC1651"/>
      <c r="AD1651"/>
      <c r="AE1651"/>
      <c r="AF1651"/>
      <c r="AG1651"/>
    </row>
    <row r="1652" spans="1:33" s="30" customFormat="1" x14ac:dyDescent="0.3">
      <c r="A1652" s="16">
        <f t="shared" si="440"/>
        <v>573</v>
      </c>
      <c r="B1652" s="17">
        <f t="shared" si="441"/>
        <v>147</v>
      </c>
      <c r="C1652" s="18" t="s">
        <v>1692</v>
      </c>
      <c r="D1652" s="19" t="s">
        <v>1111</v>
      </c>
      <c r="E1652" s="19" t="str">
        <f t="shared" si="442"/>
        <v>M</v>
      </c>
      <c r="F1652" s="20" t="str">
        <f>IFERROR(VLOOKUP(C1652,'[1]Sofie''s Loppet'!$BM$3:$BP$100,4,FALSE),"")</f>
        <v/>
      </c>
      <c r="G1652" s="21">
        <f>IFERROR(VLOOKUP(C1652,[1]Rocks!$BF$3:$BH$2000,3,FALSE),"")</f>
        <v>439.34877321715209</v>
      </c>
      <c r="H1652" s="22" t="str">
        <f>IFERROR(VLOOKUP(C1652,'[1]Walden Bike'!$CB$3:$CE$1000,4,FALSE),"")</f>
        <v/>
      </c>
      <c r="I1652" s="23" t="str">
        <f>IFERROR(VLOOKUP(C1652,'[1]Paddle Sport'!$BJ$2:$BL$100,3,FALSE),"")</f>
        <v/>
      </c>
      <c r="J1652" s="24" t="str">
        <f>IFERROR(VLOOKUP(C1652,'[1]Island Swim'!$AX$5:$AZ$74,3,FALSE),"")</f>
        <v/>
      </c>
      <c r="K1652" s="25" t="str">
        <f>IFERROR(VLOOKUP(C1652,[1]Beaton!$A$4:$B$150,2,FALSE),"")</f>
        <v/>
      </c>
      <c r="L1652" s="26" t="str">
        <f>IFERROR(VLOOKUP(C1652,'[1]Turkey Gobbler'!$A$2:$B$500,2,FALSE),"")</f>
        <v/>
      </c>
      <c r="M1652" s="27">
        <f t="shared" si="443"/>
        <v>439</v>
      </c>
      <c r="N1652" s="28"/>
      <c r="O1652"/>
      <c r="P1652"/>
      <c r="Q1652"/>
      <c r="R1652" s="29"/>
      <c r="S1652" s="29"/>
      <c r="T1652" s="29"/>
      <c r="U1652" s="29"/>
      <c r="V1652" s="29"/>
      <c r="W1652" s="29"/>
      <c r="X1652" s="29"/>
      <c r="AA1652"/>
      <c r="AB1652"/>
      <c r="AC1652"/>
      <c r="AD1652"/>
      <c r="AE1652"/>
      <c r="AF1652"/>
      <c r="AG1652"/>
    </row>
    <row r="1653" spans="1:33" s="30" customFormat="1" x14ac:dyDescent="0.3">
      <c r="A1653" s="16">
        <f t="shared" si="440"/>
        <v>573</v>
      </c>
      <c r="B1653" s="17">
        <f t="shared" si="441"/>
        <v>147</v>
      </c>
      <c r="C1653" s="18" t="s">
        <v>1693</v>
      </c>
      <c r="D1653" s="19" t="s">
        <v>1111</v>
      </c>
      <c r="E1653" s="19" t="str">
        <f t="shared" si="442"/>
        <v>M</v>
      </c>
      <c r="F1653" s="20" t="str">
        <f>IFERROR(VLOOKUP(C1653,'[1]Sofie''s Loppet'!$BM$3:$BP$100,4,FALSE),"")</f>
        <v/>
      </c>
      <c r="G1653" s="21">
        <f>IFERROR(VLOOKUP(C1653,[1]Rocks!$BF$3:$BH$2000,3,FALSE),"")</f>
        <v>438.52941176470586</v>
      </c>
      <c r="H1653" s="22" t="str">
        <f>IFERROR(VLOOKUP(C1653,'[1]Walden Bike'!$CB$3:$CE$1000,4,FALSE),"")</f>
        <v/>
      </c>
      <c r="I1653" s="23" t="str">
        <f>IFERROR(VLOOKUP(C1653,'[1]Paddle Sport'!$BJ$2:$BL$100,3,FALSE),"")</f>
        <v/>
      </c>
      <c r="J1653" s="24" t="str">
        <f>IFERROR(VLOOKUP(C1653,'[1]Island Swim'!$AX$5:$AZ$74,3,FALSE),"")</f>
        <v/>
      </c>
      <c r="K1653" s="25" t="str">
        <f>IFERROR(VLOOKUP(C1653,[1]Beaton!$A$4:$B$150,2,FALSE),"")</f>
        <v/>
      </c>
      <c r="L1653" s="26" t="str">
        <f>IFERROR(VLOOKUP(C1653,'[1]Turkey Gobbler'!$A$2:$B$500,2,FALSE),"")</f>
        <v/>
      </c>
      <c r="M1653" s="27">
        <f t="shared" si="443"/>
        <v>439</v>
      </c>
      <c r="N1653" s="28"/>
      <c r="O1653"/>
      <c r="P1653"/>
      <c r="Q1653"/>
      <c r="R1653" s="29" t="str" cm="1">
        <f t="array" ref="R1653:S1653">_xlfn.TEXTSPLIT(C1653," ")</f>
        <v>Lalande</v>
      </c>
      <c r="S1653" s="29" t="str">
        <v>Julien</v>
      </c>
      <c r="T1653" s="29"/>
      <c r="U1653" s="29" t="str">
        <f>IF(T1653="",S1653,T1653)</f>
        <v>Julien</v>
      </c>
      <c r="V1653" s="29" t="str">
        <f>LEFT(R1653,1)</f>
        <v>L</v>
      </c>
      <c r="W1653" s="29" t="str">
        <f>CONCATENATE(U1653,V1653,D1653)</f>
        <v>JulienLM30-39</v>
      </c>
      <c r="X1653" s="29" t="str">
        <f>CONCATENATE(U1653,V1653)</f>
        <v>JulienL</v>
      </c>
      <c r="AA1653"/>
      <c r="AB1653"/>
      <c r="AC1653"/>
      <c r="AD1653"/>
      <c r="AE1653"/>
      <c r="AF1653"/>
      <c r="AG1653"/>
    </row>
    <row r="1654" spans="1:33" s="30" customFormat="1" x14ac:dyDescent="0.3">
      <c r="A1654" s="16">
        <f t="shared" si="440"/>
        <v>575</v>
      </c>
      <c r="B1654" s="17">
        <f t="shared" si="441"/>
        <v>137</v>
      </c>
      <c r="C1654" s="18" t="s">
        <v>1694</v>
      </c>
      <c r="D1654" s="19" t="s">
        <v>1114</v>
      </c>
      <c r="E1654" s="19" t="str">
        <f t="shared" si="442"/>
        <v>M</v>
      </c>
      <c r="F1654" s="20" t="str">
        <f>IFERROR(VLOOKUP(C1654,'[1]Sofie''s Loppet'!$BM$3:$BP$100,4,FALSE),"")</f>
        <v/>
      </c>
      <c r="G1654" s="21">
        <f>IFERROR(VLOOKUP(C1654,[1]Rocks!$BF$3:$BH$2000,3,FALSE),"")</f>
        <v>438.0141010575793</v>
      </c>
      <c r="H1654" s="22" t="str">
        <f>IFERROR(VLOOKUP(C1654,'[1]Walden Bike'!$CB$3:$CE$1000,4,FALSE),"")</f>
        <v/>
      </c>
      <c r="I1654" s="23" t="str">
        <f>IFERROR(VLOOKUP(C1654,'[1]Paddle Sport'!$BJ$2:$BL$100,3,FALSE),"")</f>
        <v/>
      </c>
      <c r="J1654" s="24" t="str">
        <f>IFERROR(VLOOKUP(C1654,'[1]Island Swim'!$AX$5:$AZ$74,3,FALSE),"")</f>
        <v/>
      </c>
      <c r="K1654" s="25" t="str">
        <f>IFERROR(VLOOKUP(C1654,[1]Beaton!$A$4:$B$150,2,FALSE),"")</f>
        <v/>
      </c>
      <c r="L1654" s="26" t="str">
        <f>IFERROR(VLOOKUP(C1654,'[1]Turkey Gobbler'!$A$2:$B$500,2,FALSE),"")</f>
        <v/>
      </c>
      <c r="M1654" s="27">
        <f t="shared" si="443"/>
        <v>438</v>
      </c>
      <c r="N1654" s="28"/>
      <c r="O1654"/>
      <c r="P1654"/>
      <c r="Q1654"/>
      <c r="R1654" s="29" t="str" cm="1">
        <f t="array" ref="R1654:S1654">_xlfn.TEXTSPLIT(C1654," ")</f>
        <v>Solomon</v>
      </c>
      <c r="S1654" s="29" t="str">
        <v>Lennox</v>
      </c>
      <c r="T1654" s="29"/>
      <c r="U1654" s="29" t="str">
        <f>IF(T1654="",S1654,T1654)</f>
        <v>Lennox</v>
      </c>
      <c r="V1654" s="29" t="str">
        <f>LEFT(R1654,1)</f>
        <v>S</v>
      </c>
      <c r="W1654" s="29" t="str">
        <f>CONCATENATE(U1654,V1654,D1654)</f>
        <v>LennoxSM20-29</v>
      </c>
      <c r="X1654" s="29" t="str">
        <f>CONCATENATE(U1654,V1654)</f>
        <v>LennoxS</v>
      </c>
      <c r="AA1654"/>
      <c r="AB1654"/>
      <c r="AC1654"/>
      <c r="AD1654"/>
      <c r="AE1654"/>
      <c r="AF1654"/>
      <c r="AG1654"/>
    </row>
    <row r="1655" spans="1:33" s="30" customFormat="1" x14ac:dyDescent="0.3">
      <c r="A1655" s="16">
        <f t="shared" si="440"/>
        <v>576</v>
      </c>
      <c r="B1655" s="17">
        <f t="shared" si="441"/>
        <v>149</v>
      </c>
      <c r="C1655" s="18" t="s">
        <v>1695</v>
      </c>
      <c r="D1655" s="19" t="s">
        <v>1111</v>
      </c>
      <c r="E1655" s="19" t="str">
        <f t="shared" si="442"/>
        <v>M</v>
      </c>
      <c r="F1655" s="20" t="str">
        <f>IFERROR(VLOOKUP(C1655,'[1]Sofie''s Loppet'!$BM$3:$BP$100,4,FALSE),"")</f>
        <v/>
      </c>
      <c r="G1655" s="21">
        <f>IFERROR(VLOOKUP(C1655,[1]Rocks!$BF$3:$BH$2000,3,FALSE),"")</f>
        <v>435.96491228070175</v>
      </c>
      <c r="H1655" s="22" t="str">
        <f>IFERROR(VLOOKUP(C1655,'[1]Walden Bike'!$CB$3:$CE$1000,4,FALSE),"")</f>
        <v/>
      </c>
      <c r="I1655" s="23" t="str">
        <f>IFERROR(VLOOKUP(C1655,'[1]Paddle Sport'!$BJ$2:$BL$100,3,FALSE),"")</f>
        <v/>
      </c>
      <c r="J1655" s="24" t="str">
        <f>IFERROR(VLOOKUP(C1655,'[1]Island Swim'!$AX$5:$AZ$74,3,FALSE),"")</f>
        <v/>
      </c>
      <c r="K1655" s="25" t="str">
        <f>IFERROR(VLOOKUP(C1655,[1]Beaton!$A$4:$B$150,2,FALSE),"")</f>
        <v/>
      </c>
      <c r="L1655" s="26" t="str">
        <f>IFERROR(VLOOKUP(C1655,'[1]Turkey Gobbler'!$A$2:$B$500,2,FALSE),"")</f>
        <v/>
      </c>
      <c r="M1655" s="27">
        <f t="shared" si="443"/>
        <v>436</v>
      </c>
      <c r="N1655" s="28"/>
      <c r="O1655"/>
      <c r="P1655"/>
      <c r="Q1655"/>
      <c r="R1655" s="29"/>
      <c r="S1655" s="29"/>
      <c r="T1655" s="29"/>
      <c r="U1655" s="29"/>
      <c r="V1655" s="29"/>
      <c r="W1655" s="29"/>
      <c r="X1655" s="29"/>
      <c r="AA1655"/>
      <c r="AB1655"/>
      <c r="AC1655"/>
      <c r="AD1655"/>
      <c r="AE1655"/>
      <c r="AF1655"/>
      <c r="AG1655"/>
    </row>
    <row r="1656" spans="1:33" s="30" customFormat="1" x14ac:dyDescent="0.3">
      <c r="A1656" s="16">
        <f t="shared" si="440"/>
        <v>577</v>
      </c>
      <c r="B1656" s="17">
        <f t="shared" si="441"/>
        <v>50</v>
      </c>
      <c r="C1656" s="18" t="s">
        <v>1696</v>
      </c>
      <c r="D1656" s="19" t="s">
        <v>1107</v>
      </c>
      <c r="E1656" s="19" t="str">
        <f t="shared" si="442"/>
        <v>M</v>
      </c>
      <c r="F1656" s="20" t="str">
        <f>IFERROR(VLOOKUP(C1656,'[1]Sofie''s Loppet'!$BM$3:$BP$100,4,FALSE),"")</f>
        <v/>
      </c>
      <c r="G1656" s="21">
        <f>IFERROR(VLOOKUP(C1656,[1]Rocks!$BF$3:$BH$2000,3,FALSE),"")</f>
        <v>434.69387755102042</v>
      </c>
      <c r="H1656" s="22" t="str">
        <f>IFERROR(VLOOKUP(C1656,'[1]Walden Bike'!$CB$3:$CE$1000,4,FALSE),"")</f>
        <v/>
      </c>
      <c r="I1656" s="23" t="str">
        <f>IFERROR(VLOOKUP(C1656,'[1]Paddle Sport'!$BJ$2:$BL$100,3,FALSE),"")</f>
        <v/>
      </c>
      <c r="J1656" s="24" t="str">
        <f>IFERROR(VLOOKUP(C1656,'[1]Island Swim'!$AX$5:$AZ$74,3,FALSE),"")</f>
        <v/>
      </c>
      <c r="K1656" s="25" t="str">
        <f>IFERROR(VLOOKUP(C1656,[1]Beaton!$A$4:$B$150,2,FALSE),"")</f>
        <v/>
      </c>
      <c r="L1656" s="26" t="str">
        <f>IFERROR(VLOOKUP(C1656,'[1]Turkey Gobbler'!$A$2:$B$500,2,FALSE),"")</f>
        <v/>
      </c>
      <c r="M1656" s="27">
        <f t="shared" si="443"/>
        <v>435</v>
      </c>
      <c r="N1656" s="28"/>
      <c r="O1656"/>
      <c r="P1656"/>
      <c r="Q1656"/>
      <c r="R1656" s="29" t="str" cm="1">
        <f t="array" ref="R1656:S1656">_xlfn.TEXTSPLIT(C1656," ")</f>
        <v>Kumar</v>
      </c>
      <c r="S1656" s="29" t="str">
        <v>Dheerendra</v>
      </c>
      <c r="T1656" s="29"/>
      <c r="U1656" s="29" t="str">
        <f t="shared" ref="U1656:U1664" si="448">IF(T1656="",S1656,T1656)</f>
        <v>Dheerendra</v>
      </c>
      <c r="V1656" s="29" t="str">
        <f t="shared" ref="V1656:V1664" si="449">LEFT(R1656,1)</f>
        <v>K</v>
      </c>
      <c r="W1656" s="29" t="str">
        <f t="shared" ref="W1656:W1664" si="450">CONCATENATE(U1656,V1656,D1656)</f>
        <v>DheerendraKM50-59</v>
      </c>
      <c r="X1656" s="29" t="str">
        <f t="shared" ref="X1656:X1664" si="451">CONCATENATE(U1656,V1656)</f>
        <v>DheerendraK</v>
      </c>
      <c r="AA1656"/>
      <c r="AB1656"/>
      <c r="AC1656"/>
      <c r="AD1656"/>
      <c r="AE1656"/>
      <c r="AF1656"/>
      <c r="AG1656"/>
    </row>
    <row r="1657" spans="1:33" s="30" customFormat="1" x14ac:dyDescent="0.3">
      <c r="A1657" s="16">
        <f t="shared" si="440"/>
        <v>578</v>
      </c>
      <c r="B1657" s="17">
        <f t="shared" si="441"/>
        <v>150</v>
      </c>
      <c r="C1657" s="18" t="s">
        <v>1697</v>
      </c>
      <c r="D1657" s="19" t="s">
        <v>1111</v>
      </c>
      <c r="E1657" s="19" t="str">
        <f t="shared" si="442"/>
        <v>M</v>
      </c>
      <c r="F1657" s="20" t="str">
        <f>IFERROR(VLOOKUP(C1657,'[1]Sofie''s Loppet'!$BM$3:$BP$100,4,FALSE),"")</f>
        <v/>
      </c>
      <c r="G1657" s="21">
        <f>IFERROR(VLOOKUP(C1657,[1]Rocks!$BF$3:$BH$2000,3,FALSE),"")</f>
        <v>433.93480791618157</v>
      </c>
      <c r="H1657" s="22" t="str">
        <f>IFERROR(VLOOKUP(C1657,'[1]Walden Bike'!$CB$3:$CE$1000,4,FALSE),"")</f>
        <v/>
      </c>
      <c r="I1657" s="23" t="str">
        <f>IFERROR(VLOOKUP(C1657,'[1]Paddle Sport'!$BJ$2:$BL$100,3,FALSE),"")</f>
        <v/>
      </c>
      <c r="J1657" s="24" t="str">
        <f>IFERROR(VLOOKUP(C1657,'[1]Island Swim'!$AX$5:$AZ$74,3,FALSE),"")</f>
        <v/>
      </c>
      <c r="K1657" s="25" t="str">
        <f>IFERROR(VLOOKUP(C1657,[1]Beaton!$A$4:$B$150,2,FALSE),"")</f>
        <v/>
      </c>
      <c r="L1657" s="26" t="str">
        <f>IFERROR(VLOOKUP(C1657,'[1]Turkey Gobbler'!$A$2:$B$500,2,FALSE),"")</f>
        <v/>
      </c>
      <c r="M1657" s="27">
        <f t="shared" si="443"/>
        <v>434</v>
      </c>
      <c r="N1657" s="28"/>
      <c r="O1657"/>
      <c r="P1657"/>
      <c r="Q1657"/>
      <c r="R1657" s="29" t="str" cm="1">
        <f t="array" ref="R1657:S1657">_xlfn.TEXTSPLIT(C1657," ")</f>
        <v>Padilla</v>
      </c>
      <c r="S1657" s="29" t="str">
        <v>Hector</v>
      </c>
      <c r="T1657" s="29"/>
      <c r="U1657" s="29" t="str">
        <f t="shared" si="448"/>
        <v>Hector</v>
      </c>
      <c r="V1657" s="29" t="str">
        <f t="shared" si="449"/>
        <v>P</v>
      </c>
      <c r="W1657" s="29" t="str">
        <f t="shared" si="450"/>
        <v>HectorPM30-39</v>
      </c>
      <c r="X1657" s="29" t="str">
        <f t="shared" si="451"/>
        <v>HectorP</v>
      </c>
      <c r="AA1657"/>
      <c r="AB1657"/>
      <c r="AC1657"/>
      <c r="AD1657"/>
      <c r="AE1657"/>
      <c r="AF1657"/>
      <c r="AG1657"/>
    </row>
    <row r="1658" spans="1:33" s="30" customFormat="1" x14ac:dyDescent="0.3">
      <c r="A1658" s="16">
        <f t="shared" si="440"/>
        <v>578</v>
      </c>
      <c r="B1658" s="17">
        <f t="shared" si="441"/>
        <v>82</v>
      </c>
      <c r="C1658" s="18" t="s">
        <v>1698</v>
      </c>
      <c r="D1658" s="19" t="s">
        <v>1109</v>
      </c>
      <c r="E1658" s="19" t="str">
        <f t="shared" si="442"/>
        <v>M</v>
      </c>
      <c r="F1658" s="20" t="str">
        <f>IFERROR(VLOOKUP(C1658,'[1]Sofie''s Loppet'!$BM$3:$BP$100,4,FALSE),"")</f>
        <v/>
      </c>
      <c r="G1658" s="21">
        <f>IFERROR(VLOOKUP(C1658,[1]Rocks!$BF$3:$BH$2000,3,FALSE),"")</f>
        <v>434.36862389480842</v>
      </c>
      <c r="H1658" s="22" t="str">
        <f>IFERROR(VLOOKUP(C1658,'[1]Walden Bike'!$CB$3:$CE$1000,4,FALSE),"")</f>
        <v/>
      </c>
      <c r="I1658" s="23" t="str">
        <f>IFERROR(VLOOKUP(C1658,'[1]Paddle Sport'!$BJ$2:$BL$100,3,FALSE),"")</f>
        <v/>
      </c>
      <c r="J1658" s="24" t="str">
        <f>IFERROR(VLOOKUP(C1658,'[1]Island Swim'!$AX$5:$AZ$74,3,FALSE),"")</f>
        <v/>
      </c>
      <c r="K1658" s="25" t="str">
        <f>IFERROR(VLOOKUP(C1658,[1]Beaton!$A$4:$B$150,2,FALSE),"")</f>
        <v/>
      </c>
      <c r="L1658" s="26" t="str">
        <f>IFERROR(VLOOKUP(C1658,'[1]Turkey Gobbler'!$A$2:$B$500,2,FALSE),"")</f>
        <v/>
      </c>
      <c r="M1658" s="27">
        <f t="shared" si="443"/>
        <v>434</v>
      </c>
      <c r="N1658" s="28"/>
      <c r="O1658"/>
      <c r="P1658"/>
      <c r="Q1658"/>
      <c r="R1658" s="29" t="str" cm="1">
        <f t="array" ref="R1658:S1658">_xlfn.TEXTSPLIT(C1658," ")</f>
        <v>Kivisto</v>
      </c>
      <c r="S1658" s="29" t="str">
        <v>Juhani</v>
      </c>
      <c r="T1658" s="29"/>
      <c r="U1658" s="29" t="str">
        <f t="shared" si="448"/>
        <v>Juhani</v>
      </c>
      <c r="V1658" s="29" t="str">
        <f t="shared" si="449"/>
        <v>K</v>
      </c>
      <c r="W1658" s="29" t="str">
        <f t="shared" si="450"/>
        <v>JuhaniKM40-49</v>
      </c>
      <c r="X1658" s="29" t="str">
        <f t="shared" si="451"/>
        <v>JuhaniK</v>
      </c>
      <c r="AA1658"/>
      <c r="AB1658"/>
      <c r="AC1658"/>
      <c r="AD1658"/>
      <c r="AE1658"/>
      <c r="AF1658"/>
      <c r="AG1658"/>
    </row>
    <row r="1659" spans="1:33" s="30" customFormat="1" x14ac:dyDescent="0.3">
      <c r="A1659" s="16">
        <f t="shared" si="440"/>
        <v>578</v>
      </c>
      <c r="B1659" s="17">
        <f t="shared" si="441"/>
        <v>82</v>
      </c>
      <c r="C1659" s="18" t="s">
        <v>1699</v>
      </c>
      <c r="D1659" s="19" t="s">
        <v>1109</v>
      </c>
      <c r="E1659" s="19" t="str">
        <f t="shared" si="442"/>
        <v>M</v>
      </c>
      <c r="F1659" s="20" t="str">
        <f>IFERROR(VLOOKUP(C1659,'[1]Sofie''s Loppet'!$BM$3:$BP$100,4,FALSE),"")</f>
        <v/>
      </c>
      <c r="G1659" s="21">
        <f>IFERROR(VLOOKUP(C1659,[1]Rocks!$BF$3:$BH$2000,3,FALSE),"")</f>
        <v>433.68237347294939</v>
      </c>
      <c r="H1659" s="22" t="str">
        <f>IFERROR(VLOOKUP(C1659,'[1]Walden Bike'!$CB$3:$CE$1000,4,FALSE),"")</f>
        <v/>
      </c>
      <c r="I1659" s="23" t="str">
        <f>IFERROR(VLOOKUP(C1659,'[1]Paddle Sport'!$BJ$2:$BL$100,3,FALSE),"")</f>
        <v/>
      </c>
      <c r="J1659" s="24" t="str">
        <f>IFERROR(VLOOKUP(C1659,'[1]Island Swim'!$AX$5:$AZ$74,3,FALSE),"")</f>
        <v/>
      </c>
      <c r="K1659" s="25" t="str">
        <f>IFERROR(VLOOKUP(C1659,[1]Beaton!$A$4:$B$150,2,FALSE),"")</f>
        <v/>
      </c>
      <c r="L1659" s="26" t="str">
        <f>IFERROR(VLOOKUP(C1659,'[1]Turkey Gobbler'!$A$2:$B$500,2,FALSE),"")</f>
        <v/>
      </c>
      <c r="M1659" s="27">
        <f t="shared" si="443"/>
        <v>434</v>
      </c>
      <c r="N1659" s="28"/>
      <c r="O1659"/>
      <c r="P1659"/>
      <c r="Q1659"/>
      <c r="R1659" s="29" t="str" cm="1">
        <f t="array" ref="R1659:S1659">_xlfn.TEXTSPLIT(C1659," ")</f>
        <v>Marcon</v>
      </c>
      <c r="S1659" s="29" t="str">
        <v>Jason</v>
      </c>
      <c r="T1659" s="29"/>
      <c r="U1659" s="29" t="str">
        <f t="shared" si="448"/>
        <v>Jason</v>
      </c>
      <c r="V1659" s="29" t="str">
        <f t="shared" si="449"/>
        <v>M</v>
      </c>
      <c r="W1659" s="29" t="str">
        <f t="shared" si="450"/>
        <v>JasonMM40-49</v>
      </c>
      <c r="X1659" s="29" t="str">
        <f t="shared" si="451"/>
        <v>JasonM</v>
      </c>
      <c r="AA1659"/>
      <c r="AB1659"/>
      <c r="AC1659"/>
      <c r="AD1659"/>
      <c r="AE1659"/>
      <c r="AF1659"/>
      <c r="AG1659"/>
    </row>
    <row r="1660" spans="1:33" s="30" customFormat="1" x14ac:dyDescent="0.3">
      <c r="A1660" s="16">
        <f t="shared" si="440"/>
        <v>578</v>
      </c>
      <c r="B1660" s="17">
        <f t="shared" si="441"/>
        <v>82</v>
      </c>
      <c r="C1660" s="18" t="s">
        <v>1700</v>
      </c>
      <c r="D1660" s="19" t="s">
        <v>1109</v>
      </c>
      <c r="E1660" s="19" t="str">
        <f t="shared" si="442"/>
        <v>M</v>
      </c>
      <c r="F1660" s="20" t="str">
        <f>IFERROR(VLOOKUP(C1660,'[1]Sofie''s Loppet'!$BM$3:$BP$100,4,FALSE),"")</f>
        <v/>
      </c>
      <c r="G1660" s="21">
        <f>IFERROR(VLOOKUP(C1660,[1]Rocks!$BF$3:$BH$2000,3,FALSE),"")</f>
        <v>433.93480791618157</v>
      </c>
      <c r="H1660" s="22" t="str">
        <f>IFERROR(VLOOKUP(C1660,'[1]Walden Bike'!$CB$3:$CE$1000,4,FALSE),"")</f>
        <v/>
      </c>
      <c r="I1660" s="23" t="str">
        <f>IFERROR(VLOOKUP(C1660,'[1]Paddle Sport'!$BJ$2:$BL$100,3,FALSE),"")</f>
        <v/>
      </c>
      <c r="J1660" s="24" t="str">
        <f>IFERROR(VLOOKUP(C1660,'[1]Island Swim'!$AX$5:$AZ$74,3,FALSE),"")</f>
        <v/>
      </c>
      <c r="K1660" s="25" t="str">
        <f>IFERROR(VLOOKUP(C1660,[1]Beaton!$A$4:$B$150,2,FALSE),"")</f>
        <v/>
      </c>
      <c r="L1660" s="26" t="str">
        <f>IFERROR(VLOOKUP(C1660,'[1]Turkey Gobbler'!$A$2:$B$500,2,FALSE),"")</f>
        <v/>
      </c>
      <c r="M1660" s="27">
        <f t="shared" si="443"/>
        <v>434</v>
      </c>
      <c r="N1660" s="28"/>
      <c r="O1660"/>
      <c r="P1660"/>
      <c r="Q1660"/>
      <c r="R1660" s="29" t="str" cm="1">
        <f t="array" ref="R1660:S1660">_xlfn.TEXTSPLIT(C1660," ")</f>
        <v>Thompson</v>
      </c>
      <c r="S1660" s="29" t="str">
        <v>William</v>
      </c>
      <c r="T1660" s="29"/>
      <c r="U1660" s="29" t="str">
        <f t="shared" si="448"/>
        <v>William</v>
      </c>
      <c r="V1660" s="29" t="str">
        <f t="shared" si="449"/>
        <v>T</v>
      </c>
      <c r="W1660" s="29" t="str">
        <f t="shared" si="450"/>
        <v>WilliamTM40-49</v>
      </c>
      <c r="X1660" s="29" t="str">
        <f t="shared" si="451"/>
        <v>WilliamT</v>
      </c>
      <c r="AA1660"/>
      <c r="AB1660"/>
      <c r="AC1660"/>
      <c r="AD1660"/>
      <c r="AE1660"/>
      <c r="AF1660"/>
      <c r="AG1660"/>
    </row>
    <row r="1661" spans="1:33" s="30" customFormat="1" x14ac:dyDescent="0.3">
      <c r="A1661" s="16">
        <f t="shared" si="440"/>
        <v>582</v>
      </c>
      <c r="B1661" s="17">
        <f t="shared" si="441"/>
        <v>70</v>
      </c>
      <c r="C1661" s="18" t="s">
        <v>1701</v>
      </c>
      <c r="D1661" s="19" t="s">
        <v>1118</v>
      </c>
      <c r="E1661" s="19" t="str">
        <f t="shared" si="442"/>
        <v>M</v>
      </c>
      <c r="F1661" s="20" t="str">
        <f>IFERROR(VLOOKUP(C1661,'[1]Sofie''s Loppet'!$BM$3:$BP$100,4,FALSE),"")</f>
        <v/>
      </c>
      <c r="G1661" s="21">
        <f>IFERROR(VLOOKUP(C1661,[1]Rocks!$BF$3:$BH$2000,3,FALSE),"")</f>
        <v>431.67342211928201</v>
      </c>
      <c r="H1661" s="22" t="str">
        <f>IFERROR(VLOOKUP(C1661,'[1]Walden Bike'!$CB$3:$CE$1000,4,FALSE),"")</f>
        <v/>
      </c>
      <c r="I1661" s="23" t="str">
        <f>IFERROR(VLOOKUP(C1661,'[1]Paddle Sport'!$BJ$2:$BL$100,3,FALSE),"")</f>
        <v/>
      </c>
      <c r="J1661" s="24" t="str">
        <f>IFERROR(VLOOKUP(C1661,'[1]Island Swim'!$AX$5:$AZ$74,3,FALSE),"")</f>
        <v/>
      </c>
      <c r="K1661" s="25" t="str">
        <f>IFERROR(VLOOKUP(C1661,[1]Beaton!$A$4:$B$150,2,FALSE),"")</f>
        <v/>
      </c>
      <c r="L1661" s="26" t="str">
        <f>IFERROR(VLOOKUP(C1661,'[1]Turkey Gobbler'!$A$2:$B$500,2,FALSE),"")</f>
        <v/>
      </c>
      <c r="M1661" s="27">
        <f t="shared" si="443"/>
        <v>432</v>
      </c>
      <c r="N1661" s="28"/>
      <c r="O1661"/>
      <c r="P1661"/>
      <c r="Q1661"/>
      <c r="R1661" s="29" t="str" cm="1">
        <f t="array" ref="R1661:S1661">_xlfn.TEXTSPLIT(C1661," ")</f>
        <v>Barhydt</v>
      </c>
      <c r="S1661" s="29" t="str">
        <v>Desmond</v>
      </c>
      <c r="T1661" s="29"/>
      <c r="U1661" s="29" t="str">
        <f t="shared" si="448"/>
        <v>Desmond</v>
      </c>
      <c r="V1661" s="29" t="str">
        <f t="shared" si="449"/>
        <v>B</v>
      </c>
      <c r="W1661" s="29" t="str">
        <f t="shared" si="450"/>
        <v>DesmondBM13-19</v>
      </c>
      <c r="X1661" s="29" t="str">
        <f t="shared" si="451"/>
        <v>DesmondB</v>
      </c>
      <c r="AA1661"/>
      <c r="AB1661"/>
      <c r="AC1661"/>
      <c r="AD1661"/>
      <c r="AE1661"/>
      <c r="AF1661"/>
      <c r="AG1661"/>
    </row>
    <row r="1662" spans="1:33" s="30" customFormat="1" x14ac:dyDescent="0.3">
      <c r="A1662" s="16">
        <f t="shared" si="440"/>
        <v>582</v>
      </c>
      <c r="B1662" s="17">
        <f t="shared" si="441"/>
        <v>151</v>
      </c>
      <c r="C1662" s="18" t="s">
        <v>1702</v>
      </c>
      <c r="D1662" s="19" t="s">
        <v>1111</v>
      </c>
      <c r="E1662" s="19" t="str">
        <f t="shared" si="442"/>
        <v>M</v>
      </c>
      <c r="F1662" s="20" t="str">
        <f>IFERROR(VLOOKUP(C1662,'[1]Sofie''s Loppet'!$BM$3:$BP$100,4,FALSE),"")</f>
        <v/>
      </c>
      <c r="G1662" s="21">
        <f>IFERROR(VLOOKUP(C1662,[1]Rocks!$BF$3:$BH$2000,3,FALSE),"")</f>
        <v>432.3104693140794</v>
      </c>
      <c r="H1662" s="22" t="str">
        <f>IFERROR(VLOOKUP(C1662,'[1]Walden Bike'!$CB$3:$CE$1000,4,FALSE),"")</f>
        <v/>
      </c>
      <c r="I1662" s="23" t="str">
        <f>IFERROR(VLOOKUP(C1662,'[1]Paddle Sport'!$BJ$2:$BL$100,3,FALSE),"")</f>
        <v/>
      </c>
      <c r="J1662" s="24" t="str">
        <f>IFERROR(VLOOKUP(C1662,'[1]Island Swim'!$AX$5:$AZ$74,3,FALSE),"")</f>
        <v/>
      </c>
      <c r="K1662" s="25" t="str">
        <f>IFERROR(VLOOKUP(C1662,[1]Beaton!$A$4:$B$150,2,FALSE),"")</f>
        <v/>
      </c>
      <c r="L1662" s="26" t="str">
        <f>IFERROR(VLOOKUP(C1662,'[1]Turkey Gobbler'!$A$2:$B$500,2,FALSE),"")</f>
        <v/>
      </c>
      <c r="M1662" s="27">
        <f t="shared" si="443"/>
        <v>432</v>
      </c>
      <c r="N1662" s="28"/>
      <c r="O1662"/>
      <c r="P1662"/>
      <c r="Q1662"/>
      <c r="R1662" s="29" t="str" cm="1">
        <f t="array" ref="R1662:S1662">_xlfn.TEXTSPLIT(C1662," ")</f>
        <v>Belanger</v>
      </c>
      <c r="S1662" s="29" t="str">
        <v>Scott</v>
      </c>
      <c r="T1662" s="29"/>
      <c r="U1662" s="29" t="str">
        <f t="shared" si="448"/>
        <v>Scott</v>
      </c>
      <c r="V1662" s="29" t="str">
        <f t="shared" si="449"/>
        <v>B</v>
      </c>
      <c r="W1662" s="29" t="str">
        <f t="shared" si="450"/>
        <v>ScottBM30-39</v>
      </c>
      <c r="X1662" s="29" t="str">
        <f t="shared" si="451"/>
        <v>ScottB</v>
      </c>
      <c r="AA1662"/>
      <c r="AB1662"/>
      <c r="AC1662"/>
      <c r="AD1662"/>
      <c r="AE1662"/>
      <c r="AF1662"/>
      <c r="AG1662"/>
    </row>
    <row r="1663" spans="1:33" s="30" customFormat="1" x14ac:dyDescent="0.3">
      <c r="A1663" s="16">
        <f t="shared" si="440"/>
        <v>584</v>
      </c>
      <c r="B1663" s="17">
        <f t="shared" si="441"/>
        <v>85</v>
      </c>
      <c r="C1663" s="18" t="s">
        <v>1703</v>
      </c>
      <c r="D1663" s="19" t="s">
        <v>1109</v>
      </c>
      <c r="E1663" s="19" t="str">
        <f t="shared" si="442"/>
        <v>M</v>
      </c>
      <c r="F1663" s="20" t="str">
        <f>IFERROR(VLOOKUP(C1663,'[1]Sofie''s Loppet'!$BM$3:$BP$100,4,FALSE),"")</f>
        <v/>
      </c>
      <c r="G1663" s="21">
        <f>IFERROR(VLOOKUP(C1663,[1]Rocks!$BF$3:$BH$2000,3,FALSE),"")</f>
        <v>430.92485549132948</v>
      </c>
      <c r="H1663" s="22" t="str">
        <f>IFERROR(VLOOKUP(C1663,'[1]Walden Bike'!$CB$3:$CE$1000,4,FALSE),"")</f>
        <v/>
      </c>
      <c r="I1663" s="23" t="str">
        <f>IFERROR(VLOOKUP(C1663,'[1]Paddle Sport'!$BJ$2:$BL$100,3,FALSE),"")</f>
        <v/>
      </c>
      <c r="J1663" s="24" t="str">
        <f>IFERROR(VLOOKUP(C1663,'[1]Island Swim'!$AX$5:$AZ$74,3,FALSE),"")</f>
        <v/>
      </c>
      <c r="K1663" s="25" t="str">
        <f>IFERROR(VLOOKUP(C1663,[1]Beaton!$A$4:$B$150,2,FALSE),"")</f>
        <v/>
      </c>
      <c r="L1663" s="26" t="str">
        <f>IFERROR(VLOOKUP(C1663,'[1]Turkey Gobbler'!$A$2:$B$500,2,FALSE),"")</f>
        <v/>
      </c>
      <c r="M1663" s="27">
        <f t="shared" si="443"/>
        <v>431</v>
      </c>
      <c r="N1663" s="28"/>
      <c r="O1663"/>
      <c r="P1663"/>
      <c r="Q1663"/>
      <c r="R1663" s="29" t="str" cm="1">
        <f t="array" ref="R1663:S1663">_xlfn.TEXTSPLIT(C1663," ")</f>
        <v>Duval</v>
      </c>
      <c r="S1663" s="29" t="str">
        <v>Denis</v>
      </c>
      <c r="T1663" s="29"/>
      <c r="U1663" s="29" t="str">
        <f t="shared" si="448"/>
        <v>Denis</v>
      </c>
      <c r="V1663" s="29" t="str">
        <f t="shared" si="449"/>
        <v>D</v>
      </c>
      <c r="W1663" s="29" t="str">
        <f t="shared" si="450"/>
        <v>DenisDM40-49</v>
      </c>
      <c r="X1663" s="29" t="str">
        <f t="shared" si="451"/>
        <v>DenisD</v>
      </c>
      <c r="AA1663"/>
      <c r="AB1663"/>
      <c r="AC1663"/>
      <c r="AD1663"/>
      <c r="AE1663"/>
      <c r="AF1663"/>
      <c r="AG1663"/>
    </row>
    <row r="1664" spans="1:33" s="30" customFormat="1" x14ac:dyDescent="0.3">
      <c r="A1664" s="16">
        <f t="shared" si="440"/>
        <v>585</v>
      </c>
      <c r="B1664" s="17">
        <f t="shared" si="441"/>
        <v>86</v>
      </c>
      <c r="C1664" s="18" t="s">
        <v>1704</v>
      </c>
      <c r="D1664" s="19" t="s">
        <v>1109</v>
      </c>
      <c r="E1664" s="19" t="str">
        <f t="shared" si="442"/>
        <v>M</v>
      </c>
      <c r="F1664" s="20" t="str">
        <f>IFERROR(VLOOKUP(C1664,'[1]Sofie''s Loppet'!$BM$3:$BP$100,4,FALSE),"")</f>
        <v/>
      </c>
      <c r="G1664" s="21">
        <f>IFERROR(VLOOKUP(C1664,[1]Rocks!$BF$3:$BH$2000,3,FALSE),"")</f>
        <v>429.69275622336852</v>
      </c>
      <c r="H1664" s="22" t="str">
        <f>IFERROR(VLOOKUP(C1664,'[1]Walden Bike'!$CB$3:$CE$1000,4,FALSE),"")</f>
        <v/>
      </c>
      <c r="I1664" s="23" t="str">
        <f>IFERROR(VLOOKUP(C1664,'[1]Paddle Sport'!$BJ$2:$BL$100,3,FALSE),"")</f>
        <v/>
      </c>
      <c r="J1664" s="24" t="str">
        <f>IFERROR(VLOOKUP(C1664,'[1]Island Swim'!$AX$5:$AZ$74,3,FALSE),"")</f>
        <v/>
      </c>
      <c r="K1664" s="25" t="str">
        <f>IFERROR(VLOOKUP(C1664,[1]Beaton!$A$4:$B$150,2,FALSE),"")</f>
        <v/>
      </c>
      <c r="L1664" s="26" t="str">
        <f>IFERROR(VLOOKUP(C1664,'[1]Turkey Gobbler'!$A$2:$B$500,2,FALSE),"")</f>
        <v/>
      </c>
      <c r="M1664" s="27">
        <f t="shared" si="443"/>
        <v>430</v>
      </c>
      <c r="N1664" s="28"/>
      <c r="O1664"/>
      <c r="P1664"/>
      <c r="Q1664"/>
      <c r="R1664" s="29" t="str" cm="1">
        <f t="array" ref="R1664:S1664">_xlfn.TEXTSPLIT(C1664," ")</f>
        <v>Bhatia</v>
      </c>
      <c r="S1664" s="29" t="str">
        <v>Gurpreet</v>
      </c>
      <c r="T1664" s="29"/>
      <c r="U1664" s="29" t="str">
        <f t="shared" si="448"/>
        <v>Gurpreet</v>
      </c>
      <c r="V1664" s="29" t="str">
        <f t="shared" si="449"/>
        <v>B</v>
      </c>
      <c r="W1664" s="29" t="str">
        <f t="shared" si="450"/>
        <v>GurpreetBM40-49</v>
      </c>
      <c r="X1664" s="29" t="str">
        <f t="shared" si="451"/>
        <v>GurpreetB</v>
      </c>
      <c r="AA1664"/>
      <c r="AB1664"/>
      <c r="AC1664"/>
      <c r="AD1664"/>
      <c r="AE1664"/>
      <c r="AF1664"/>
      <c r="AG1664"/>
    </row>
    <row r="1665" spans="1:33" s="30" customFormat="1" x14ac:dyDescent="0.3">
      <c r="A1665" s="16">
        <f t="shared" si="440"/>
        <v>586</v>
      </c>
      <c r="B1665" s="17">
        <f t="shared" si="441"/>
        <v>71</v>
      </c>
      <c r="C1665" s="18" t="s">
        <v>1705</v>
      </c>
      <c r="D1665" s="19" t="s">
        <v>1118</v>
      </c>
      <c r="E1665" s="19" t="str">
        <f t="shared" si="442"/>
        <v>M</v>
      </c>
      <c r="F1665" s="20" t="str">
        <f>IFERROR(VLOOKUP(C1665,'[1]Sofie''s Loppet'!$BM$3:$BP$100,4,FALSE),"")</f>
        <v/>
      </c>
      <c r="G1665" s="21">
        <f>IFERROR(VLOOKUP(C1665,[1]Rocks!$BF$3:$BH$2000,3,FALSE),"")</f>
        <v>428.6946520989074</v>
      </c>
      <c r="H1665" s="22" t="str">
        <f>IFERROR(VLOOKUP(C1665,'[1]Walden Bike'!$CB$3:$CE$1000,4,FALSE),"")</f>
        <v/>
      </c>
      <c r="I1665" s="23" t="str">
        <f>IFERROR(VLOOKUP(C1665,'[1]Paddle Sport'!$BJ$2:$BL$100,3,FALSE),"")</f>
        <v/>
      </c>
      <c r="J1665" s="24" t="str">
        <f>IFERROR(VLOOKUP(C1665,'[1]Island Swim'!$AX$5:$AZ$74,3,FALSE),"")</f>
        <v/>
      </c>
      <c r="K1665" s="25" t="str">
        <f>IFERROR(VLOOKUP(C1665,[1]Beaton!$A$4:$B$150,2,FALSE),"")</f>
        <v/>
      </c>
      <c r="L1665" s="26" t="str">
        <f>IFERROR(VLOOKUP(C1665,'[1]Turkey Gobbler'!$A$2:$B$500,2,FALSE),"")</f>
        <v/>
      </c>
      <c r="M1665" s="27">
        <f t="shared" si="443"/>
        <v>429</v>
      </c>
      <c r="N1665" s="28"/>
      <c r="O1665"/>
      <c r="P1665"/>
      <c r="Q1665"/>
      <c r="R1665" s="29"/>
      <c r="S1665" s="29"/>
      <c r="T1665" s="29"/>
      <c r="U1665" s="29"/>
      <c r="V1665" s="29"/>
      <c r="W1665" s="29"/>
      <c r="X1665" s="29"/>
      <c r="AA1665"/>
      <c r="AB1665"/>
      <c r="AC1665"/>
      <c r="AD1665"/>
      <c r="AE1665"/>
      <c r="AF1665"/>
      <c r="AG1665"/>
    </row>
    <row r="1666" spans="1:33" s="30" customFormat="1" x14ac:dyDescent="0.3">
      <c r="A1666" s="16">
        <f t="shared" si="440"/>
        <v>587</v>
      </c>
      <c r="B1666" s="17">
        <f t="shared" si="441"/>
        <v>36</v>
      </c>
      <c r="C1666" s="18" t="s">
        <v>1706</v>
      </c>
      <c r="D1666" s="19" t="s">
        <v>1116</v>
      </c>
      <c r="E1666" s="19" t="str">
        <f t="shared" si="442"/>
        <v>M</v>
      </c>
      <c r="F1666" s="20" t="str">
        <f>IFERROR(VLOOKUP(C1666,'[1]Sofie''s Loppet'!$BM$3:$BP$100,4,FALSE),"")</f>
        <v/>
      </c>
      <c r="G1666" s="21">
        <f>IFERROR(VLOOKUP(C1666,[1]Rocks!$BF$3:$BH$2000,3,FALSE),"")</f>
        <v>427.46559633027522</v>
      </c>
      <c r="H1666" s="22" t="str">
        <f>IFERROR(VLOOKUP(C1666,'[1]Walden Bike'!$CB$3:$CE$1000,4,FALSE),"")</f>
        <v/>
      </c>
      <c r="I1666" s="23" t="str">
        <f>IFERROR(VLOOKUP(C1666,'[1]Paddle Sport'!$BJ$2:$BL$100,3,FALSE),"")</f>
        <v/>
      </c>
      <c r="J1666" s="24" t="str">
        <f>IFERROR(VLOOKUP(C1666,'[1]Island Swim'!$AX$5:$AZ$74,3,FALSE),"")</f>
        <v/>
      </c>
      <c r="K1666" s="25" t="str">
        <f>IFERROR(VLOOKUP(C1666,[1]Beaton!$A$4:$B$150,2,FALSE),"")</f>
        <v/>
      </c>
      <c r="L1666" s="26">
        <f>IFERROR(VLOOKUP(C1666,'[1]Turkey Gobbler'!$A$2:$B$500,2,FALSE),"")</f>
        <v>509.21762589928056</v>
      </c>
      <c r="M1666" s="27">
        <f t="shared" si="443"/>
        <v>427</v>
      </c>
      <c r="N1666" s="28"/>
      <c r="O1666"/>
      <c r="P1666"/>
      <c r="Q1666"/>
      <c r="R1666" s="29" t="str" cm="1">
        <f t="array" ref="R1666:S1666">_xlfn.TEXTSPLIT(C1666," ")</f>
        <v>Chaumont</v>
      </c>
      <c r="S1666" s="29" t="str">
        <v>Hendrix</v>
      </c>
      <c r="T1666" s="29"/>
      <c r="U1666" s="29" t="str">
        <f t="shared" ref="U1666:U1678" si="452">IF(T1666="",S1666,T1666)</f>
        <v>Hendrix</v>
      </c>
      <c r="V1666" s="29" t="str">
        <f t="shared" ref="V1666:V1678" si="453">LEFT(R1666,1)</f>
        <v>C</v>
      </c>
      <c r="W1666" s="29" t="str">
        <f t="shared" ref="W1666:W1678" si="454">CONCATENATE(U1666,V1666,D1666)</f>
        <v>HendrixCM12 Under</v>
      </c>
      <c r="X1666" s="29" t="str">
        <f t="shared" ref="X1666:X1678" si="455">CONCATENATE(U1666,V1666)</f>
        <v>HendrixC</v>
      </c>
      <c r="AA1666"/>
      <c r="AB1666"/>
      <c r="AC1666"/>
      <c r="AD1666"/>
      <c r="AE1666"/>
      <c r="AF1666"/>
      <c r="AG1666"/>
    </row>
    <row r="1667" spans="1:33" s="30" customFormat="1" x14ac:dyDescent="0.3">
      <c r="A1667" s="16">
        <f t="shared" ref="A1667:A1730" si="456">COUNTIFS($E$2:$E$1843,E1667,$M$2:$M$1843,"&gt;"&amp;M1667)+1</f>
        <v>587</v>
      </c>
      <c r="B1667" s="17">
        <f t="shared" ref="B1667:B1730" si="457">COUNTIFS($D$2:$D$1843,D1667,$M$2:$M$1843,"&gt;"&amp;M1667)+1</f>
        <v>138</v>
      </c>
      <c r="C1667" s="18" t="s">
        <v>1707</v>
      </c>
      <c r="D1667" s="19" t="s">
        <v>1114</v>
      </c>
      <c r="E1667" s="19" t="str">
        <f t="shared" ref="E1667:E1730" si="458">LEFT(D1667,1)</f>
        <v>M</v>
      </c>
      <c r="F1667" s="20" t="str">
        <f>IFERROR(VLOOKUP(C1667,'[1]Sofie''s Loppet'!$BM$3:$BP$100,4,FALSE),"")</f>
        <v/>
      </c>
      <c r="G1667" s="21">
        <f>IFERROR(VLOOKUP(C1667,[1]Rocks!$BF$3:$BH$2000,3,FALSE),"")</f>
        <v>426.73153978248428</v>
      </c>
      <c r="H1667" s="22" t="str">
        <f>IFERROR(VLOOKUP(C1667,'[1]Walden Bike'!$CB$3:$CE$1000,4,FALSE),"")</f>
        <v/>
      </c>
      <c r="I1667" s="23" t="str">
        <f>IFERROR(VLOOKUP(C1667,'[1]Paddle Sport'!$BJ$2:$BL$100,3,FALSE),"")</f>
        <v/>
      </c>
      <c r="J1667" s="24" t="str">
        <f>IFERROR(VLOOKUP(C1667,'[1]Island Swim'!$AX$5:$AZ$74,3,FALSE),"")</f>
        <v/>
      </c>
      <c r="K1667" s="25" t="str">
        <f>IFERROR(VLOOKUP(C1667,[1]Beaton!$A$4:$B$150,2,FALSE),"")</f>
        <v/>
      </c>
      <c r="L1667" s="26" t="str">
        <f>IFERROR(VLOOKUP(C1667,'[1]Turkey Gobbler'!$A$2:$B$500,2,FALSE),"")</f>
        <v/>
      </c>
      <c r="M1667" s="27">
        <f t="shared" ref="M1667:M1730" si="459">ROUND(SUM(F1667:J1667),0)</f>
        <v>427</v>
      </c>
      <c r="N1667" s="28"/>
      <c r="O1667"/>
      <c r="P1667"/>
      <c r="Q1667"/>
      <c r="R1667" s="29" t="str" cm="1">
        <f t="array" ref="R1667:S1667">_xlfn.TEXTSPLIT(C1667," ")</f>
        <v>Hall</v>
      </c>
      <c r="S1667" s="29" t="str">
        <v>Owen</v>
      </c>
      <c r="T1667" s="29"/>
      <c r="U1667" s="29" t="str">
        <f t="shared" si="452"/>
        <v>Owen</v>
      </c>
      <c r="V1667" s="29" t="str">
        <f t="shared" si="453"/>
        <v>H</v>
      </c>
      <c r="W1667" s="29" t="str">
        <f t="shared" si="454"/>
        <v>OwenHM20-29</v>
      </c>
      <c r="X1667" s="29" t="str">
        <f t="shared" si="455"/>
        <v>OwenH</v>
      </c>
      <c r="AA1667"/>
      <c r="AB1667"/>
      <c r="AC1667"/>
      <c r="AD1667"/>
      <c r="AE1667"/>
      <c r="AF1667"/>
      <c r="AG1667"/>
    </row>
    <row r="1668" spans="1:33" s="30" customFormat="1" x14ac:dyDescent="0.3">
      <c r="A1668" s="16">
        <f t="shared" si="456"/>
        <v>589</v>
      </c>
      <c r="B1668" s="17">
        <f t="shared" si="457"/>
        <v>152</v>
      </c>
      <c r="C1668" s="18" t="s">
        <v>1708</v>
      </c>
      <c r="D1668" s="19" t="s">
        <v>1111</v>
      </c>
      <c r="E1668" s="19" t="str">
        <f t="shared" si="458"/>
        <v>M</v>
      </c>
      <c r="F1668" s="20" t="str">
        <f>IFERROR(VLOOKUP(C1668,'[1]Sofie''s Loppet'!$BM$3:$BP$100,4,FALSE),"")</f>
        <v/>
      </c>
      <c r="G1668" s="21">
        <f>IFERROR(VLOOKUP(C1668,[1]Rocks!$BF$3:$BH$2000,3,FALSE),"")</f>
        <v>426.48741418764303</v>
      </c>
      <c r="H1668" s="22" t="str">
        <f>IFERROR(VLOOKUP(C1668,'[1]Walden Bike'!$CB$3:$CE$1000,4,FALSE),"")</f>
        <v/>
      </c>
      <c r="I1668" s="23" t="str">
        <f>IFERROR(VLOOKUP(C1668,'[1]Paddle Sport'!$BJ$2:$BL$100,3,FALSE),"")</f>
        <v/>
      </c>
      <c r="J1668" s="24" t="str">
        <f>IFERROR(VLOOKUP(C1668,'[1]Island Swim'!$AX$5:$AZ$74,3,FALSE),"")</f>
        <v/>
      </c>
      <c r="K1668" s="25" t="str">
        <f>IFERROR(VLOOKUP(C1668,[1]Beaton!$A$4:$B$150,2,FALSE),"")</f>
        <v/>
      </c>
      <c r="L1668" s="26" t="str">
        <f>IFERROR(VLOOKUP(C1668,'[1]Turkey Gobbler'!$A$2:$B$500,2,FALSE),"")</f>
        <v/>
      </c>
      <c r="M1668" s="27">
        <f t="shared" si="459"/>
        <v>426</v>
      </c>
      <c r="N1668" s="28"/>
      <c r="O1668"/>
      <c r="P1668"/>
      <c r="Q1668"/>
      <c r="R1668" s="29" t="str" cm="1">
        <f t="array" ref="R1668:S1668">_xlfn.TEXTSPLIT(C1668," ")</f>
        <v>Quebec-Desloges</v>
      </c>
      <c r="S1668" s="29" t="str">
        <v>Blake</v>
      </c>
      <c r="T1668" s="29"/>
      <c r="U1668" s="29" t="str">
        <f t="shared" si="452"/>
        <v>Blake</v>
      </c>
      <c r="V1668" s="29" t="str">
        <f t="shared" si="453"/>
        <v>Q</v>
      </c>
      <c r="W1668" s="29" t="str">
        <f t="shared" si="454"/>
        <v>BlakeQM30-39</v>
      </c>
      <c r="X1668" s="29" t="str">
        <f t="shared" si="455"/>
        <v>BlakeQ</v>
      </c>
      <c r="AA1668"/>
      <c r="AB1668"/>
      <c r="AC1668"/>
      <c r="AD1668"/>
      <c r="AE1668"/>
      <c r="AF1668"/>
      <c r="AG1668"/>
    </row>
    <row r="1669" spans="1:33" s="30" customFormat="1" x14ac:dyDescent="0.3">
      <c r="A1669" s="16">
        <f t="shared" si="456"/>
        <v>589</v>
      </c>
      <c r="B1669" s="17">
        <f t="shared" si="457"/>
        <v>51</v>
      </c>
      <c r="C1669" s="18" t="s">
        <v>1709</v>
      </c>
      <c r="D1669" s="19" t="s">
        <v>1107</v>
      </c>
      <c r="E1669" s="19" t="str">
        <f t="shared" si="458"/>
        <v>M</v>
      </c>
      <c r="F1669" s="20" t="str">
        <f>IFERROR(VLOOKUP(C1669,'[1]Sofie''s Loppet'!$BM$3:$BP$100,4,FALSE),"")</f>
        <v/>
      </c>
      <c r="G1669" s="21">
        <f>IFERROR(VLOOKUP(C1669,[1]Rocks!$BF$3:$BH$2000,3,FALSE),"")</f>
        <v>425.77777777777783</v>
      </c>
      <c r="H1669" s="22" t="str">
        <f>IFERROR(VLOOKUP(C1669,'[1]Walden Bike'!$CB$3:$CE$1000,4,FALSE),"")</f>
        <v/>
      </c>
      <c r="I1669" s="23" t="str">
        <f>IFERROR(VLOOKUP(C1669,'[1]Paddle Sport'!$BJ$2:$BL$100,3,FALSE),"")</f>
        <v/>
      </c>
      <c r="J1669" s="24" t="str">
        <f>IFERROR(VLOOKUP(C1669,'[1]Island Swim'!$AX$5:$AZ$74,3,FALSE),"")</f>
        <v/>
      </c>
      <c r="K1669" s="25" t="str">
        <f>IFERROR(VLOOKUP(C1669,[1]Beaton!$A$4:$B$150,2,FALSE),"")</f>
        <v/>
      </c>
      <c r="L1669" s="26" t="str">
        <f>IFERROR(VLOOKUP(C1669,'[1]Turkey Gobbler'!$A$2:$B$500,2,FALSE),"")</f>
        <v/>
      </c>
      <c r="M1669" s="27">
        <f t="shared" si="459"/>
        <v>426</v>
      </c>
      <c r="N1669" s="28"/>
      <c r="O1669"/>
      <c r="P1669"/>
      <c r="Q1669"/>
      <c r="R1669" s="29" t="str" cm="1">
        <f t="array" ref="R1669:S1669">_xlfn.TEXTSPLIT(C1669," ")</f>
        <v>Anderson</v>
      </c>
      <c r="S1669" s="29" t="str">
        <v>Jake</v>
      </c>
      <c r="T1669" s="29"/>
      <c r="U1669" s="29" t="str">
        <f t="shared" si="452"/>
        <v>Jake</v>
      </c>
      <c r="V1669" s="29" t="str">
        <f t="shared" si="453"/>
        <v>A</v>
      </c>
      <c r="W1669" s="29" t="str">
        <f t="shared" si="454"/>
        <v>JakeAM50-59</v>
      </c>
      <c r="X1669" s="29" t="str">
        <f t="shared" si="455"/>
        <v>JakeA</v>
      </c>
      <c r="AA1669"/>
      <c r="AB1669"/>
      <c r="AC1669"/>
      <c r="AD1669"/>
      <c r="AE1669"/>
      <c r="AF1669"/>
      <c r="AG1669"/>
    </row>
    <row r="1670" spans="1:33" s="30" customFormat="1" x14ac:dyDescent="0.3">
      <c r="A1670" s="16">
        <f t="shared" si="456"/>
        <v>589</v>
      </c>
      <c r="B1670" s="17">
        <f t="shared" si="457"/>
        <v>51</v>
      </c>
      <c r="C1670" s="18" t="s">
        <v>1710</v>
      </c>
      <c r="D1670" s="19" t="s">
        <v>1107</v>
      </c>
      <c r="E1670" s="19" t="str">
        <f t="shared" si="458"/>
        <v>M</v>
      </c>
      <c r="F1670" s="20" t="str">
        <f>IFERROR(VLOOKUP(C1670,'[1]Sofie''s Loppet'!$BM$3:$BP$100,4,FALSE),"")</f>
        <v/>
      </c>
      <c r="G1670" s="21">
        <f>IFERROR(VLOOKUP(C1670,[1]Rocks!$BF$3:$BH$2000,3,FALSE),"")</f>
        <v>426.24356775300168</v>
      </c>
      <c r="H1670" s="22" t="str">
        <f>IFERROR(VLOOKUP(C1670,'[1]Walden Bike'!$CB$3:$CE$1000,4,FALSE),"")</f>
        <v/>
      </c>
      <c r="I1670" s="23" t="str">
        <f>IFERROR(VLOOKUP(C1670,'[1]Paddle Sport'!$BJ$2:$BL$100,3,FALSE),"")</f>
        <v/>
      </c>
      <c r="J1670" s="24" t="str">
        <f>IFERROR(VLOOKUP(C1670,'[1]Island Swim'!$AX$5:$AZ$74,3,FALSE),"")</f>
        <v/>
      </c>
      <c r="K1670" s="25" t="str">
        <f>IFERROR(VLOOKUP(C1670,[1]Beaton!$A$4:$B$150,2,FALSE),"")</f>
        <v/>
      </c>
      <c r="L1670" s="26" t="str">
        <f>IFERROR(VLOOKUP(C1670,'[1]Turkey Gobbler'!$A$2:$B$500,2,FALSE),"")</f>
        <v/>
      </c>
      <c r="M1670" s="27">
        <f t="shared" si="459"/>
        <v>426</v>
      </c>
      <c r="N1670" s="28"/>
      <c r="O1670"/>
      <c r="P1670"/>
      <c r="Q1670"/>
      <c r="R1670" s="29" t="str" cm="1">
        <f t="array" ref="R1670:S1670">_xlfn.TEXTSPLIT(C1670," ")</f>
        <v>Fosten</v>
      </c>
      <c r="S1670" s="29" t="str">
        <v>Chris</v>
      </c>
      <c r="T1670" s="29"/>
      <c r="U1670" s="29" t="str">
        <f t="shared" si="452"/>
        <v>Chris</v>
      </c>
      <c r="V1670" s="29" t="str">
        <f t="shared" si="453"/>
        <v>F</v>
      </c>
      <c r="W1670" s="29" t="str">
        <f t="shared" si="454"/>
        <v>ChrisFM50-59</v>
      </c>
      <c r="X1670" s="29" t="str">
        <f t="shared" si="455"/>
        <v>ChrisF</v>
      </c>
      <c r="AA1670"/>
      <c r="AB1670"/>
      <c r="AC1670"/>
      <c r="AD1670"/>
      <c r="AE1670"/>
      <c r="AF1670"/>
      <c r="AG1670"/>
    </row>
    <row r="1671" spans="1:33" s="30" customFormat="1" x14ac:dyDescent="0.3">
      <c r="A1671" s="16">
        <f t="shared" si="456"/>
        <v>592</v>
      </c>
      <c r="B1671" s="17">
        <f t="shared" si="457"/>
        <v>153</v>
      </c>
      <c r="C1671" s="18" t="s">
        <v>1711</v>
      </c>
      <c r="D1671" s="19" t="s">
        <v>1111</v>
      </c>
      <c r="E1671" s="19" t="str">
        <f t="shared" si="458"/>
        <v>M</v>
      </c>
      <c r="F1671" s="20" t="str">
        <f>IFERROR(VLOOKUP(C1671,'[1]Sofie''s Loppet'!$BM$3:$BP$100,4,FALSE),"")</f>
        <v/>
      </c>
      <c r="G1671" s="21">
        <f>IFERROR(VLOOKUP(C1671,[1]Rocks!$BF$3:$BH$2000,3,FALSE),"")</f>
        <v>425.11648546705123</v>
      </c>
      <c r="H1671" s="22" t="str">
        <f>IFERROR(VLOOKUP(C1671,'[1]Walden Bike'!$CB$3:$CE$1000,4,FALSE),"")</f>
        <v/>
      </c>
      <c r="I1671" s="23" t="str">
        <f>IFERROR(VLOOKUP(C1671,'[1]Paddle Sport'!$BJ$2:$BL$100,3,FALSE),"")</f>
        <v/>
      </c>
      <c r="J1671" s="24" t="str">
        <f>IFERROR(VLOOKUP(C1671,'[1]Island Swim'!$AX$5:$AZ$74,3,FALSE),"")</f>
        <v/>
      </c>
      <c r="K1671" s="25" t="str">
        <f>IFERROR(VLOOKUP(C1671,[1]Beaton!$A$4:$B$150,2,FALSE),"")</f>
        <v/>
      </c>
      <c r="L1671" s="26" t="str">
        <f>IFERROR(VLOOKUP(C1671,'[1]Turkey Gobbler'!$A$2:$B$500,2,FALSE),"")</f>
        <v/>
      </c>
      <c r="M1671" s="27">
        <f t="shared" si="459"/>
        <v>425</v>
      </c>
      <c r="N1671" s="28"/>
      <c r="O1671"/>
      <c r="P1671"/>
      <c r="Q1671"/>
      <c r="R1671" s="29" t="str" cm="1">
        <f t="array" ref="R1671:S1671">_xlfn.TEXTSPLIT(C1671," ")</f>
        <v>Croisier</v>
      </c>
      <c r="S1671" s="29" t="str">
        <v>Mitchell</v>
      </c>
      <c r="T1671" s="29"/>
      <c r="U1671" s="29" t="str">
        <f t="shared" si="452"/>
        <v>Mitchell</v>
      </c>
      <c r="V1671" s="29" t="str">
        <f t="shared" si="453"/>
        <v>C</v>
      </c>
      <c r="W1671" s="29" t="str">
        <f t="shared" si="454"/>
        <v>MitchellCM30-39</v>
      </c>
      <c r="X1671" s="29" t="str">
        <f t="shared" si="455"/>
        <v>MitchellC</v>
      </c>
      <c r="AA1671"/>
      <c r="AB1671"/>
      <c r="AC1671"/>
      <c r="AD1671"/>
      <c r="AE1671"/>
      <c r="AF1671"/>
      <c r="AG1671"/>
    </row>
    <row r="1672" spans="1:33" s="30" customFormat="1" x14ac:dyDescent="0.3">
      <c r="A1672" s="16">
        <f t="shared" si="456"/>
        <v>592</v>
      </c>
      <c r="B1672" s="17">
        <f t="shared" si="457"/>
        <v>87</v>
      </c>
      <c r="C1672" s="18" t="s">
        <v>1712</v>
      </c>
      <c r="D1672" s="19" t="s">
        <v>1109</v>
      </c>
      <c r="E1672" s="19" t="str">
        <f t="shared" si="458"/>
        <v>M</v>
      </c>
      <c r="F1672" s="20" t="str">
        <f>IFERROR(VLOOKUP(C1672,'[1]Sofie''s Loppet'!$BM$3:$BP$100,4,FALSE),"")</f>
        <v/>
      </c>
      <c r="G1672" s="21">
        <f>IFERROR(VLOOKUP(C1672,[1]Rocks!$BF$3:$BH$2000,3,FALSE),"")</f>
        <v>425.30521642619311</v>
      </c>
      <c r="H1672" s="22" t="str">
        <f>IFERROR(VLOOKUP(C1672,'[1]Walden Bike'!$CB$3:$CE$1000,4,FALSE),"")</f>
        <v/>
      </c>
      <c r="I1672" s="23" t="str">
        <f>IFERROR(VLOOKUP(C1672,'[1]Paddle Sport'!$BJ$2:$BL$100,3,FALSE),"")</f>
        <v/>
      </c>
      <c r="J1672" s="24" t="str">
        <f>IFERROR(VLOOKUP(C1672,'[1]Island Swim'!$AX$5:$AZ$74,3,FALSE),"")</f>
        <v/>
      </c>
      <c r="K1672" s="25" t="str">
        <f>IFERROR(VLOOKUP(C1672,[1]Beaton!$A$4:$B$150,2,FALSE),"")</f>
        <v/>
      </c>
      <c r="L1672" s="26" t="str">
        <f>IFERROR(VLOOKUP(C1672,'[1]Turkey Gobbler'!$A$2:$B$500,2,FALSE),"")</f>
        <v/>
      </c>
      <c r="M1672" s="27">
        <f t="shared" si="459"/>
        <v>425</v>
      </c>
      <c r="N1672" s="28"/>
      <c r="O1672"/>
      <c r="P1672"/>
      <c r="Q1672"/>
      <c r="R1672" s="29" t="str" cm="1">
        <f t="array" ref="R1672:S1672">_xlfn.TEXTSPLIT(C1672," ")</f>
        <v>Williams</v>
      </c>
      <c r="S1672" s="29" t="str">
        <v>Dave</v>
      </c>
      <c r="T1672" s="29"/>
      <c r="U1672" s="29" t="str">
        <f t="shared" si="452"/>
        <v>Dave</v>
      </c>
      <c r="V1672" s="29" t="str">
        <f t="shared" si="453"/>
        <v>W</v>
      </c>
      <c r="W1672" s="29" t="str">
        <f t="shared" si="454"/>
        <v>DaveWM40-49</v>
      </c>
      <c r="X1672" s="29" t="str">
        <f t="shared" si="455"/>
        <v>DaveW</v>
      </c>
      <c r="AA1672"/>
      <c r="AB1672"/>
      <c r="AC1672"/>
      <c r="AD1672"/>
      <c r="AE1672"/>
      <c r="AF1672"/>
      <c r="AG1672"/>
    </row>
    <row r="1673" spans="1:33" s="30" customFormat="1" x14ac:dyDescent="0.3">
      <c r="A1673" s="16">
        <f t="shared" si="456"/>
        <v>592</v>
      </c>
      <c r="B1673" s="17">
        <f t="shared" si="457"/>
        <v>53</v>
      </c>
      <c r="C1673" s="18" t="s">
        <v>1713</v>
      </c>
      <c r="D1673" s="19" t="s">
        <v>1107</v>
      </c>
      <c r="E1673" s="19" t="str">
        <f t="shared" si="458"/>
        <v>M</v>
      </c>
      <c r="F1673" s="20" t="str">
        <f>IFERROR(VLOOKUP(C1673,'[1]Sofie''s Loppet'!$BM$3:$BP$100,4,FALSE),"")</f>
        <v/>
      </c>
      <c r="G1673" s="21">
        <f>IFERROR(VLOOKUP(C1673,[1]Rocks!$BF$3:$BH$2000,3,FALSE),"")</f>
        <v>425.27096406160865</v>
      </c>
      <c r="H1673" s="22" t="str">
        <f>IFERROR(VLOOKUP(C1673,'[1]Walden Bike'!$CB$3:$CE$1000,4,FALSE),"")</f>
        <v/>
      </c>
      <c r="I1673" s="23" t="str">
        <f>IFERROR(VLOOKUP(C1673,'[1]Paddle Sport'!$BJ$2:$BL$100,3,FALSE),"")</f>
        <v/>
      </c>
      <c r="J1673" s="24" t="str">
        <f>IFERROR(VLOOKUP(C1673,'[1]Island Swim'!$AX$5:$AZ$74,3,FALSE),"")</f>
        <v/>
      </c>
      <c r="K1673" s="25" t="str">
        <f>IFERROR(VLOOKUP(C1673,[1]Beaton!$A$4:$B$150,2,FALSE),"")</f>
        <v/>
      </c>
      <c r="L1673" s="26" t="str">
        <f>IFERROR(VLOOKUP(C1673,'[1]Turkey Gobbler'!$A$2:$B$500,2,FALSE),"")</f>
        <v/>
      </c>
      <c r="M1673" s="27">
        <f t="shared" si="459"/>
        <v>425</v>
      </c>
      <c r="N1673" s="28"/>
      <c r="O1673"/>
      <c r="P1673"/>
      <c r="Q1673"/>
      <c r="R1673" s="29" t="str" cm="1">
        <f t="array" ref="R1673:S1673">_xlfn.TEXTSPLIT(C1673," ")</f>
        <v>Levesque</v>
      </c>
      <c r="S1673" s="29" t="str">
        <v>Pierre</v>
      </c>
      <c r="T1673" s="29"/>
      <c r="U1673" s="29" t="str">
        <f t="shared" si="452"/>
        <v>Pierre</v>
      </c>
      <c r="V1673" s="29" t="str">
        <f t="shared" si="453"/>
        <v>L</v>
      </c>
      <c r="W1673" s="29" t="str">
        <f t="shared" si="454"/>
        <v>PierreLM50-59</v>
      </c>
      <c r="X1673" s="29" t="str">
        <f t="shared" si="455"/>
        <v>PierreL</v>
      </c>
      <c r="AA1673"/>
      <c r="AB1673"/>
      <c r="AC1673"/>
      <c r="AD1673"/>
      <c r="AE1673"/>
      <c r="AF1673"/>
      <c r="AG1673"/>
    </row>
    <row r="1674" spans="1:33" s="30" customFormat="1" x14ac:dyDescent="0.3">
      <c r="A1674" s="16">
        <f t="shared" si="456"/>
        <v>592</v>
      </c>
      <c r="B1674" s="17">
        <f t="shared" si="457"/>
        <v>36</v>
      </c>
      <c r="C1674" s="18" t="s">
        <v>1714</v>
      </c>
      <c r="D1674" s="19" t="s">
        <v>1124</v>
      </c>
      <c r="E1674" s="19" t="str">
        <f t="shared" si="458"/>
        <v>M</v>
      </c>
      <c r="F1674" s="20" t="str">
        <f>IFERROR(VLOOKUP(C1674,'[1]Sofie''s Loppet'!$BM$3:$BP$100,4,FALSE),"")</f>
        <v/>
      </c>
      <c r="G1674" s="21">
        <f>IFERROR(VLOOKUP(C1674,[1]Rocks!$BF$3:$BH$2000,3,FALSE),"")</f>
        <v>425.02218278615794</v>
      </c>
      <c r="H1674" s="22" t="str">
        <f>IFERROR(VLOOKUP(C1674,'[1]Walden Bike'!$CB$3:$CE$1000,4,FALSE),"")</f>
        <v/>
      </c>
      <c r="I1674" s="23" t="str">
        <f>IFERROR(VLOOKUP(C1674,'[1]Paddle Sport'!$BJ$2:$BL$100,3,FALSE),"")</f>
        <v/>
      </c>
      <c r="J1674" s="24" t="str">
        <f>IFERROR(VLOOKUP(C1674,'[1]Island Swim'!$AX$5:$AZ$74,3,FALSE),"")</f>
        <v/>
      </c>
      <c r="K1674" s="25" t="str">
        <f>IFERROR(VLOOKUP(C1674,[1]Beaton!$A$4:$B$150,2,FALSE),"")</f>
        <v/>
      </c>
      <c r="L1674" s="26" t="str">
        <f>IFERROR(VLOOKUP(C1674,'[1]Turkey Gobbler'!$A$2:$B$500,2,FALSE),"")</f>
        <v/>
      </c>
      <c r="M1674" s="27">
        <f t="shared" si="459"/>
        <v>425</v>
      </c>
      <c r="N1674" s="28"/>
      <c r="O1674"/>
      <c r="P1674"/>
      <c r="Q1674"/>
      <c r="R1674" s="29" t="str" cm="1">
        <f t="array" ref="R1674:S1674">_xlfn.TEXTSPLIT(C1674," ")</f>
        <v>Croisier</v>
      </c>
      <c r="S1674" s="29" t="str">
        <v>Paul</v>
      </c>
      <c r="T1674" s="29"/>
      <c r="U1674" s="29" t="str">
        <f t="shared" si="452"/>
        <v>Paul</v>
      </c>
      <c r="V1674" s="29" t="str">
        <f t="shared" si="453"/>
        <v>C</v>
      </c>
      <c r="W1674" s="29" t="str">
        <f t="shared" si="454"/>
        <v>PaulCM60-69</v>
      </c>
      <c r="X1674" s="29" t="str">
        <f t="shared" si="455"/>
        <v>PaulC</v>
      </c>
      <c r="AA1674"/>
      <c r="AB1674"/>
      <c r="AC1674"/>
      <c r="AD1674"/>
      <c r="AE1674"/>
      <c r="AF1674"/>
      <c r="AG1674"/>
    </row>
    <row r="1675" spans="1:33" s="30" customFormat="1" x14ac:dyDescent="0.3">
      <c r="A1675" s="16">
        <f t="shared" si="456"/>
        <v>596</v>
      </c>
      <c r="B1675" s="17">
        <f t="shared" si="457"/>
        <v>139</v>
      </c>
      <c r="C1675" s="18" t="s">
        <v>1715</v>
      </c>
      <c r="D1675" s="19" t="s">
        <v>1114</v>
      </c>
      <c r="E1675" s="19" t="str">
        <f t="shared" si="458"/>
        <v>M</v>
      </c>
      <c r="F1675" s="20" t="str">
        <f>IFERROR(VLOOKUP(C1675,'[1]Sofie''s Loppet'!$BM$3:$BP$100,4,FALSE),"")</f>
        <v/>
      </c>
      <c r="G1675" s="21">
        <f>IFERROR(VLOOKUP(C1675,[1]Rocks!$BF$3:$BH$2000,3,FALSE),"")</f>
        <v>424.36323366555922</v>
      </c>
      <c r="H1675" s="22" t="str">
        <f>IFERROR(VLOOKUP(C1675,'[1]Walden Bike'!$CB$3:$CE$1000,4,FALSE),"")</f>
        <v/>
      </c>
      <c r="I1675" s="23" t="str">
        <f>IFERROR(VLOOKUP(C1675,'[1]Paddle Sport'!$BJ$2:$BL$100,3,FALSE),"")</f>
        <v/>
      </c>
      <c r="J1675" s="24" t="str">
        <f>IFERROR(VLOOKUP(C1675,'[1]Island Swim'!$AX$5:$AZ$74,3,FALSE),"")</f>
        <v/>
      </c>
      <c r="K1675" s="25" t="str">
        <f>IFERROR(VLOOKUP(C1675,[1]Beaton!$A$4:$B$150,2,FALSE),"")</f>
        <v/>
      </c>
      <c r="L1675" s="26" t="str">
        <f>IFERROR(VLOOKUP(C1675,'[1]Turkey Gobbler'!$A$2:$B$500,2,FALSE),"")</f>
        <v/>
      </c>
      <c r="M1675" s="27">
        <f t="shared" si="459"/>
        <v>424</v>
      </c>
      <c r="N1675" s="28"/>
      <c r="O1675"/>
      <c r="P1675"/>
      <c r="Q1675"/>
      <c r="R1675" s="29" t="str" cm="1">
        <f t="array" ref="R1675:S1675">_xlfn.TEXTSPLIT(C1675," ")</f>
        <v>Rivet</v>
      </c>
      <c r="S1675" s="29" t="str">
        <v>Brianne</v>
      </c>
      <c r="T1675" s="29"/>
      <c r="U1675" s="29" t="str">
        <f t="shared" si="452"/>
        <v>Brianne</v>
      </c>
      <c r="V1675" s="29" t="str">
        <f t="shared" si="453"/>
        <v>R</v>
      </c>
      <c r="W1675" s="29" t="str">
        <f t="shared" si="454"/>
        <v>BrianneRM20-29</v>
      </c>
      <c r="X1675" s="29" t="str">
        <f t="shared" si="455"/>
        <v>BrianneR</v>
      </c>
      <c r="AA1675"/>
      <c r="AB1675"/>
      <c r="AC1675"/>
      <c r="AD1675"/>
      <c r="AE1675"/>
      <c r="AF1675"/>
      <c r="AG1675"/>
    </row>
    <row r="1676" spans="1:33" s="30" customFormat="1" x14ac:dyDescent="0.3">
      <c r="A1676" s="16">
        <f t="shared" si="456"/>
        <v>596</v>
      </c>
      <c r="B1676" s="17">
        <f t="shared" si="457"/>
        <v>154</v>
      </c>
      <c r="C1676" s="18" t="s">
        <v>1716</v>
      </c>
      <c r="D1676" s="19" t="s">
        <v>1111</v>
      </c>
      <c r="E1676" s="19" t="str">
        <f t="shared" si="458"/>
        <v>M</v>
      </c>
      <c r="F1676" s="20" t="str">
        <f>IFERROR(VLOOKUP(C1676,'[1]Sofie''s Loppet'!$BM$3:$BP$100,4,FALSE),"")</f>
        <v/>
      </c>
      <c r="G1676" s="21">
        <f>IFERROR(VLOOKUP(C1676,[1]Rocks!$BF$3:$BH$2000,3,FALSE),"")</f>
        <v>423.57954545454544</v>
      </c>
      <c r="H1676" s="22" t="str">
        <f>IFERROR(VLOOKUP(C1676,'[1]Walden Bike'!$CB$3:$CE$1000,4,FALSE),"")</f>
        <v/>
      </c>
      <c r="I1676" s="23" t="str">
        <f>IFERROR(VLOOKUP(C1676,'[1]Paddle Sport'!$BJ$2:$BL$100,3,FALSE),"")</f>
        <v/>
      </c>
      <c r="J1676" s="24" t="str">
        <f>IFERROR(VLOOKUP(C1676,'[1]Island Swim'!$AX$5:$AZ$74,3,FALSE),"")</f>
        <v/>
      </c>
      <c r="K1676" s="25" t="str">
        <f>IFERROR(VLOOKUP(C1676,[1]Beaton!$A$4:$B$150,2,FALSE),"")</f>
        <v/>
      </c>
      <c r="L1676" s="26" t="str">
        <f>IFERROR(VLOOKUP(C1676,'[1]Turkey Gobbler'!$A$2:$B$500,2,FALSE),"")</f>
        <v/>
      </c>
      <c r="M1676" s="27">
        <f t="shared" si="459"/>
        <v>424</v>
      </c>
      <c r="N1676" s="28"/>
      <c r="O1676"/>
      <c r="P1676"/>
      <c r="Q1676"/>
      <c r="R1676" s="29" t="str" cm="1">
        <f t="array" ref="R1676:S1676">_xlfn.TEXTSPLIT(C1676," ")</f>
        <v>Sweeting</v>
      </c>
      <c r="S1676" s="29" t="str">
        <v>Chris</v>
      </c>
      <c r="T1676" s="29"/>
      <c r="U1676" s="29" t="str">
        <f t="shared" si="452"/>
        <v>Chris</v>
      </c>
      <c r="V1676" s="29" t="str">
        <f t="shared" si="453"/>
        <v>S</v>
      </c>
      <c r="W1676" s="29" t="str">
        <f t="shared" si="454"/>
        <v>ChrisSM30-39</v>
      </c>
      <c r="X1676" s="29" t="str">
        <f t="shared" si="455"/>
        <v>ChrisS</v>
      </c>
      <c r="AA1676"/>
      <c r="AB1676"/>
      <c r="AC1676"/>
      <c r="AD1676"/>
      <c r="AE1676"/>
      <c r="AF1676"/>
      <c r="AG1676"/>
    </row>
    <row r="1677" spans="1:33" s="30" customFormat="1" x14ac:dyDescent="0.3">
      <c r="A1677" s="16">
        <f t="shared" si="456"/>
        <v>598</v>
      </c>
      <c r="B1677" s="17">
        <f t="shared" si="457"/>
        <v>37</v>
      </c>
      <c r="C1677" s="18" t="s">
        <v>1717</v>
      </c>
      <c r="D1677" s="19" t="s">
        <v>1116</v>
      </c>
      <c r="E1677" s="19" t="str">
        <f t="shared" si="458"/>
        <v>M</v>
      </c>
      <c r="F1677" s="20">
        <f>IFERROR(VLOOKUP(C1677,'[1]Sofie''s Loppet'!$BM$3:$BP$100,4,FALSE),"")</f>
        <v>423.3875757215821</v>
      </c>
      <c r="G1677" s="21" t="str">
        <f>IFERROR(VLOOKUP(C1677,[1]Rocks!$BF$3:$BH$2000,3,FALSE),"")</f>
        <v/>
      </c>
      <c r="H1677" s="22" t="str">
        <f>IFERROR(VLOOKUP(C1677,'[1]Walden Bike'!$CB$3:$CE$1000,4,FALSE),"")</f>
        <v/>
      </c>
      <c r="I1677" s="23" t="str">
        <f>IFERROR(VLOOKUP(C1677,'[1]Paddle Sport'!$BJ$2:$BL$100,3,FALSE),"")</f>
        <v/>
      </c>
      <c r="J1677" s="24" t="str">
        <f>IFERROR(VLOOKUP(C1677,'[1]Island Swim'!$AX$5:$AZ$74,3,FALSE),"")</f>
        <v/>
      </c>
      <c r="K1677" s="25" t="str">
        <f>IFERROR(VLOOKUP(C1677,[1]Beaton!$A$4:$B$150,2,FALSE),"")</f>
        <v/>
      </c>
      <c r="L1677" s="26" t="str">
        <f>IFERROR(VLOOKUP(C1677,'[1]Turkey Gobbler'!$A$2:$B$500,2,FALSE),"")</f>
        <v/>
      </c>
      <c r="M1677" s="27">
        <f t="shared" si="459"/>
        <v>423</v>
      </c>
      <c r="N1677" s="28"/>
      <c r="O1677"/>
      <c r="P1677"/>
      <c r="Q1677"/>
      <c r="R1677" s="29" t="str" cm="1">
        <f t="array" ref="R1677:S1677">_xlfn.TEXTSPLIT(C1677," ")</f>
        <v>Edwards</v>
      </c>
      <c r="S1677" s="29" t="str">
        <v>Ronan</v>
      </c>
      <c r="T1677" s="29"/>
      <c r="U1677" s="29" t="str">
        <f t="shared" si="452"/>
        <v>Ronan</v>
      </c>
      <c r="V1677" s="29" t="str">
        <f t="shared" si="453"/>
        <v>E</v>
      </c>
      <c r="W1677" s="29" t="str">
        <f t="shared" si="454"/>
        <v>RonanEM12 Under</v>
      </c>
      <c r="X1677" s="29" t="str">
        <f t="shared" si="455"/>
        <v>RonanE</v>
      </c>
      <c r="AA1677"/>
      <c r="AB1677"/>
      <c r="AC1677"/>
      <c r="AD1677"/>
      <c r="AE1677"/>
      <c r="AF1677"/>
      <c r="AG1677"/>
    </row>
    <row r="1678" spans="1:33" s="30" customFormat="1" x14ac:dyDescent="0.3">
      <c r="A1678" s="16">
        <f t="shared" si="456"/>
        <v>598</v>
      </c>
      <c r="B1678" s="17">
        <f t="shared" si="457"/>
        <v>37</v>
      </c>
      <c r="C1678" s="18" t="s">
        <v>1718</v>
      </c>
      <c r="D1678" s="19" t="s">
        <v>1116</v>
      </c>
      <c r="E1678" s="19" t="str">
        <f t="shared" si="458"/>
        <v>M</v>
      </c>
      <c r="F1678" s="20" t="str">
        <f>IFERROR(VLOOKUP(C1678,'[1]Sofie''s Loppet'!$BM$3:$BP$100,4,FALSE),"")</f>
        <v/>
      </c>
      <c r="G1678" s="21">
        <f>IFERROR(VLOOKUP(C1678,[1]Rocks!$BF$3:$BH$2000,3,FALSE),"")</f>
        <v>423.3390119250426</v>
      </c>
      <c r="H1678" s="22" t="str">
        <f>IFERROR(VLOOKUP(C1678,'[1]Walden Bike'!$CB$3:$CE$1000,4,FALSE),"")</f>
        <v/>
      </c>
      <c r="I1678" s="23" t="str">
        <f>IFERROR(VLOOKUP(C1678,'[1]Paddle Sport'!$BJ$2:$BL$100,3,FALSE),"")</f>
        <v/>
      </c>
      <c r="J1678" s="24" t="str">
        <f>IFERROR(VLOOKUP(C1678,'[1]Island Swim'!$AX$5:$AZ$74,3,FALSE),"")</f>
        <v/>
      </c>
      <c r="K1678" s="25" t="str">
        <f>IFERROR(VLOOKUP(C1678,[1]Beaton!$A$4:$B$150,2,FALSE),"")</f>
        <v/>
      </c>
      <c r="L1678" s="26" t="str">
        <f>IFERROR(VLOOKUP(C1678,'[1]Turkey Gobbler'!$A$2:$B$500,2,FALSE),"")</f>
        <v/>
      </c>
      <c r="M1678" s="27">
        <f t="shared" si="459"/>
        <v>423</v>
      </c>
      <c r="N1678" s="28"/>
      <c r="O1678"/>
      <c r="P1678"/>
      <c r="Q1678"/>
      <c r="R1678" s="29" t="str" cm="1">
        <f t="array" ref="R1678:S1678">_xlfn.TEXTSPLIT(C1678," ")</f>
        <v>Jones</v>
      </c>
      <c r="S1678" s="29" t="str">
        <v>Leif</v>
      </c>
      <c r="T1678" s="29"/>
      <c r="U1678" s="29" t="str">
        <f t="shared" si="452"/>
        <v>Leif</v>
      </c>
      <c r="V1678" s="29" t="str">
        <f t="shared" si="453"/>
        <v>J</v>
      </c>
      <c r="W1678" s="29" t="str">
        <f t="shared" si="454"/>
        <v>LeifJM12 Under</v>
      </c>
      <c r="X1678" s="29" t="str">
        <f t="shared" si="455"/>
        <v>LeifJ</v>
      </c>
      <c r="AA1678"/>
      <c r="AB1678"/>
      <c r="AC1678"/>
      <c r="AD1678"/>
      <c r="AE1678"/>
      <c r="AF1678"/>
      <c r="AG1678"/>
    </row>
    <row r="1679" spans="1:33" s="30" customFormat="1" x14ac:dyDescent="0.3">
      <c r="A1679" s="16">
        <f t="shared" si="456"/>
        <v>598</v>
      </c>
      <c r="B1679" s="17">
        <f t="shared" si="457"/>
        <v>140</v>
      </c>
      <c r="C1679" s="18" t="s">
        <v>1719</v>
      </c>
      <c r="D1679" s="19" t="s">
        <v>1114</v>
      </c>
      <c r="E1679" s="19" t="str">
        <f t="shared" si="458"/>
        <v>M</v>
      </c>
      <c r="F1679" s="20" t="str">
        <f>IFERROR(VLOOKUP(C1679,'[1]Sofie''s Loppet'!$BM$3:$BP$100,4,FALSE),"")</f>
        <v/>
      </c>
      <c r="G1679" s="21">
        <f>IFERROR(VLOOKUP(C1679,[1]Rocks!$BF$3:$BH$2000,3,FALSE),"")</f>
        <v>423.23834769162801</v>
      </c>
      <c r="H1679" s="22" t="str">
        <f>IFERROR(VLOOKUP(C1679,'[1]Walden Bike'!$CB$3:$CE$1000,4,FALSE),"")</f>
        <v/>
      </c>
      <c r="I1679" s="23" t="str">
        <f>IFERROR(VLOOKUP(C1679,'[1]Paddle Sport'!$BJ$2:$BL$100,3,FALSE),"")</f>
        <v/>
      </c>
      <c r="J1679" s="24" t="str">
        <f>IFERROR(VLOOKUP(C1679,'[1]Island Swim'!$AX$5:$AZ$74,3,FALSE),"")</f>
        <v/>
      </c>
      <c r="K1679" s="25" t="str">
        <f>IFERROR(VLOOKUP(C1679,[1]Beaton!$A$4:$B$150,2,FALSE),"")</f>
        <v/>
      </c>
      <c r="L1679" s="26" t="str">
        <f>IFERROR(VLOOKUP(C1679,'[1]Turkey Gobbler'!$A$2:$B$500,2,FALSE),"")</f>
        <v/>
      </c>
      <c r="M1679" s="27">
        <f t="shared" si="459"/>
        <v>423</v>
      </c>
      <c r="N1679" s="28"/>
      <c r="O1679"/>
      <c r="P1679"/>
      <c r="Q1679"/>
      <c r="R1679" s="29"/>
      <c r="S1679" s="29"/>
      <c r="T1679" s="29"/>
      <c r="U1679" s="29"/>
      <c r="V1679" s="29"/>
      <c r="W1679" s="29"/>
      <c r="X1679" s="29"/>
      <c r="AA1679"/>
      <c r="AB1679"/>
      <c r="AC1679"/>
      <c r="AD1679"/>
      <c r="AE1679"/>
      <c r="AF1679"/>
      <c r="AG1679"/>
    </row>
    <row r="1680" spans="1:33" s="30" customFormat="1" x14ac:dyDescent="0.3">
      <c r="A1680" s="16">
        <f t="shared" si="456"/>
        <v>598</v>
      </c>
      <c r="B1680" s="17">
        <f t="shared" si="457"/>
        <v>155</v>
      </c>
      <c r="C1680" s="18" t="s">
        <v>1720</v>
      </c>
      <c r="D1680" s="19" t="s">
        <v>1111</v>
      </c>
      <c r="E1680" s="19" t="str">
        <f t="shared" si="458"/>
        <v>M</v>
      </c>
      <c r="F1680" s="20" t="str">
        <f>IFERROR(VLOOKUP(C1680,'[1]Sofie''s Loppet'!$BM$3:$BP$100,4,FALSE),"")</f>
        <v/>
      </c>
      <c r="G1680" s="21">
        <f>IFERROR(VLOOKUP(C1680,[1]Rocks!$BF$3:$BH$2000,3,FALSE),"")</f>
        <v>423.3390119250426</v>
      </c>
      <c r="H1680" s="22" t="str">
        <f>IFERROR(VLOOKUP(C1680,'[1]Walden Bike'!$CB$3:$CE$1000,4,FALSE),"")</f>
        <v/>
      </c>
      <c r="I1680" s="23" t="str">
        <f>IFERROR(VLOOKUP(C1680,'[1]Paddle Sport'!$BJ$2:$BL$100,3,FALSE),"")</f>
        <v/>
      </c>
      <c r="J1680" s="24" t="str">
        <f>IFERROR(VLOOKUP(C1680,'[1]Island Swim'!$AX$5:$AZ$74,3,FALSE),"")</f>
        <v/>
      </c>
      <c r="K1680" s="25" t="str">
        <f>IFERROR(VLOOKUP(C1680,[1]Beaton!$A$4:$B$150,2,FALSE),"")</f>
        <v/>
      </c>
      <c r="L1680" s="26" t="str">
        <f>IFERROR(VLOOKUP(C1680,'[1]Turkey Gobbler'!$A$2:$B$500,2,FALSE),"")</f>
        <v/>
      </c>
      <c r="M1680" s="27">
        <f t="shared" si="459"/>
        <v>423</v>
      </c>
      <c r="N1680" s="28"/>
      <c r="O1680"/>
      <c r="P1680"/>
      <c r="Q1680"/>
      <c r="R1680" s="29" t="str" cm="1">
        <f t="array" ref="R1680:S1680">_xlfn.TEXTSPLIT(C1680," ")</f>
        <v>Sweeting</v>
      </c>
      <c r="S1680" s="29" t="str">
        <v>Tyler</v>
      </c>
      <c r="T1680" s="29"/>
      <c r="U1680" s="29" t="str">
        <f>IF(T1680="",S1680,T1680)</f>
        <v>Tyler</v>
      </c>
      <c r="V1680" s="29" t="str">
        <f>LEFT(R1680,1)</f>
        <v>S</v>
      </c>
      <c r="W1680" s="29" t="str">
        <f>CONCATENATE(U1680,V1680,D1680)</f>
        <v>TylerSM30-39</v>
      </c>
      <c r="X1680" s="29" t="str">
        <f>CONCATENATE(U1680,V1680)</f>
        <v>TylerS</v>
      </c>
      <c r="AA1680"/>
      <c r="AB1680"/>
      <c r="AC1680"/>
      <c r="AD1680"/>
      <c r="AE1680"/>
      <c r="AF1680"/>
      <c r="AG1680"/>
    </row>
    <row r="1681" spans="1:33" s="30" customFormat="1" x14ac:dyDescent="0.3">
      <c r="A1681" s="16">
        <f t="shared" si="456"/>
        <v>602</v>
      </c>
      <c r="B1681" s="17">
        <f t="shared" si="457"/>
        <v>141</v>
      </c>
      <c r="C1681" s="18" t="s">
        <v>1721</v>
      </c>
      <c r="D1681" s="19" t="s">
        <v>1114</v>
      </c>
      <c r="E1681" s="19" t="str">
        <f t="shared" si="458"/>
        <v>M</v>
      </c>
      <c r="F1681" s="20" t="str">
        <f>IFERROR(VLOOKUP(C1681,'[1]Sofie''s Loppet'!$BM$3:$BP$100,4,FALSE),"")</f>
        <v/>
      </c>
      <c r="G1681" s="21">
        <f>IFERROR(VLOOKUP(C1681,[1]Rocks!$BF$3:$BH$2000,3,FALSE),"")</f>
        <v>422.37960339943345</v>
      </c>
      <c r="H1681" s="22" t="str">
        <f>IFERROR(VLOOKUP(C1681,'[1]Walden Bike'!$CB$3:$CE$1000,4,FALSE),"")</f>
        <v/>
      </c>
      <c r="I1681" s="23" t="str">
        <f>IFERROR(VLOOKUP(C1681,'[1]Paddle Sport'!$BJ$2:$BL$100,3,FALSE),"")</f>
        <v/>
      </c>
      <c r="J1681" s="24" t="str">
        <f>IFERROR(VLOOKUP(C1681,'[1]Island Swim'!$AX$5:$AZ$74,3,FALSE),"")</f>
        <v/>
      </c>
      <c r="K1681" s="25" t="str">
        <f>IFERROR(VLOOKUP(C1681,[1]Beaton!$A$4:$B$150,2,FALSE),"")</f>
        <v/>
      </c>
      <c r="L1681" s="26" t="str">
        <f>IFERROR(VLOOKUP(C1681,'[1]Turkey Gobbler'!$A$2:$B$500,2,FALSE),"")</f>
        <v/>
      </c>
      <c r="M1681" s="27">
        <f t="shared" si="459"/>
        <v>422</v>
      </c>
      <c r="N1681" s="28"/>
      <c r="O1681"/>
      <c r="P1681"/>
      <c r="Q1681"/>
      <c r="R1681" s="29" t="str" cm="1">
        <f t="array" ref="R1681:S1681">_xlfn.TEXTSPLIT(C1681," ")</f>
        <v>D'Orazio</v>
      </c>
      <c r="S1681" s="29" t="str">
        <v>Alex</v>
      </c>
      <c r="T1681" s="29"/>
      <c r="U1681" s="29" t="str">
        <f>IF(T1681="",S1681,T1681)</f>
        <v>Alex</v>
      </c>
      <c r="V1681" s="29" t="str">
        <f>LEFT(R1681,1)</f>
        <v>D</v>
      </c>
      <c r="W1681" s="29" t="str">
        <f>CONCATENATE(U1681,V1681,D1681)</f>
        <v>AlexDM20-29</v>
      </c>
      <c r="X1681" s="29" t="str">
        <f>CONCATENATE(U1681,V1681)</f>
        <v>AlexD</v>
      </c>
      <c r="AA1681"/>
      <c r="AB1681"/>
      <c r="AC1681"/>
      <c r="AD1681"/>
      <c r="AE1681"/>
      <c r="AF1681"/>
      <c r="AG1681"/>
    </row>
    <row r="1682" spans="1:33" s="30" customFormat="1" x14ac:dyDescent="0.3">
      <c r="A1682" s="16">
        <f t="shared" si="456"/>
        <v>603</v>
      </c>
      <c r="B1682" s="17">
        <f t="shared" si="457"/>
        <v>142</v>
      </c>
      <c r="C1682" s="18" t="s">
        <v>1722</v>
      </c>
      <c r="D1682" s="19" t="s">
        <v>1114</v>
      </c>
      <c r="E1682" s="19" t="str">
        <f t="shared" si="458"/>
        <v>M</v>
      </c>
      <c r="F1682" s="20" t="str">
        <f>IFERROR(VLOOKUP(C1682,'[1]Sofie''s Loppet'!$BM$3:$BP$100,4,FALSE),"")</f>
        <v/>
      </c>
      <c r="G1682" s="21">
        <f>IFERROR(VLOOKUP(C1682,[1]Rocks!$BF$3:$BH$2000,3,FALSE),"")</f>
        <v>420</v>
      </c>
      <c r="H1682" s="22" t="str">
        <f>IFERROR(VLOOKUP(C1682,'[1]Walden Bike'!$CB$3:$CE$1000,4,FALSE),"")</f>
        <v/>
      </c>
      <c r="I1682" s="23" t="str">
        <f>IFERROR(VLOOKUP(C1682,'[1]Paddle Sport'!$BJ$2:$BL$100,3,FALSE),"")</f>
        <v/>
      </c>
      <c r="J1682" s="24" t="str">
        <f>IFERROR(VLOOKUP(C1682,'[1]Island Swim'!$AX$5:$AZ$74,3,FALSE),"")</f>
        <v/>
      </c>
      <c r="K1682" s="25" t="str">
        <f>IFERROR(VLOOKUP(C1682,[1]Beaton!$A$4:$B$150,2,FALSE),"")</f>
        <v/>
      </c>
      <c r="L1682" s="26" t="str">
        <f>IFERROR(VLOOKUP(C1682,'[1]Turkey Gobbler'!$A$2:$B$500,2,FALSE),"")</f>
        <v/>
      </c>
      <c r="M1682" s="27">
        <f t="shared" si="459"/>
        <v>420</v>
      </c>
      <c r="N1682" s="28"/>
      <c r="O1682"/>
      <c r="P1682"/>
      <c r="Q1682"/>
      <c r="R1682" s="29" t="str" cm="1">
        <f t="array" ref="R1682:S1682">_xlfn.TEXTSPLIT(C1682," ")</f>
        <v>Dangelo</v>
      </c>
      <c r="S1682" s="29" t="str">
        <v>Connor</v>
      </c>
      <c r="T1682" s="29"/>
      <c r="U1682" s="29" t="str">
        <f>IF(T1682="",S1682,T1682)</f>
        <v>Connor</v>
      </c>
      <c r="V1682" s="29" t="str">
        <f>LEFT(R1682,1)</f>
        <v>D</v>
      </c>
      <c r="W1682" s="29" t="str">
        <f>CONCATENATE(U1682,V1682,D1682)</f>
        <v>ConnorDM20-29</v>
      </c>
      <c r="X1682" s="29" t="str">
        <f>CONCATENATE(U1682,V1682)</f>
        <v>ConnorD</v>
      </c>
      <c r="AA1682"/>
      <c r="AB1682"/>
      <c r="AC1682"/>
      <c r="AD1682"/>
      <c r="AE1682"/>
      <c r="AF1682"/>
      <c r="AG1682"/>
    </row>
    <row r="1683" spans="1:33" s="30" customFormat="1" x14ac:dyDescent="0.3">
      <c r="A1683" s="16">
        <f t="shared" si="456"/>
        <v>604</v>
      </c>
      <c r="B1683" s="17">
        <f t="shared" si="457"/>
        <v>143</v>
      </c>
      <c r="C1683" s="18" t="s">
        <v>1723</v>
      </c>
      <c r="D1683" s="19" t="s">
        <v>1114</v>
      </c>
      <c r="E1683" s="19" t="str">
        <f t="shared" si="458"/>
        <v>M</v>
      </c>
      <c r="F1683" s="20" t="str">
        <f>IFERROR(VLOOKUP(C1683,'[1]Sofie''s Loppet'!$BM$3:$BP$100,4,FALSE),"")</f>
        <v/>
      </c>
      <c r="G1683" s="21">
        <f>IFERROR(VLOOKUP(C1683,[1]Rocks!$BF$3:$BH$2000,3,FALSE),"")</f>
        <v>416.71324762437115</v>
      </c>
      <c r="H1683" s="22" t="str">
        <f>IFERROR(VLOOKUP(C1683,'[1]Walden Bike'!$CB$3:$CE$1000,4,FALSE),"")</f>
        <v/>
      </c>
      <c r="I1683" s="23" t="str">
        <f>IFERROR(VLOOKUP(C1683,'[1]Paddle Sport'!$BJ$2:$BL$100,3,FALSE),"")</f>
        <v/>
      </c>
      <c r="J1683" s="24" t="str">
        <f>IFERROR(VLOOKUP(C1683,'[1]Island Swim'!$AX$5:$AZ$74,3,FALSE),"")</f>
        <v/>
      </c>
      <c r="K1683" s="25" t="str">
        <f>IFERROR(VLOOKUP(C1683,[1]Beaton!$A$4:$B$150,2,FALSE),"")</f>
        <v/>
      </c>
      <c r="L1683" s="26" t="str">
        <f>IFERROR(VLOOKUP(C1683,'[1]Turkey Gobbler'!$A$2:$B$500,2,FALSE),"")</f>
        <v/>
      </c>
      <c r="M1683" s="27">
        <f t="shared" si="459"/>
        <v>417</v>
      </c>
      <c r="N1683" s="28"/>
      <c r="O1683"/>
      <c r="P1683"/>
      <c r="Q1683"/>
      <c r="R1683" s="29" t="str" cm="1">
        <f t="array" ref="R1683:S1683">_xlfn.TEXTSPLIT(C1683," ")</f>
        <v>Rajala</v>
      </c>
      <c r="S1683" s="29" t="str">
        <v>Brendan</v>
      </c>
      <c r="T1683" s="29"/>
      <c r="U1683" s="29" t="str">
        <f>IF(T1683="",S1683,T1683)</f>
        <v>Brendan</v>
      </c>
      <c r="V1683" s="29" t="str">
        <f>LEFT(R1683,1)</f>
        <v>R</v>
      </c>
      <c r="W1683" s="29" t="str">
        <f>CONCATENATE(U1683,V1683,D1683)</f>
        <v>BrendanRM20-29</v>
      </c>
      <c r="X1683" s="29" t="str">
        <f>CONCATENATE(U1683,V1683)</f>
        <v>BrendanR</v>
      </c>
      <c r="AA1683"/>
      <c r="AB1683"/>
      <c r="AC1683"/>
      <c r="AD1683"/>
      <c r="AE1683"/>
      <c r="AF1683"/>
      <c r="AG1683"/>
    </row>
    <row r="1684" spans="1:33" s="30" customFormat="1" x14ac:dyDescent="0.3">
      <c r="A1684" s="16">
        <f t="shared" si="456"/>
        <v>605</v>
      </c>
      <c r="B1684" s="17">
        <f t="shared" si="457"/>
        <v>144</v>
      </c>
      <c r="C1684" s="18" t="s">
        <v>1724</v>
      </c>
      <c r="D1684" s="19" t="s">
        <v>1114</v>
      </c>
      <c r="E1684" s="19" t="str">
        <f t="shared" si="458"/>
        <v>M</v>
      </c>
      <c r="F1684" s="20" t="str">
        <f>IFERROR(VLOOKUP(C1684,'[1]Sofie''s Loppet'!$BM$3:$BP$100,4,FALSE),"")</f>
        <v/>
      </c>
      <c r="G1684" s="21">
        <f>IFERROR(VLOOKUP(C1684,[1]Rocks!$BF$3:$BH$2000,3,FALSE),"")</f>
        <v>416.48044692737432</v>
      </c>
      <c r="H1684" s="22" t="str">
        <f>IFERROR(VLOOKUP(C1684,'[1]Walden Bike'!$CB$3:$CE$1000,4,FALSE),"")</f>
        <v/>
      </c>
      <c r="I1684" s="23" t="str">
        <f>IFERROR(VLOOKUP(C1684,'[1]Paddle Sport'!$BJ$2:$BL$100,3,FALSE),"")</f>
        <v/>
      </c>
      <c r="J1684" s="24" t="str">
        <f>IFERROR(VLOOKUP(C1684,'[1]Island Swim'!$AX$5:$AZ$74,3,FALSE),"")</f>
        <v/>
      </c>
      <c r="K1684" s="25" t="str">
        <f>IFERROR(VLOOKUP(C1684,[1]Beaton!$A$4:$B$150,2,FALSE),"")</f>
        <v/>
      </c>
      <c r="L1684" s="26" t="str">
        <f>IFERROR(VLOOKUP(C1684,'[1]Turkey Gobbler'!$A$2:$B$500,2,FALSE),"")</f>
        <v/>
      </c>
      <c r="M1684" s="27">
        <f t="shared" si="459"/>
        <v>416</v>
      </c>
      <c r="N1684" s="28"/>
      <c r="O1684"/>
      <c r="P1684"/>
      <c r="Q1684"/>
      <c r="R1684" s="29"/>
      <c r="S1684" s="29"/>
      <c r="T1684" s="29"/>
      <c r="U1684" s="29"/>
      <c r="V1684" s="29"/>
      <c r="W1684" s="29"/>
      <c r="X1684" s="29"/>
      <c r="AA1684"/>
      <c r="AB1684"/>
      <c r="AC1684"/>
      <c r="AD1684"/>
      <c r="AE1684"/>
      <c r="AF1684"/>
      <c r="AG1684"/>
    </row>
    <row r="1685" spans="1:33" s="30" customFormat="1" x14ac:dyDescent="0.3">
      <c r="A1685" s="16">
        <f t="shared" si="456"/>
        <v>606</v>
      </c>
      <c r="B1685" s="17">
        <f t="shared" si="457"/>
        <v>88</v>
      </c>
      <c r="C1685" s="18" t="s">
        <v>1725</v>
      </c>
      <c r="D1685" s="19" t="s">
        <v>1109</v>
      </c>
      <c r="E1685" s="19" t="str">
        <f t="shared" si="458"/>
        <v>M</v>
      </c>
      <c r="F1685" s="20" t="str">
        <f>IFERROR(VLOOKUP(C1685,'[1]Sofie''s Loppet'!$BM$3:$BP$100,4,FALSE),"")</f>
        <v/>
      </c>
      <c r="G1685" s="21">
        <f>IFERROR(VLOOKUP(C1685,[1]Rocks!$BF$3:$BH$2000,3,FALSE),"")</f>
        <v>414.62736373748612</v>
      </c>
      <c r="H1685" s="22" t="str">
        <f>IFERROR(VLOOKUP(C1685,'[1]Walden Bike'!$CB$3:$CE$1000,4,FALSE),"")</f>
        <v/>
      </c>
      <c r="I1685" s="23" t="str">
        <f>IFERROR(VLOOKUP(C1685,'[1]Paddle Sport'!$BJ$2:$BL$100,3,FALSE),"")</f>
        <v/>
      </c>
      <c r="J1685" s="24" t="str">
        <f>IFERROR(VLOOKUP(C1685,'[1]Island Swim'!$AX$5:$AZ$74,3,FALSE),"")</f>
        <v/>
      </c>
      <c r="K1685" s="25" t="str">
        <f>IFERROR(VLOOKUP(C1685,[1]Beaton!$A$4:$B$150,2,FALSE),"")</f>
        <v/>
      </c>
      <c r="L1685" s="26" t="str">
        <f>IFERROR(VLOOKUP(C1685,'[1]Turkey Gobbler'!$A$2:$B$500,2,FALSE),"")</f>
        <v/>
      </c>
      <c r="M1685" s="27">
        <f t="shared" si="459"/>
        <v>415</v>
      </c>
      <c r="N1685" s="28"/>
      <c r="O1685"/>
      <c r="P1685"/>
      <c r="Q1685"/>
      <c r="R1685" s="29" t="str" cm="1">
        <f t="array" ref="R1685:S1685">_xlfn.TEXTSPLIT(C1685," ")</f>
        <v>Houle</v>
      </c>
      <c r="S1685" s="29" t="str">
        <v>Justin</v>
      </c>
      <c r="T1685" s="29"/>
      <c r="U1685" s="29" t="str">
        <f t="shared" ref="U1685:U1694" si="460">IF(T1685="",S1685,T1685)</f>
        <v>Justin</v>
      </c>
      <c r="V1685" s="29" t="str">
        <f t="shared" ref="V1685:V1694" si="461">LEFT(R1685,1)</f>
        <v>H</v>
      </c>
      <c r="W1685" s="29" t="str">
        <f t="shared" ref="W1685:W1694" si="462">CONCATENATE(U1685,V1685,D1685)</f>
        <v>JustinHM40-49</v>
      </c>
      <c r="X1685" s="29" t="str">
        <f t="shared" ref="X1685:X1694" si="463">CONCATENATE(U1685,V1685)</f>
        <v>JustinH</v>
      </c>
      <c r="AA1685"/>
      <c r="AB1685"/>
      <c r="AC1685"/>
      <c r="AD1685"/>
      <c r="AE1685"/>
      <c r="AF1685"/>
      <c r="AG1685"/>
    </row>
    <row r="1686" spans="1:33" s="30" customFormat="1" x14ac:dyDescent="0.3">
      <c r="A1686" s="16">
        <f t="shared" si="456"/>
        <v>607</v>
      </c>
      <c r="B1686" s="17">
        <f t="shared" si="457"/>
        <v>39</v>
      </c>
      <c r="C1686" s="18" t="s">
        <v>1726</v>
      </c>
      <c r="D1686" s="19" t="s">
        <v>1116</v>
      </c>
      <c r="E1686" s="19" t="str">
        <f t="shared" si="458"/>
        <v>M</v>
      </c>
      <c r="F1686" s="20">
        <f>IFERROR(VLOOKUP(C1686,'[1]Sofie''s Loppet'!$BM$3:$BP$100,4,FALSE),"")</f>
        <v>163.5122556624263</v>
      </c>
      <c r="G1686" s="21" t="str">
        <f>IFERROR(VLOOKUP(C1686,[1]Rocks!$BF$3:$BH$2000,3,FALSE),"")</f>
        <v/>
      </c>
      <c r="H1686" s="22" t="str">
        <f>IFERROR(VLOOKUP(C1686,'[1]Walden Bike'!$CB$3:$CE$1000,4,FALSE),"")</f>
        <v/>
      </c>
      <c r="I1686" s="23" t="str">
        <f>IFERROR(VLOOKUP(C1686,'[1]Paddle Sport'!$BJ$2:$BL$100,3,FALSE),"")</f>
        <v/>
      </c>
      <c r="J1686" s="24">
        <f>IFERROR(VLOOKUP(C1686,'[1]Island Swim'!$AX$5:$AZ$74,3,FALSE),"")</f>
        <v>250</v>
      </c>
      <c r="K1686" s="25" t="str">
        <f>IFERROR(VLOOKUP(C1686,[1]Beaton!$A$4:$B$150,2,FALSE),"")</f>
        <v/>
      </c>
      <c r="L1686" s="26" t="str">
        <f>IFERROR(VLOOKUP(C1686,'[1]Turkey Gobbler'!$A$2:$B$500,2,FALSE),"")</f>
        <v/>
      </c>
      <c r="M1686" s="27">
        <f t="shared" si="459"/>
        <v>414</v>
      </c>
      <c r="N1686" s="28"/>
      <c r="O1686"/>
      <c r="P1686"/>
      <c r="Q1686"/>
      <c r="R1686" s="29" t="str" cm="1">
        <f t="array" ref="R1686:S1686">_xlfn.TEXTSPLIT(C1686," ")</f>
        <v>Falvo</v>
      </c>
      <c r="S1686" s="29" t="str">
        <v>Nathan</v>
      </c>
      <c r="T1686" s="29"/>
      <c r="U1686" s="29" t="str">
        <f t="shared" si="460"/>
        <v>Nathan</v>
      </c>
      <c r="V1686" s="29" t="str">
        <f t="shared" si="461"/>
        <v>F</v>
      </c>
      <c r="W1686" s="29" t="str">
        <f t="shared" si="462"/>
        <v>NathanFM12 Under</v>
      </c>
      <c r="X1686" s="29" t="str">
        <f t="shared" si="463"/>
        <v>NathanF</v>
      </c>
      <c r="AA1686"/>
      <c r="AB1686"/>
      <c r="AC1686"/>
      <c r="AD1686"/>
      <c r="AE1686"/>
      <c r="AF1686"/>
      <c r="AG1686"/>
    </row>
    <row r="1687" spans="1:33" s="30" customFormat="1" x14ac:dyDescent="0.3">
      <c r="A1687" s="16">
        <f t="shared" si="456"/>
        <v>608</v>
      </c>
      <c r="B1687" s="17">
        <f t="shared" si="457"/>
        <v>156</v>
      </c>
      <c r="C1687" s="18" t="s">
        <v>1727</v>
      </c>
      <c r="D1687" s="19" t="s">
        <v>1111</v>
      </c>
      <c r="E1687" s="19" t="str">
        <f t="shared" si="458"/>
        <v>M</v>
      </c>
      <c r="F1687" s="20" t="str">
        <f>IFERROR(VLOOKUP(C1687,'[1]Sofie''s Loppet'!$BM$3:$BP$100,4,FALSE),"")</f>
        <v/>
      </c>
      <c r="G1687" s="21">
        <f>IFERROR(VLOOKUP(C1687,[1]Rocks!$BF$3:$BH$2000,3,FALSE),"")</f>
        <v>411.87845303867402</v>
      </c>
      <c r="H1687" s="22" t="str">
        <f>IFERROR(VLOOKUP(C1687,'[1]Walden Bike'!$CB$3:$CE$1000,4,FALSE),"")</f>
        <v/>
      </c>
      <c r="I1687" s="23" t="str">
        <f>IFERROR(VLOOKUP(C1687,'[1]Paddle Sport'!$BJ$2:$BL$100,3,FALSE),"")</f>
        <v/>
      </c>
      <c r="J1687" s="24" t="str">
        <f>IFERROR(VLOOKUP(C1687,'[1]Island Swim'!$AX$5:$AZ$74,3,FALSE),"")</f>
        <v/>
      </c>
      <c r="K1687" s="25" t="str">
        <f>IFERROR(VLOOKUP(C1687,[1]Beaton!$A$4:$B$150,2,FALSE),"")</f>
        <v/>
      </c>
      <c r="L1687" s="26" t="str">
        <f>IFERROR(VLOOKUP(C1687,'[1]Turkey Gobbler'!$A$2:$B$500,2,FALSE),"")</f>
        <v/>
      </c>
      <c r="M1687" s="27">
        <f t="shared" si="459"/>
        <v>412</v>
      </c>
      <c r="N1687" s="28"/>
      <c r="O1687"/>
      <c r="P1687"/>
      <c r="Q1687"/>
      <c r="R1687" s="29" t="str" cm="1">
        <f t="array" ref="R1687:S1687">_xlfn.TEXTSPLIT(C1687," ")</f>
        <v>Desjardins</v>
      </c>
      <c r="S1687" s="29" t="str">
        <v>Stephanie</v>
      </c>
      <c r="T1687" s="29"/>
      <c r="U1687" s="29" t="str">
        <f t="shared" si="460"/>
        <v>Stephanie</v>
      </c>
      <c r="V1687" s="29" t="str">
        <f t="shared" si="461"/>
        <v>D</v>
      </c>
      <c r="W1687" s="29" t="str">
        <f t="shared" si="462"/>
        <v>StephanieDM30-39</v>
      </c>
      <c r="X1687" s="29" t="str">
        <f t="shared" si="463"/>
        <v>StephanieD</v>
      </c>
      <c r="AA1687"/>
      <c r="AB1687"/>
      <c r="AC1687"/>
      <c r="AD1687"/>
      <c r="AE1687"/>
      <c r="AF1687"/>
      <c r="AG1687"/>
    </row>
    <row r="1688" spans="1:33" s="30" customFormat="1" x14ac:dyDescent="0.3">
      <c r="A1688" s="16">
        <f t="shared" si="456"/>
        <v>608</v>
      </c>
      <c r="B1688" s="17">
        <f t="shared" si="457"/>
        <v>156</v>
      </c>
      <c r="C1688" s="18" t="s">
        <v>1728</v>
      </c>
      <c r="D1688" s="19" t="s">
        <v>1111</v>
      </c>
      <c r="E1688" s="19" t="str">
        <f t="shared" si="458"/>
        <v>M</v>
      </c>
      <c r="F1688" s="20" t="str">
        <f>IFERROR(VLOOKUP(C1688,'[1]Sofie''s Loppet'!$BM$3:$BP$100,4,FALSE),"")</f>
        <v/>
      </c>
      <c r="G1688" s="21">
        <f>IFERROR(VLOOKUP(C1688,[1]Rocks!$BF$3:$BH$2000,3,FALSE),"")</f>
        <v>412.10613598673302</v>
      </c>
      <c r="H1688" s="22" t="str">
        <f>IFERROR(VLOOKUP(C1688,'[1]Walden Bike'!$CB$3:$CE$1000,4,FALSE),"")</f>
        <v/>
      </c>
      <c r="I1688" s="23" t="str">
        <f>IFERROR(VLOOKUP(C1688,'[1]Paddle Sport'!$BJ$2:$BL$100,3,FALSE),"")</f>
        <v/>
      </c>
      <c r="J1688" s="24" t="str">
        <f>IFERROR(VLOOKUP(C1688,'[1]Island Swim'!$AX$5:$AZ$74,3,FALSE),"")</f>
        <v/>
      </c>
      <c r="K1688" s="25" t="str">
        <f>IFERROR(VLOOKUP(C1688,[1]Beaton!$A$4:$B$150,2,FALSE),"")</f>
        <v/>
      </c>
      <c r="L1688" s="26" t="str">
        <f>IFERROR(VLOOKUP(C1688,'[1]Turkey Gobbler'!$A$2:$B$500,2,FALSE),"")</f>
        <v/>
      </c>
      <c r="M1688" s="27">
        <f t="shared" si="459"/>
        <v>412</v>
      </c>
      <c r="N1688" s="28"/>
      <c r="O1688"/>
      <c r="P1688"/>
      <c r="Q1688"/>
      <c r="R1688" s="29" t="str" cm="1">
        <f t="array" ref="R1688:S1688">_xlfn.TEXTSPLIT(C1688," ")</f>
        <v>Prévost</v>
      </c>
      <c r="S1688" s="29" t="str">
        <v>Shawn</v>
      </c>
      <c r="T1688" s="29"/>
      <c r="U1688" s="29" t="str">
        <f t="shared" si="460"/>
        <v>Shawn</v>
      </c>
      <c r="V1688" s="29" t="str">
        <f t="shared" si="461"/>
        <v>P</v>
      </c>
      <c r="W1688" s="29" t="str">
        <f t="shared" si="462"/>
        <v>ShawnPM30-39</v>
      </c>
      <c r="X1688" s="29" t="str">
        <f t="shared" si="463"/>
        <v>ShawnP</v>
      </c>
      <c r="AA1688"/>
      <c r="AB1688"/>
      <c r="AC1688"/>
      <c r="AD1688"/>
      <c r="AE1688"/>
      <c r="AF1688"/>
      <c r="AG1688"/>
    </row>
    <row r="1689" spans="1:33" s="30" customFormat="1" x14ac:dyDescent="0.3">
      <c r="A1689" s="16">
        <f t="shared" si="456"/>
        <v>610</v>
      </c>
      <c r="B1689" s="17">
        <f t="shared" si="457"/>
        <v>72</v>
      </c>
      <c r="C1689" s="18" t="s">
        <v>1729</v>
      </c>
      <c r="D1689" s="19" t="s">
        <v>1118</v>
      </c>
      <c r="E1689" s="19" t="str">
        <f t="shared" si="458"/>
        <v>M</v>
      </c>
      <c r="F1689" s="20" t="str">
        <f>IFERROR(VLOOKUP(C1689,'[1]Sofie''s Loppet'!$BM$3:$BP$100,4,FALSE),"")</f>
        <v/>
      </c>
      <c r="G1689" s="21">
        <f>IFERROR(VLOOKUP(C1689,[1]Rocks!$BF$3:$BH$2000,3,FALSE),"")</f>
        <v>407.3770491803279</v>
      </c>
      <c r="H1689" s="22" t="str">
        <f>IFERROR(VLOOKUP(C1689,'[1]Walden Bike'!$CB$3:$CE$1000,4,FALSE),"")</f>
        <v/>
      </c>
      <c r="I1689" s="23" t="str">
        <f>IFERROR(VLOOKUP(C1689,'[1]Paddle Sport'!$BJ$2:$BL$100,3,FALSE),"")</f>
        <v/>
      </c>
      <c r="J1689" s="24" t="str">
        <f>IFERROR(VLOOKUP(C1689,'[1]Island Swim'!$AX$5:$AZ$74,3,FALSE),"")</f>
        <v/>
      </c>
      <c r="K1689" s="25" t="str">
        <f>IFERROR(VLOOKUP(C1689,[1]Beaton!$A$4:$B$150,2,FALSE),"")</f>
        <v/>
      </c>
      <c r="L1689" s="26" t="str">
        <f>IFERROR(VLOOKUP(C1689,'[1]Turkey Gobbler'!$A$2:$B$500,2,FALSE),"")</f>
        <v/>
      </c>
      <c r="M1689" s="27">
        <f t="shared" si="459"/>
        <v>407</v>
      </c>
      <c r="N1689" s="28"/>
      <c r="O1689"/>
      <c r="P1689"/>
      <c r="Q1689"/>
      <c r="R1689" s="29" t="str" cm="1">
        <f t="array" ref="R1689:S1689">_xlfn.TEXTSPLIT(C1689," ")</f>
        <v>Humphrey</v>
      </c>
      <c r="S1689" s="29" t="str">
        <v>Hudson</v>
      </c>
      <c r="T1689" s="29"/>
      <c r="U1689" s="29" t="str">
        <f t="shared" si="460"/>
        <v>Hudson</v>
      </c>
      <c r="V1689" s="29" t="str">
        <f t="shared" si="461"/>
        <v>H</v>
      </c>
      <c r="W1689" s="29" t="str">
        <f t="shared" si="462"/>
        <v>HudsonHM13-19</v>
      </c>
      <c r="X1689" s="29" t="str">
        <f t="shared" si="463"/>
        <v>HudsonH</v>
      </c>
      <c r="AA1689"/>
      <c r="AB1689"/>
      <c r="AC1689"/>
      <c r="AD1689"/>
      <c r="AE1689"/>
      <c r="AF1689"/>
      <c r="AG1689"/>
    </row>
    <row r="1690" spans="1:33" s="30" customFormat="1" x14ac:dyDescent="0.3">
      <c r="A1690" s="16">
        <f t="shared" si="456"/>
        <v>611</v>
      </c>
      <c r="B1690" s="17">
        <f t="shared" si="457"/>
        <v>145</v>
      </c>
      <c r="C1690" s="18" t="s">
        <v>1730</v>
      </c>
      <c r="D1690" s="19" t="s">
        <v>1114</v>
      </c>
      <c r="E1690" s="19" t="str">
        <f t="shared" si="458"/>
        <v>M</v>
      </c>
      <c r="F1690" s="20" t="str">
        <f>IFERROR(VLOOKUP(C1690,'[1]Sofie''s Loppet'!$BM$3:$BP$100,4,FALSE),"")</f>
        <v/>
      </c>
      <c r="G1690" s="21">
        <f>IFERROR(VLOOKUP(C1690,[1]Rocks!$BF$3:$BH$2000,3,FALSE),"")</f>
        <v>405.64948607180099</v>
      </c>
      <c r="H1690" s="22" t="str">
        <f>IFERROR(VLOOKUP(C1690,'[1]Walden Bike'!$CB$3:$CE$1000,4,FALSE),"")</f>
        <v/>
      </c>
      <c r="I1690" s="23" t="str">
        <f>IFERROR(VLOOKUP(C1690,'[1]Paddle Sport'!$BJ$2:$BL$100,3,FALSE),"")</f>
        <v/>
      </c>
      <c r="J1690" s="24" t="str">
        <f>IFERROR(VLOOKUP(C1690,'[1]Island Swim'!$AX$5:$AZ$74,3,FALSE),"")</f>
        <v/>
      </c>
      <c r="K1690" s="25" t="str">
        <f>IFERROR(VLOOKUP(C1690,[1]Beaton!$A$4:$B$150,2,FALSE),"")</f>
        <v/>
      </c>
      <c r="L1690" s="26" t="str">
        <f>IFERROR(VLOOKUP(C1690,'[1]Turkey Gobbler'!$A$2:$B$500,2,FALSE),"")</f>
        <v/>
      </c>
      <c r="M1690" s="27">
        <f t="shared" si="459"/>
        <v>406</v>
      </c>
      <c r="N1690" s="28"/>
      <c r="O1690"/>
      <c r="P1690"/>
      <c r="Q1690"/>
      <c r="R1690" s="29" t="str" cm="1">
        <f t="array" ref="R1690:S1690">_xlfn.TEXTSPLIT(C1690," ")</f>
        <v>Benard-Barry</v>
      </c>
      <c r="S1690" s="29" t="str">
        <v>Nickolas</v>
      </c>
      <c r="T1690" s="29"/>
      <c r="U1690" s="29" t="str">
        <f t="shared" si="460"/>
        <v>Nickolas</v>
      </c>
      <c r="V1690" s="29" t="str">
        <f t="shared" si="461"/>
        <v>B</v>
      </c>
      <c r="W1690" s="29" t="str">
        <f t="shared" si="462"/>
        <v>NickolasBM20-29</v>
      </c>
      <c r="X1690" s="29" t="str">
        <f t="shared" si="463"/>
        <v>NickolasB</v>
      </c>
      <c r="AA1690"/>
      <c r="AB1690"/>
      <c r="AC1690"/>
      <c r="AD1690"/>
      <c r="AE1690"/>
      <c r="AF1690"/>
      <c r="AG1690"/>
    </row>
    <row r="1691" spans="1:33" s="30" customFormat="1" x14ac:dyDescent="0.3">
      <c r="A1691" s="16">
        <f t="shared" si="456"/>
        <v>611</v>
      </c>
      <c r="B1691" s="17">
        <f t="shared" si="457"/>
        <v>145</v>
      </c>
      <c r="C1691" s="18" t="s">
        <v>1731</v>
      </c>
      <c r="D1691" s="19" t="s">
        <v>1114</v>
      </c>
      <c r="E1691" s="19" t="str">
        <f t="shared" si="458"/>
        <v>M</v>
      </c>
      <c r="F1691" s="20" t="str">
        <f>IFERROR(VLOOKUP(C1691,'[1]Sofie''s Loppet'!$BM$3:$BP$100,4,FALSE),"")</f>
        <v/>
      </c>
      <c r="G1691" s="21">
        <f>IFERROR(VLOOKUP(C1691,[1]Rocks!$BF$3:$BH$2000,3,FALSE),"")</f>
        <v>405.64948607180099</v>
      </c>
      <c r="H1691" s="22" t="str">
        <f>IFERROR(VLOOKUP(C1691,'[1]Walden Bike'!$CB$3:$CE$1000,4,FALSE),"")</f>
        <v/>
      </c>
      <c r="I1691" s="23" t="str">
        <f>IFERROR(VLOOKUP(C1691,'[1]Paddle Sport'!$BJ$2:$BL$100,3,FALSE),"")</f>
        <v/>
      </c>
      <c r="J1691" s="24" t="str">
        <f>IFERROR(VLOOKUP(C1691,'[1]Island Swim'!$AX$5:$AZ$74,3,FALSE),"")</f>
        <v/>
      </c>
      <c r="K1691" s="25" t="str">
        <f>IFERROR(VLOOKUP(C1691,[1]Beaton!$A$4:$B$150,2,FALSE),"")</f>
        <v/>
      </c>
      <c r="L1691" s="26" t="str">
        <f>IFERROR(VLOOKUP(C1691,'[1]Turkey Gobbler'!$A$2:$B$500,2,FALSE),"")</f>
        <v/>
      </c>
      <c r="M1691" s="27">
        <f t="shared" si="459"/>
        <v>406</v>
      </c>
      <c r="N1691" s="28"/>
      <c r="O1691"/>
      <c r="P1691"/>
      <c r="Q1691"/>
      <c r="R1691" s="29" t="str" cm="1">
        <f t="array" ref="R1691:S1691">_xlfn.TEXTSPLIT(C1691," ")</f>
        <v>Bergeron</v>
      </c>
      <c r="S1691" s="29" t="str">
        <v>Mathieu</v>
      </c>
      <c r="T1691" s="29"/>
      <c r="U1691" s="29" t="str">
        <f t="shared" si="460"/>
        <v>Mathieu</v>
      </c>
      <c r="V1691" s="29" t="str">
        <f t="shared" si="461"/>
        <v>B</v>
      </c>
      <c r="W1691" s="29" t="str">
        <f t="shared" si="462"/>
        <v>MathieuBM20-29</v>
      </c>
      <c r="X1691" s="29" t="str">
        <f t="shared" si="463"/>
        <v>MathieuB</v>
      </c>
      <c r="AA1691"/>
      <c r="AB1691"/>
      <c r="AC1691"/>
      <c r="AD1691"/>
      <c r="AE1691"/>
      <c r="AF1691"/>
      <c r="AG1691"/>
    </row>
    <row r="1692" spans="1:33" s="30" customFormat="1" x14ac:dyDescent="0.3">
      <c r="A1692" s="16">
        <f t="shared" si="456"/>
        <v>613</v>
      </c>
      <c r="B1692" s="17">
        <f t="shared" si="457"/>
        <v>40</v>
      </c>
      <c r="C1692" s="18" t="s">
        <v>1732</v>
      </c>
      <c r="D1692" s="19" t="s">
        <v>1116</v>
      </c>
      <c r="E1692" s="19" t="str">
        <f t="shared" si="458"/>
        <v>M</v>
      </c>
      <c r="F1692" s="20"/>
      <c r="G1692" s="21">
        <f>IFERROR(VLOOKUP(C1692,[1]Rocks!$BF$3:$BH$2000,3,FALSE),"")</f>
        <v>404.94296577946767</v>
      </c>
      <c r="H1692" s="22"/>
      <c r="I1692" s="23" t="str">
        <f>IFERROR(VLOOKUP(C1692,'[1]Paddle Sport'!$BJ$2:$BL$100,3,FALSE),"")</f>
        <v/>
      </c>
      <c r="J1692" s="24" t="str">
        <f>IFERROR(VLOOKUP(C1692,'[1]Island Swim'!$AX$5:$AZ$74,3,FALSE),"")</f>
        <v/>
      </c>
      <c r="K1692" s="25" t="str">
        <f>IFERROR(VLOOKUP(C1692,[1]Beaton!$A$4:$B$150,2,FALSE),"")</f>
        <v/>
      </c>
      <c r="L1692" s="26" t="str">
        <f>IFERROR(VLOOKUP(C1692,'[1]Turkey Gobbler'!$A$2:$B$500,2,FALSE),"")</f>
        <v/>
      </c>
      <c r="M1692" s="27">
        <f t="shared" si="459"/>
        <v>405</v>
      </c>
      <c r="N1692" s="28"/>
      <c r="O1692"/>
      <c r="P1692"/>
      <c r="Q1692"/>
      <c r="R1692" s="29" t="str" cm="1">
        <f t="array" ref="R1692:S1692">_xlfn.TEXTSPLIT(C1692," ")</f>
        <v>Hall</v>
      </c>
      <c r="S1692" s="29" t="str">
        <v>Henry</v>
      </c>
      <c r="T1692" s="29"/>
      <c r="U1692" s="29" t="str">
        <f t="shared" si="460"/>
        <v>Henry</v>
      </c>
      <c r="V1692" s="29" t="str">
        <f t="shared" si="461"/>
        <v>H</v>
      </c>
      <c r="W1692" s="29" t="str">
        <f t="shared" si="462"/>
        <v>HenryHM12 Under</v>
      </c>
      <c r="X1692" s="29" t="str">
        <f t="shared" si="463"/>
        <v>HenryH</v>
      </c>
      <c r="AA1692"/>
      <c r="AB1692"/>
      <c r="AC1692"/>
      <c r="AD1692"/>
      <c r="AE1692"/>
      <c r="AF1692"/>
      <c r="AG1692"/>
    </row>
    <row r="1693" spans="1:33" s="30" customFormat="1" x14ac:dyDescent="0.3">
      <c r="A1693" s="16">
        <f t="shared" si="456"/>
        <v>613</v>
      </c>
      <c r="B1693" s="17">
        <f t="shared" si="457"/>
        <v>54</v>
      </c>
      <c r="C1693" s="18" t="s">
        <v>1733</v>
      </c>
      <c r="D1693" s="19" t="s">
        <v>1107</v>
      </c>
      <c r="E1693" s="19" t="str">
        <f t="shared" si="458"/>
        <v>M</v>
      </c>
      <c r="F1693" s="20" t="str">
        <f>IFERROR(VLOOKUP(C1693,'[1]Sofie''s Loppet'!$BM$3:$BP$100,4,FALSE),"")</f>
        <v/>
      </c>
      <c r="G1693" s="21">
        <f>IFERROR(VLOOKUP(C1693,[1]Rocks!$BF$3:$BH$2000,3,FALSE),"")</f>
        <v>405.38336052202283</v>
      </c>
      <c r="H1693" s="22" t="str">
        <f>IFERROR(VLOOKUP(C1693,'[1]Walden Bike'!$CB$3:$CE$1000,4,FALSE),"")</f>
        <v/>
      </c>
      <c r="I1693" s="23" t="str">
        <f>IFERROR(VLOOKUP(C1693,'[1]Paddle Sport'!$BJ$2:$BL$100,3,FALSE),"")</f>
        <v/>
      </c>
      <c r="J1693" s="24" t="str">
        <f>IFERROR(VLOOKUP(C1693,'[1]Island Swim'!$AX$5:$AZ$74,3,FALSE),"")</f>
        <v/>
      </c>
      <c r="K1693" s="25" t="str">
        <f>IFERROR(VLOOKUP(C1693,[1]Beaton!$A$4:$B$150,2,FALSE),"")</f>
        <v/>
      </c>
      <c r="L1693" s="26" t="str">
        <f>IFERROR(VLOOKUP(C1693,'[1]Turkey Gobbler'!$A$2:$B$500,2,FALSE),"")</f>
        <v/>
      </c>
      <c r="M1693" s="27">
        <f t="shared" si="459"/>
        <v>405</v>
      </c>
      <c r="N1693" s="28"/>
      <c r="O1693"/>
      <c r="P1693"/>
      <c r="Q1693"/>
      <c r="R1693" s="29" t="str" cm="1">
        <f t="array" ref="R1693:S1693">_xlfn.TEXTSPLIT(C1693," ")</f>
        <v>Martin</v>
      </c>
      <c r="S1693" s="29" t="str">
        <v>Peter</v>
      </c>
      <c r="T1693" s="29"/>
      <c r="U1693" s="29" t="str">
        <f t="shared" si="460"/>
        <v>Peter</v>
      </c>
      <c r="V1693" s="29" t="str">
        <f t="shared" si="461"/>
        <v>M</v>
      </c>
      <c r="W1693" s="29" t="str">
        <f t="shared" si="462"/>
        <v>PeterMM50-59</v>
      </c>
      <c r="X1693" s="29" t="str">
        <f t="shared" si="463"/>
        <v>PeterM</v>
      </c>
      <c r="AA1693"/>
      <c r="AB1693"/>
      <c r="AC1693"/>
      <c r="AD1693"/>
      <c r="AE1693"/>
      <c r="AF1693"/>
      <c r="AG1693"/>
    </row>
    <row r="1694" spans="1:33" s="30" customFormat="1" x14ac:dyDescent="0.3">
      <c r="A1694" s="16">
        <f t="shared" si="456"/>
        <v>613</v>
      </c>
      <c r="B1694" s="17">
        <f t="shared" si="457"/>
        <v>54</v>
      </c>
      <c r="C1694" s="18" t="s">
        <v>1734</v>
      </c>
      <c r="D1694" s="19" t="s">
        <v>1107</v>
      </c>
      <c r="E1694" s="19" t="str">
        <f t="shared" si="458"/>
        <v>M</v>
      </c>
      <c r="F1694" s="20" t="str">
        <f>IFERROR(VLOOKUP(C1694,'[1]Sofie''s Loppet'!$BM$3:$BP$100,4,FALSE),"")</f>
        <v/>
      </c>
      <c r="G1694" s="21">
        <f>IFERROR(VLOOKUP(C1694,[1]Rocks!$BF$3:$BH$2000,3,FALSE),"")</f>
        <v>404.94296577946767</v>
      </c>
      <c r="H1694" s="22" t="str">
        <f>IFERROR(VLOOKUP(C1694,'[1]Walden Bike'!$CB$3:$CE$1000,4,FALSE),"")</f>
        <v/>
      </c>
      <c r="I1694" s="23" t="str">
        <f>IFERROR(VLOOKUP(C1694,'[1]Paddle Sport'!$BJ$2:$BL$100,3,FALSE),"")</f>
        <v/>
      </c>
      <c r="J1694" s="24" t="str">
        <f>IFERROR(VLOOKUP(C1694,'[1]Island Swim'!$AX$5:$AZ$74,3,FALSE),"")</f>
        <v/>
      </c>
      <c r="K1694" s="25" t="str">
        <f>IFERROR(VLOOKUP(C1694,[1]Beaton!$A$4:$B$150,2,FALSE),"")</f>
        <v/>
      </c>
      <c r="L1694" s="26" t="str">
        <f>IFERROR(VLOOKUP(C1694,'[1]Turkey Gobbler'!$A$2:$B$500,2,FALSE),"")</f>
        <v/>
      </c>
      <c r="M1694" s="27">
        <f t="shared" si="459"/>
        <v>405</v>
      </c>
      <c r="N1694" s="28"/>
      <c r="O1694"/>
      <c r="P1694"/>
      <c r="Q1694"/>
      <c r="R1694" s="29" t="str" cm="1">
        <f t="array" ref="R1694:S1694">_xlfn.TEXTSPLIT(C1694," ")</f>
        <v>Moran</v>
      </c>
      <c r="S1694" s="29" t="str">
        <v>Jason</v>
      </c>
      <c r="T1694" s="29"/>
      <c r="U1694" s="29" t="str">
        <f t="shared" si="460"/>
        <v>Jason</v>
      </c>
      <c r="V1694" s="29" t="str">
        <f t="shared" si="461"/>
        <v>M</v>
      </c>
      <c r="W1694" s="29" t="str">
        <f t="shared" si="462"/>
        <v>JasonMM50-59</v>
      </c>
      <c r="X1694" s="29" t="str">
        <f t="shared" si="463"/>
        <v>JasonM</v>
      </c>
      <c r="AA1694"/>
      <c r="AB1694"/>
      <c r="AC1694"/>
      <c r="AD1694"/>
      <c r="AE1694"/>
      <c r="AF1694"/>
      <c r="AG1694"/>
    </row>
    <row r="1695" spans="1:33" s="30" customFormat="1" x14ac:dyDescent="0.3">
      <c r="A1695" s="16">
        <f t="shared" si="456"/>
        <v>616</v>
      </c>
      <c r="B1695" s="17">
        <f t="shared" si="457"/>
        <v>147</v>
      </c>
      <c r="C1695" s="18" t="s">
        <v>1735</v>
      </c>
      <c r="D1695" s="19" t="s">
        <v>1114</v>
      </c>
      <c r="E1695" s="19" t="str">
        <f t="shared" si="458"/>
        <v>M</v>
      </c>
      <c r="F1695" s="20" t="str">
        <f>IFERROR(VLOOKUP(C1695,'[1]Sofie''s Loppet'!$BM$3:$BP$100,4,FALSE),"")</f>
        <v/>
      </c>
      <c r="G1695" s="21">
        <f>IFERROR(VLOOKUP(C1695,[1]Rocks!$BF$3:$BH$2000,3,FALSE),"")</f>
        <v>401.23789020452102</v>
      </c>
      <c r="H1695" s="22" t="str">
        <f>IFERROR(VLOOKUP(C1695,'[1]Walden Bike'!$CB$3:$CE$1000,4,FALSE),"")</f>
        <v/>
      </c>
      <c r="I1695" s="23" t="str">
        <f>IFERROR(VLOOKUP(C1695,'[1]Paddle Sport'!$BJ$2:$BL$100,3,FALSE),"")</f>
        <v/>
      </c>
      <c r="J1695" s="24" t="str">
        <f>IFERROR(VLOOKUP(C1695,'[1]Island Swim'!$AX$5:$AZ$74,3,FALSE),"")</f>
        <v/>
      </c>
      <c r="K1695" s="25" t="str">
        <f>IFERROR(VLOOKUP(C1695,[1]Beaton!$A$4:$B$150,2,FALSE),"")</f>
        <v/>
      </c>
      <c r="L1695" s="26" t="str">
        <f>IFERROR(VLOOKUP(C1695,'[1]Turkey Gobbler'!$A$2:$B$500,2,FALSE),"")</f>
        <v/>
      </c>
      <c r="M1695" s="27">
        <f t="shared" si="459"/>
        <v>401</v>
      </c>
      <c r="N1695" s="28"/>
      <c r="O1695"/>
      <c r="P1695"/>
      <c r="Q1695"/>
      <c r="R1695" s="29"/>
      <c r="S1695" s="29"/>
      <c r="T1695" s="29"/>
      <c r="U1695" s="29"/>
      <c r="V1695" s="29"/>
      <c r="W1695" s="29"/>
      <c r="X1695" s="29"/>
      <c r="AA1695"/>
      <c r="AB1695"/>
      <c r="AC1695"/>
      <c r="AD1695"/>
      <c r="AE1695"/>
      <c r="AF1695"/>
      <c r="AG1695"/>
    </row>
    <row r="1696" spans="1:33" s="30" customFormat="1" x14ac:dyDescent="0.3">
      <c r="A1696" s="16">
        <f t="shared" si="456"/>
        <v>616</v>
      </c>
      <c r="B1696" s="17">
        <f t="shared" si="457"/>
        <v>37</v>
      </c>
      <c r="C1696" s="18" t="s">
        <v>1736</v>
      </c>
      <c r="D1696" s="19" t="s">
        <v>1124</v>
      </c>
      <c r="E1696" s="19" t="str">
        <f t="shared" si="458"/>
        <v>M</v>
      </c>
      <c r="F1696" s="20" t="str">
        <f>IFERROR(VLOOKUP(C1696,'[1]Sofie''s Loppet'!$BM$3:$BP$100,4,FALSE),"")</f>
        <v/>
      </c>
      <c r="G1696" s="21">
        <f>IFERROR(VLOOKUP(C1696,[1]Rocks!$BF$3:$BH$2000,3,FALSE),"")</f>
        <v>400.59108006448145</v>
      </c>
      <c r="H1696" s="22" t="str">
        <f>IFERROR(VLOOKUP(C1696,'[1]Walden Bike'!$CB$3:$CE$1000,4,FALSE),"")</f>
        <v/>
      </c>
      <c r="I1696" s="23" t="str">
        <f>IFERROR(VLOOKUP(C1696,'[1]Paddle Sport'!$BJ$2:$BL$100,3,FALSE),"")</f>
        <v/>
      </c>
      <c r="J1696" s="24" t="str">
        <f>IFERROR(VLOOKUP(C1696,'[1]Island Swim'!$AX$5:$AZ$74,3,FALSE),"")</f>
        <v/>
      </c>
      <c r="K1696" s="25" t="str">
        <f>IFERROR(VLOOKUP(C1696,[1]Beaton!$A$4:$B$150,2,FALSE),"")</f>
        <v/>
      </c>
      <c r="L1696" s="26" t="str">
        <f>IFERROR(VLOOKUP(C1696,'[1]Turkey Gobbler'!$A$2:$B$500,2,FALSE),"")</f>
        <v/>
      </c>
      <c r="M1696" s="27">
        <f t="shared" si="459"/>
        <v>401</v>
      </c>
      <c r="N1696" s="28"/>
      <c r="O1696"/>
      <c r="P1696"/>
      <c r="Q1696"/>
      <c r="R1696" s="29" t="str" cm="1">
        <f t="array" ref="R1696:S1696">_xlfn.TEXTSPLIT(C1696," ")</f>
        <v>LeBlanc</v>
      </c>
      <c r="S1696" s="29" t="str">
        <v>Gilles</v>
      </c>
      <c r="T1696" s="29"/>
      <c r="U1696" s="29" t="str">
        <f>IF(T1696="",S1696,T1696)</f>
        <v>Gilles</v>
      </c>
      <c r="V1696" s="29" t="str">
        <f>LEFT(R1696,1)</f>
        <v>L</v>
      </c>
      <c r="W1696" s="29" t="str">
        <f>CONCATENATE(U1696,V1696,D1696)</f>
        <v>GillesLM60-69</v>
      </c>
      <c r="X1696" s="29" t="str">
        <f>CONCATENATE(U1696,V1696)</f>
        <v>GillesL</v>
      </c>
      <c r="AA1696"/>
      <c r="AB1696"/>
      <c r="AC1696"/>
      <c r="AD1696"/>
      <c r="AE1696"/>
      <c r="AF1696"/>
      <c r="AG1696"/>
    </row>
    <row r="1697" spans="1:33" s="30" customFormat="1" x14ac:dyDescent="0.3">
      <c r="A1697" s="16">
        <f t="shared" si="456"/>
        <v>618</v>
      </c>
      <c r="B1697" s="17">
        <f t="shared" si="457"/>
        <v>148</v>
      </c>
      <c r="C1697" s="18" t="s">
        <v>1737</v>
      </c>
      <c r="D1697" s="19" t="s">
        <v>1114</v>
      </c>
      <c r="E1697" s="19" t="str">
        <f t="shared" si="458"/>
        <v>M</v>
      </c>
      <c r="F1697" s="20" t="str">
        <f>IFERROR(VLOOKUP(C1697,'[1]Sofie''s Loppet'!$BM$3:$BP$100,4,FALSE),"")</f>
        <v/>
      </c>
      <c r="G1697" s="21">
        <f>IFERROR(VLOOKUP(C1697,[1]Rocks!$BF$3:$BH$2000,3,FALSE),"")</f>
        <v>399.73190348525469</v>
      </c>
      <c r="H1697" s="22" t="str">
        <f>IFERROR(VLOOKUP(C1697,'[1]Walden Bike'!$CB$3:$CE$1000,4,FALSE),"")</f>
        <v/>
      </c>
      <c r="I1697" s="23" t="str">
        <f>IFERROR(VLOOKUP(C1697,'[1]Paddle Sport'!$BJ$2:$BL$100,3,FALSE),"")</f>
        <v/>
      </c>
      <c r="J1697" s="24" t="str">
        <f>IFERROR(VLOOKUP(C1697,'[1]Island Swim'!$AX$5:$AZ$74,3,FALSE),"")</f>
        <v/>
      </c>
      <c r="K1697" s="25" t="str">
        <f>IFERROR(VLOOKUP(C1697,[1]Beaton!$A$4:$B$150,2,FALSE),"")</f>
        <v/>
      </c>
      <c r="L1697" s="26" t="str">
        <f>IFERROR(VLOOKUP(C1697,'[1]Turkey Gobbler'!$A$2:$B$500,2,FALSE),"")</f>
        <v/>
      </c>
      <c r="M1697" s="27">
        <f t="shared" si="459"/>
        <v>400</v>
      </c>
      <c r="N1697" s="28"/>
      <c r="O1697"/>
      <c r="P1697"/>
      <c r="Q1697"/>
      <c r="R1697" s="29" t="str" cm="1">
        <f t="array" ref="R1697:S1697">_xlfn.TEXTSPLIT(C1697," ")</f>
        <v>Skiffington</v>
      </c>
      <c r="S1697" s="29" t="str">
        <v>Brendan</v>
      </c>
      <c r="T1697" s="29"/>
      <c r="U1697" s="29" t="str">
        <f>IF(T1697="",S1697,T1697)</f>
        <v>Brendan</v>
      </c>
      <c r="V1697" s="29" t="str">
        <f>LEFT(R1697,1)</f>
        <v>S</v>
      </c>
      <c r="W1697" s="29" t="str">
        <f>CONCATENATE(U1697,V1697,D1697)</f>
        <v>BrendanSM20-29</v>
      </c>
      <c r="X1697" s="29" t="str">
        <f>CONCATENATE(U1697,V1697)</f>
        <v>BrendanS</v>
      </c>
      <c r="AA1697"/>
      <c r="AB1697"/>
      <c r="AC1697"/>
      <c r="AD1697"/>
      <c r="AE1697"/>
      <c r="AF1697"/>
      <c r="AG1697"/>
    </row>
    <row r="1698" spans="1:33" s="30" customFormat="1" x14ac:dyDescent="0.3">
      <c r="A1698" s="16">
        <f t="shared" si="456"/>
        <v>618</v>
      </c>
      <c r="B1698" s="17">
        <f t="shared" si="457"/>
        <v>56</v>
      </c>
      <c r="C1698" s="18" t="s">
        <v>1738</v>
      </c>
      <c r="D1698" s="19" t="s">
        <v>1107</v>
      </c>
      <c r="E1698" s="19" t="str">
        <f t="shared" si="458"/>
        <v>M</v>
      </c>
      <c r="F1698" s="20" t="str">
        <f>IFERROR(VLOOKUP(C1698,'[1]Sofie''s Loppet'!$BM$3:$BP$100,4,FALSE),"")</f>
        <v/>
      </c>
      <c r="G1698" s="21">
        <f>IFERROR(VLOOKUP(C1698,[1]Rocks!$BF$3:$BH$2000,3,FALSE),"")</f>
        <v>399.73190348525469</v>
      </c>
      <c r="H1698" s="22" t="str">
        <f>IFERROR(VLOOKUP(C1698,'[1]Walden Bike'!$CB$3:$CE$1000,4,FALSE),"")</f>
        <v/>
      </c>
      <c r="I1698" s="23" t="str">
        <f>IFERROR(VLOOKUP(C1698,'[1]Paddle Sport'!$BJ$2:$BL$100,3,FALSE),"")</f>
        <v/>
      </c>
      <c r="J1698" s="24" t="str">
        <f>IFERROR(VLOOKUP(C1698,'[1]Island Swim'!$AX$5:$AZ$74,3,FALSE),"")</f>
        <v/>
      </c>
      <c r="K1698" s="25" t="str">
        <f>IFERROR(VLOOKUP(C1698,[1]Beaton!$A$4:$B$150,2,FALSE),"")</f>
        <v/>
      </c>
      <c r="L1698" s="26" t="str">
        <f>IFERROR(VLOOKUP(C1698,'[1]Turkey Gobbler'!$A$2:$B$500,2,FALSE),"")</f>
        <v/>
      </c>
      <c r="M1698" s="27">
        <f t="shared" si="459"/>
        <v>400</v>
      </c>
      <c r="N1698" s="28"/>
      <c r="O1698"/>
      <c r="P1698"/>
      <c r="Q1698"/>
      <c r="R1698" s="29"/>
      <c r="S1698" s="29"/>
      <c r="T1698" s="29"/>
      <c r="U1698" s="29"/>
      <c r="V1698" s="29"/>
      <c r="W1698" s="29"/>
      <c r="X1698" s="29"/>
      <c r="AA1698"/>
      <c r="AB1698"/>
      <c r="AC1698"/>
      <c r="AD1698"/>
      <c r="AE1698"/>
      <c r="AF1698"/>
      <c r="AG1698"/>
    </row>
    <row r="1699" spans="1:33" s="30" customFormat="1" x14ac:dyDescent="0.3">
      <c r="A1699" s="16">
        <f t="shared" si="456"/>
        <v>620</v>
      </c>
      <c r="B1699" s="17">
        <f t="shared" si="457"/>
        <v>149</v>
      </c>
      <c r="C1699" s="18" t="s">
        <v>1739</v>
      </c>
      <c r="D1699" s="19" t="s">
        <v>1114</v>
      </c>
      <c r="E1699" s="19" t="str">
        <f t="shared" si="458"/>
        <v>M</v>
      </c>
      <c r="F1699" s="20" t="str">
        <f>IFERROR(VLOOKUP(C1699,'[1]Sofie''s Loppet'!$BM$3:$BP$100,4,FALSE),"")</f>
        <v/>
      </c>
      <c r="G1699" s="21">
        <f>IFERROR(VLOOKUP(C1699,[1]Rocks!$BF$3:$BH$2000,3,FALSE),"")</f>
        <v>396.54255319148939</v>
      </c>
      <c r="H1699" s="22" t="str">
        <f>IFERROR(VLOOKUP(C1699,'[1]Walden Bike'!$CB$3:$CE$1000,4,FALSE),"")</f>
        <v/>
      </c>
      <c r="I1699" s="23" t="str">
        <f>IFERROR(VLOOKUP(C1699,'[1]Paddle Sport'!$BJ$2:$BL$100,3,FALSE),"")</f>
        <v/>
      </c>
      <c r="J1699" s="24" t="str">
        <f>IFERROR(VLOOKUP(C1699,'[1]Island Swim'!$AX$5:$AZ$74,3,FALSE),"")</f>
        <v/>
      </c>
      <c r="K1699" s="25" t="str">
        <f>IFERROR(VLOOKUP(C1699,[1]Beaton!$A$4:$B$150,2,FALSE),"")</f>
        <v/>
      </c>
      <c r="L1699" s="26" t="str">
        <f>IFERROR(VLOOKUP(C1699,'[1]Turkey Gobbler'!$A$2:$B$500,2,FALSE),"")</f>
        <v/>
      </c>
      <c r="M1699" s="27">
        <f t="shared" si="459"/>
        <v>397</v>
      </c>
      <c r="N1699" s="28"/>
      <c r="O1699"/>
      <c r="P1699"/>
      <c r="Q1699"/>
      <c r="R1699" s="29" t="str" cm="1">
        <f t="array" ref="R1699:S1699">_xlfn.TEXTSPLIT(C1699," ")</f>
        <v>Couture</v>
      </c>
      <c r="S1699" s="29" t="str">
        <v>Cedrik</v>
      </c>
      <c r="T1699" s="29"/>
      <c r="U1699" s="29" t="str">
        <f t="shared" ref="U1699:U1704" si="464">IF(T1699="",S1699,T1699)</f>
        <v>Cedrik</v>
      </c>
      <c r="V1699" s="29" t="str">
        <f t="shared" ref="V1699:V1704" si="465">LEFT(R1699,1)</f>
        <v>C</v>
      </c>
      <c r="W1699" s="29" t="str">
        <f t="shared" ref="W1699:W1704" si="466">CONCATENATE(U1699,V1699,D1699)</f>
        <v>CedrikCM20-29</v>
      </c>
      <c r="X1699" s="29" t="str">
        <f t="shared" ref="X1699:X1704" si="467">CONCATENATE(U1699,V1699)</f>
        <v>CedrikC</v>
      </c>
      <c r="AA1699"/>
      <c r="AB1699"/>
      <c r="AC1699"/>
      <c r="AD1699"/>
      <c r="AE1699"/>
      <c r="AF1699"/>
      <c r="AG1699"/>
    </row>
    <row r="1700" spans="1:33" s="30" customFormat="1" x14ac:dyDescent="0.3">
      <c r="A1700" s="16">
        <f t="shared" si="456"/>
        <v>621</v>
      </c>
      <c r="B1700" s="17">
        <f t="shared" si="457"/>
        <v>158</v>
      </c>
      <c r="C1700" s="18" t="s">
        <v>1740</v>
      </c>
      <c r="D1700" s="19" t="s">
        <v>1111</v>
      </c>
      <c r="E1700" s="19" t="str">
        <f t="shared" si="458"/>
        <v>M</v>
      </c>
      <c r="F1700" s="20" t="str">
        <f>IFERROR(VLOOKUP(C1700,'[1]Sofie''s Loppet'!$BM$3:$BP$100,4,FALSE),"")</f>
        <v/>
      </c>
      <c r="G1700" s="21">
        <f>IFERROR(VLOOKUP(C1700,[1]Rocks!$BF$3:$BH$2000,3,FALSE),"")</f>
        <v>395.70063694267515</v>
      </c>
      <c r="H1700" s="22" t="str">
        <f>IFERROR(VLOOKUP(C1700,'[1]Walden Bike'!$CB$3:$CE$1000,4,FALSE),"")</f>
        <v/>
      </c>
      <c r="I1700" s="23" t="str">
        <f>IFERROR(VLOOKUP(C1700,'[1]Paddle Sport'!$BJ$2:$BL$100,3,FALSE),"")</f>
        <v/>
      </c>
      <c r="J1700" s="24" t="str">
        <f>IFERROR(VLOOKUP(C1700,'[1]Island Swim'!$AX$5:$AZ$74,3,FALSE),"")</f>
        <v/>
      </c>
      <c r="K1700" s="25" t="str">
        <f>IFERROR(VLOOKUP(C1700,[1]Beaton!$A$4:$B$150,2,FALSE),"")</f>
        <v/>
      </c>
      <c r="L1700" s="26" t="str">
        <f>IFERROR(VLOOKUP(C1700,'[1]Turkey Gobbler'!$A$2:$B$500,2,FALSE),"")</f>
        <v/>
      </c>
      <c r="M1700" s="27">
        <f t="shared" si="459"/>
        <v>396</v>
      </c>
      <c r="N1700" s="28"/>
      <c r="O1700"/>
      <c r="P1700"/>
      <c r="Q1700"/>
      <c r="R1700" s="29" t="str" cm="1">
        <f t="array" ref="R1700:S1700">_xlfn.TEXTSPLIT(C1700," ")</f>
        <v>Cooper</v>
      </c>
      <c r="S1700" s="29" t="str">
        <v>Bryan</v>
      </c>
      <c r="T1700" s="29"/>
      <c r="U1700" s="29" t="str">
        <f t="shared" si="464"/>
        <v>Bryan</v>
      </c>
      <c r="V1700" s="29" t="str">
        <f t="shared" si="465"/>
        <v>C</v>
      </c>
      <c r="W1700" s="29" t="str">
        <f t="shared" si="466"/>
        <v>BryanCM30-39</v>
      </c>
      <c r="X1700" s="29" t="str">
        <f t="shared" si="467"/>
        <v>BryanC</v>
      </c>
      <c r="AA1700"/>
      <c r="AB1700"/>
      <c r="AC1700"/>
      <c r="AD1700"/>
      <c r="AE1700"/>
      <c r="AF1700"/>
      <c r="AG1700"/>
    </row>
    <row r="1701" spans="1:33" s="30" customFormat="1" x14ac:dyDescent="0.3">
      <c r="A1701" s="16">
        <f t="shared" si="456"/>
        <v>622</v>
      </c>
      <c r="B1701" s="17">
        <f t="shared" si="457"/>
        <v>57</v>
      </c>
      <c r="C1701" s="18" t="s">
        <v>1741</v>
      </c>
      <c r="D1701" s="19" t="s">
        <v>1107</v>
      </c>
      <c r="E1701" s="19" t="str">
        <f t="shared" si="458"/>
        <v>M</v>
      </c>
      <c r="F1701" s="20" t="str">
        <f>IFERROR(VLOOKUP(C1701,'[1]Sofie''s Loppet'!$BM$3:$BP$100,4,FALSE),"")</f>
        <v/>
      </c>
      <c r="G1701" s="21">
        <f>IFERROR(VLOOKUP(C1701,[1]Rocks!$BF$3:$BH$2000,3,FALSE),"")</f>
        <v>394.86228813559325</v>
      </c>
      <c r="H1701" s="22" t="str">
        <f>IFERROR(VLOOKUP(C1701,'[1]Walden Bike'!$CB$3:$CE$1000,4,FALSE),"")</f>
        <v/>
      </c>
      <c r="I1701" s="23" t="str">
        <f>IFERROR(VLOOKUP(C1701,'[1]Paddle Sport'!$BJ$2:$BL$100,3,FALSE),"")</f>
        <v/>
      </c>
      <c r="J1701" s="24" t="str">
        <f>IFERROR(VLOOKUP(C1701,'[1]Island Swim'!$AX$5:$AZ$74,3,FALSE),"")</f>
        <v/>
      </c>
      <c r="K1701" s="25" t="str">
        <f>IFERROR(VLOOKUP(C1701,[1]Beaton!$A$4:$B$150,2,FALSE),"")</f>
        <v/>
      </c>
      <c r="L1701" s="26" t="str">
        <f>IFERROR(VLOOKUP(C1701,'[1]Turkey Gobbler'!$A$2:$B$500,2,FALSE),"")</f>
        <v/>
      </c>
      <c r="M1701" s="27">
        <f t="shared" si="459"/>
        <v>395</v>
      </c>
      <c r="N1701" s="28"/>
      <c r="O1701"/>
      <c r="P1701"/>
      <c r="Q1701"/>
      <c r="R1701" s="29" t="str" cm="1">
        <f t="array" ref="R1701:S1701">_xlfn.TEXTSPLIT(C1701," ")</f>
        <v>Daniele</v>
      </c>
      <c r="S1701" s="29" t="str">
        <v>Joey</v>
      </c>
      <c r="T1701" s="29"/>
      <c r="U1701" s="29" t="str">
        <f t="shared" si="464"/>
        <v>Joey</v>
      </c>
      <c r="V1701" s="29" t="str">
        <f t="shared" si="465"/>
        <v>D</v>
      </c>
      <c r="W1701" s="29" t="str">
        <f t="shared" si="466"/>
        <v>JoeyDM50-59</v>
      </c>
      <c r="X1701" s="29" t="str">
        <f t="shared" si="467"/>
        <v>JoeyD</v>
      </c>
      <c r="AA1701"/>
      <c r="AB1701"/>
      <c r="AC1701"/>
      <c r="AD1701"/>
      <c r="AE1701"/>
      <c r="AF1701"/>
      <c r="AG1701"/>
    </row>
    <row r="1702" spans="1:33" s="30" customFormat="1" x14ac:dyDescent="0.3">
      <c r="A1702" s="16">
        <f t="shared" si="456"/>
        <v>623</v>
      </c>
      <c r="B1702" s="17">
        <f t="shared" si="457"/>
        <v>41</v>
      </c>
      <c r="C1702" s="18" t="s">
        <v>1742</v>
      </c>
      <c r="D1702" s="19" t="s">
        <v>1116</v>
      </c>
      <c r="E1702" s="19" t="str">
        <f t="shared" si="458"/>
        <v>M</v>
      </c>
      <c r="F1702" s="20" t="str">
        <f>IFERROR(VLOOKUP(C1702,'[1]Sofie''s Loppet'!$BM$3:$BP$100,4,FALSE),"")</f>
        <v/>
      </c>
      <c r="G1702" s="21">
        <f>IFERROR(VLOOKUP(C1702,[1]Rocks!$BF$3:$BH$2000,3,FALSE),"")</f>
        <v>393.81933438985737</v>
      </c>
      <c r="H1702" s="22" t="str">
        <f>IFERROR(VLOOKUP(C1702,'[1]Walden Bike'!$CB$3:$CE$1000,4,FALSE),"")</f>
        <v/>
      </c>
      <c r="I1702" s="23" t="str">
        <f>IFERROR(VLOOKUP(C1702,'[1]Paddle Sport'!$BJ$2:$BL$100,3,FALSE),"")</f>
        <v/>
      </c>
      <c r="J1702" s="24" t="str">
        <f>IFERROR(VLOOKUP(C1702,'[1]Island Swim'!$AX$5:$AZ$74,3,FALSE),"")</f>
        <v/>
      </c>
      <c r="K1702" s="25" t="str">
        <f>IFERROR(VLOOKUP(C1702,[1]Beaton!$A$4:$B$150,2,FALSE),"")</f>
        <v/>
      </c>
      <c r="L1702" s="26" t="str">
        <f>IFERROR(VLOOKUP(C1702,'[1]Turkey Gobbler'!$A$2:$B$500,2,FALSE),"")</f>
        <v/>
      </c>
      <c r="M1702" s="27">
        <f t="shared" si="459"/>
        <v>394</v>
      </c>
      <c r="N1702" s="28"/>
      <c r="O1702"/>
      <c r="P1702"/>
      <c r="Q1702"/>
      <c r="R1702" s="29" t="str" cm="1">
        <f t="array" ref="R1702:S1702">_xlfn.TEXTSPLIT(C1702," ")</f>
        <v>Pilon</v>
      </c>
      <c r="S1702" s="29" t="str">
        <v>Brody</v>
      </c>
      <c r="T1702" s="29"/>
      <c r="U1702" s="29" t="str">
        <f t="shared" si="464"/>
        <v>Brody</v>
      </c>
      <c r="V1702" s="29" t="str">
        <f t="shared" si="465"/>
        <v>P</v>
      </c>
      <c r="W1702" s="29" t="str">
        <f t="shared" si="466"/>
        <v>BrodyPM12 Under</v>
      </c>
      <c r="X1702" s="29" t="str">
        <f t="shared" si="467"/>
        <v>BrodyP</v>
      </c>
      <c r="AA1702"/>
      <c r="AB1702"/>
      <c r="AC1702"/>
      <c r="AD1702"/>
      <c r="AE1702"/>
      <c r="AF1702"/>
      <c r="AG1702"/>
    </row>
    <row r="1703" spans="1:33" s="30" customFormat="1" x14ac:dyDescent="0.3">
      <c r="A1703" s="16">
        <f t="shared" si="456"/>
        <v>624</v>
      </c>
      <c r="B1703" s="17">
        <f t="shared" si="457"/>
        <v>42</v>
      </c>
      <c r="C1703" s="18" t="s">
        <v>1743</v>
      </c>
      <c r="D1703" s="19" t="s">
        <v>1116</v>
      </c>
      <c r="E1703" s="19" t="str">
        <f t="shared" si="458"/>
        <v>M</v>
      </c>
      <c r="F1703" s="20" t="str">
        <f>IFERROR(VLOOKUP(C1703,'[1]Sofie''s Loppet'!$BM$3:$BP$100,4,FALSE),"")</f>
        <v/>
      </c>
      <c r="G1703" s="21">
        <f>IFERROR(VLOOKUP(C1703,[1]Rocks!$BF$3:$BH$2000,3,FALSE),"")</f>
        <v>392.9889298892989</v>
      </c>
      <c r="H1703" s="22" t="str">
        <f>IFERROR(VLOOKUP(C1703,'[1]Walden Bike'!$CB$3:$CE$1000,4,FALSE),"")</f>
        <v/>
      </c>
      <c r="I1703" s="23" t="str">
        <f>IFERROR(VLOOKUP(C1703,'[1]Paddle Sport'!$BJ$2:$BL$100,3,FALSE),"")</f>
        <v/>
      </c>
      <c r="J1703" s="24" t="str">
        <f>IFERROR(VLOOKUP(C1703,'[1]Island Swim'!$AX$5:$AZ$74,3,FALSE),"")</f>
        <v/>
      </c>
      <c r="K1703" s="25" t="str">
        <f>IFERROR(VLOOKUP(C1703,[1]Beaton!$A$4:$B$150,2,FALSE),"")</f>
        <v/>
      </c>
      <c r="L1703" s="26" t="str">
        <f>IFERROR(VLOOKUP(C1703,'[1]Turkey Gobbler'!$A$2:$B$500,2,FALSE),"")</f>
        <v/>
      </c>
      <c r="M1703" s="27">
        <f t="shared" si="459"/>
        <v>393</v>
      </c>
      <c r="N1703" s="28"/>
      <c r="O1703"/>
      <c r="P1703"/>
      <c r="Q1703"/>
      <c r="R1703" s="29" t="str" cm="1">
        <f t="array" ref="R1703:S1703">_xlfn.TEXTSPLIT(C1703," ")</f>
        <v>DeNoble</v>
      </c>
      <c r="S1703" s="29" t="str">
        <v>Theo</v>
      </c>
      <c r="T1703" s="29"/>
      <c r="U1703" s="29" t="str">
        <f t="shared" si="464"/>
        <v>Theo</v>
      </c>
      <c r="V1703" s="29" t="str">
        <f t="shared" si="465"/>
        <v>D</v>
      </c>
      <c r="W1703" s="29" t="str">
        <f t="shared" si="466"/>
        <v>TheoDM12 Under</v>
      </c>
      <c r="X1703" s="29" t="str">
        <f t="shared" si="467"/>
        <v>TheoD</v>
      </c>
      <c r="AA1703"/>
      <c r="AB1703"/>
      <c r="AC1703"/>
      <c r="AD1703"/>
      <c r="AE1703"/>
      <c r="AF1703"/>
      <c r="AG1703"/>
    </row>
    <row r="1704" spans="1:33" s="30" customFormat="1" x14ac:dyDescent="0.3">
      <c r="A1704" s="16">
        <f t="shared" si="456"/>
        <v>625</v>
      </c>
      <c r="B1704" s="17">
        <f t="shared" si="457"/>
        <v>150</v>
      </c>
      <c r="C1704" s="18" t="s">
        <v>1744</v>
      </c>
      <c r="D1704" s="19" t="s">
        <v>1114</v>
      </c>
      <c r="E1704" s="19" t="str">
        <f t="shared" si="458"/>
        <v>M</v>
      </c>
      <c r="F1704" s="20" t="str">
        <f>IFERROR(VLOOKUP(C1704,'[1]Sofie''s Loppet'!$BM$3:$BP$100,4,FALSE),"")</f>
        <v/>
      </c>
      <c r="G1704" s="21">
        <f>IFERROR(VLOOKUP(C1704,[1]Rocks!$BF$3:$BH$2000,3,FALSE),"")</f>
        <v>390.78115439526817</v>
      </c>
      <c r="H1704" s="22" t="str">
        <f>IFERROR(VLOOKUP(C1704,'[1]Walden Bike'!$CB$3:$CE$1000,4,FALSE),"")</f>
        <v/>
      </c>
      <c r="I1704" s="23" t="str">
        <f>IFERROR(VLOOKUP(C1704,'[1]Paddle Sport'!$BJ$2:$BL$100,3,FALSE),"")</f>
        <v/>
      </c>
      <c r="J1704" s="24" t="str">
        <f>IFERROR(VLOOKUP(C1704,'[1]Island Swim'!$AX$5:$AZ$74,3,FALSE),"")</f>
        <v/>
      </c>
      <c r="K1704" s="25" t="str">
        <f>IFERROR(VLOOKUP(C1704,[1]Beaton!$A$4:$B$150,2,FALSE),"")</f>
        <v/>
      </c>
      <c r="L1704" s="26" t="str">
        <f>IFERROR(VLOOKUP(C1704,'[1]Turkey Gobbler'!$A$2:$B$500,2,FALSE),"")</f>
        <v/>
      </c>
      <c r="M1704" s="27">
        <f t="shared" si="459"/>
        <v>391</v>
      </c>
      <c r="N1704" s="28"/>
      <c r="O1704"/>
      <c r="P1704"/>
      <c r="Q1704"/>
      <c r="R1704" s="29" t="str" cm="1">
        <f t="array" ref="R1704:S1704">_xlfn.TEXTSPLIT(C1704," ")</f>
        <v>Laberge</v>
      </c>
      <c r="S1704" s="29" t="str">
        <v>Brody</v>
      </c>
      <c r="T1704" s="29"/>
      <c r="U1704" s="29" t="str">
        <f t="shared" si="464"/>
        <v>Brody</v>
      </c>
      <c r="V1704" s="29" t="str">
        <f t="shared" si="465"/>
        <v>L</v>
      </c>
      <c r="W1704" s="29" t="str">
        <f t="shared" si="466"/>
        <v>BrodyLM20-29</v>
      </c>
      <c r="X1704" s="29" t="str">
        <f t="shared" si="467"/>
        <v>BrodyL</v>
      </c>
      <c r="AA1704"/>
      <c r="AB1704"/>
      <c r="AC1704"/>
      <c r="AD1704"/>
      <c r="AE1704"/>
      <c r="AF1704"/>
      <c r="AG1704"/>
    </row>
    <row r="1705" spans="1:33" s="30" customFormat="1" x14ac:dyDescent="0.3">
      <c r="A1705" s="16">
        <f t="shared" si="456"/>
        <v>626</v>
      </c>
      <c r="B1705" s="17">
        <f t="shared" si="457"/>
        <v>43</v>
      </c>
      <c r="C1705" s="18" t="s">
        <v>1745</v>
      </c>
      <c r="D1705" s="19" t="s">
        <v>1116</v>
      </c>
      <c r="E1705" s="19" t="str">
        <f t="shared" si="458"/>
        <v>M</v>
      </c>
      <c r="F1705" s="20" t="str">
        <f>IFERROR(VLOOKUP(C1705,'[1]Sofie''s Loppet'!$BM$3:$BP$100,4,FALSE),"")</f>
        <v/>
      </c>
      <c r="G1705" s="21">
        <f>IFERROR(VLOOKUP(C1705,[1]Rocks!$BF$3:$BH$2000,3,FALSE),"")</f>
        <v>389.2950391644909</v>
      </c>
      <c r="H1705" s="22" t="str">
        <f>IFERROR(VLOOKUP(C1705,'[1]Walden Bike'!$CB$3:$CE$1000,4,FALSE),"")</f>
        <v/>
      </c>
      <c r="I1705" s="23" t="str">
        <f>IFERROR(VLOOKUP(C1705,'[1]Paddle Sport'!$BJ$2:$BL$100,3,FALSE),"")</f>
        <v/>
      </c>
      <c r="J1705" s="24" t="str">
        <f>IFERROR(VLOOKUP(C1705,'[1]Island Swim'!$AX$5:$AZ$74,3,FALSE),"")</f>
        <v/>
      </c>
      <c r="K1705" s="25" t="str">
        <f>IFERROR(VLOOKUP(C1705,[1]Beaton!$A$4:$B$150,2,FALSE),"")</f>
        <v/>
      </c>
      <c r="L1705" s="26" t="str">
        <f>IFERROR(VLOOKUP(C1705,'[1]Turkey Gobbler'!$A$2:$B$500,2,FALSE),"")</f>
        <v/>
      </c>
      <c r="M1705" s="27">
        <f t="shared" si="459"/>
        <v>389</v>
      </c>
      <c r="N1705" s="28"/>
      <c r="O1705"/>
      <c r="P1705"/>
      <c r="Q1705"/>
      <c r="R1705" s="29"/>
      <c r="S1705" s="29"/>
      <c r="T1705" s="29"/>
      <c r="U1705" s="29"/>
      <c r="V1705" s="29"/>
      <c r="W1705" s="29"/>
      <c r="X1705" s="29"/>
      <c r="AA1705"/>
      <c r="AB1705"/>
      <c r="AC1705"/>
      <c r="AD1705"/>
      <c r="AE1705"/>
      <c r="AF1705"/>
      <c r="AG1705"/>
    </row>
    <row r="1706" spans="1:33" s="30" customFormat="1" x14ac:dyDescent="0.3">
      <c r="A1706" s="16">
        <f t="shared" si="456"/>
        <v>626</v>
      </c>
      <c r="B1706" s="17">
        <f t="shared" si="457"/>
        <v>159</v>
      </c>
      <c r="C1706" s="18" t="s">
        <v>1746</v>
      </c>
      <c r="D1706" s="19" t="s">
        <v>1111</v>
      </c>
      <c r="E1706" s="19" t="str">
        <f t="shared" si="458"/>
        <v>M</v>
      </c>
      <c r="F1706" s="20" t="str">
        <f>IFERROR(VLOOKUP(C1706,'[1]Sofie''s Loppet'!$BM$3:$BP$100,4,FALSE),"")</f>
        <v/>
      </c>
      <c r="G1706" s="21">
        <f>IFERROR(VLOOKUP(C1706,[1]Rocks!$BF$3:$BH$2000,3,FALSE),"")</f>
        <v>388.88888888888886</v>
      </c>
      <c r="H1706" s="22" t="str">
        <f>IFERROR(VLOOKUP(C1706,'[1]Walden Bike'!$CB$3:$CE$1000,4,FALSE),"")</f>
        <v/>
      </c>
      <c r="I1706" s="23" t="str">
        <f>IFERROR(VLOOKUP(C1706,'[1]Paddle Sport'!$BJ$2:$BL$100,3,FALSE),"")</f>
        <v/>
      </c>
      <c r="J1706" s="24" t="str">
        <f>IFERROR(VLOOKUP(C1706,'[1]Island Swim'!$AX$5:$AZ$74,3,FALSE),"")</f>
        <v/>
      </c>
      <c r="K1706" s="25" t="str">
        <f>IFERROR(VLOOKUP(C1706,[1]Beaton!$A$4:$B$150,2,FALSE),"")</f>
        <v/>
      </c>
      <c r="L1706" s="26" t="str">
        <f>IFERROR(VLOOKUP(C1706,'[1]Turkey Gobbler'!$A$2:$B$500,2,FALSE),"")</f>
        <v/>
      </c>
      <c r="M1706" s="27">
        <f t="shared" si="459"/>
        <v>389</v>
      </c>
      <c r="N1706" s="28"/>
      <c r="O1706"/>
      <c r="P1706"/>
      <c r="Q1706"/>
      <c r="R1706" s="29" t="str" cm="1">
        <f t="array" ref="R1706:S1706">_xlfn.TEXTSPLIT(C1706," ")</f>
        <v>Watson</v>
      </c>
      <c r="S1706" s="29" t="str">
        <v>Brandon</v>
      </c>
      <c r="T1706" s="29"/>
      <c r="U1706" s="29" t="str">
        <f t="shared" ref="U1706:U1715" si="468">IF(T1706="",S1706,T1706)</f>
        <v>Brandon</v>
      </c>
      <c r="V1706" s="29" t="str">
        <f t="shared" ref="V1706:V1715" si="469">LEFT(R1706,1)</f>
        <v>W</v>
      </c>
      <c r="W1706" s="29" t="str">
        <f t="shared" ref="W1706:W1715" si="470">CONCATENATE(U1706,V1706,D1706)</f>
        <v>BrandonWM30-39</v>
      </c>
      <c r="X1706" s="29" t="str">
        <f t="shared" ref="X1706:X1715" si="471">CONCATENATE(U1706,V1706)</f>
        <v>BrandonW</v>
      </c>
      <c r="AA1706"/>
      <c r="AB1706"/>
      <c r="AC1706"/>
      <c r="AD1706"/>
      <c r="AE1706"/>
      <c r="AF1706"/>
      <c r="AG1706"/>
    </row>
    <row r="1707" spans="1:33" s="30" customFormat="1" x14ac:dyDescent="0.3">
      <c r="A1707" s="16">
        <f t="shared" si="456"/>
        <v>628</v>
      </c>
      <c r="B1707" s="17">
        <f t="shared" si="457"/>
        <v>151</v>
      </c>
      <c r="C1707" s="18" t="s">
        <v>1747</v>
      </c>
      <c r="D1707" s="19" t="s">
        <v>1114</v>
      </c>
      <c r="E1707" s="19" t="str">
        <f t="shared" si="458"/>
        <v>M</v>
      </c>
      <c r="F1707" s="20" t="str">
        <f>IFERROR(VLOOKUP(C1707,'[1]Sofie''s Loppet'!$BM$3:$BP$100,4,FALSE),"")</f>
        <v/>
      </c>
      <c r="G1707" s="21">
        <f>IFERROR(VLOOKUP(C1707,[1]Rocks!$BF$3:$BH$2000,3,FALSE),"")</f>
        <v>387.87721123829346</v>
      </c>
      <c r="H1707" s="22" t="str">
        <f>IFERROR(VLOOKUP(C1707,'[1]Walden Bike'!$CB$3:$CE$1000,4,FALSE),"")</f>
        <v/>
      </c>
      <c r="I1707" s="23" t="str">
        <f>IFERROR(VLOOKUP(C1707,'[1]Paddle Sport'!$BJ$2:$BL$100,3,FALSE),"")</f>
        <v/>
      </c>
      <c r="J1707" s="24" t="str">
        <f>IFERROR(VLOOKUP(C1707,'[1]Island Swim'!$AX$5:$AZ$74,3,FALSE),"")</f>
        <v/>
      </c>
      <c r="K1707" s="25" t="str">
        <f>IFERROR(VLOOKUP(C1707,[1]Beaton!$A$4:$B$150,2,FALSE),"")</f>
        <v/>
      </c>
      <c r="L1707" s="26" t="str">
        <f>IFERROR(VLOOKUP(C1707,'[1]Turkey Gobbler'!$A$2:$B$500,2,FALSE),"")</f>
        <v/>
      </c>
      <c r="M1707" s="27">
        <f t="shared" si="459"/>
        <v>388</v>
      </c>
      <c r="N1707" s="28"/>
      <c r="O1707"/>
      <c r="P1707"/>
      <c r="Q1707"/>
      <c r="R1707" s="29" t="str" cm="1">
        <f t="array" ref="R1707:S1707">_xlfn.TEXTSPLIT(C1707," ")</f>
        <v>Thurlow</v>
      </c>
      <c r="S1707" s="29" t="str">
        <v>Andrew</v>
      </c>
      <c r="T1707" s="29"/>
      <c r="U1707" s="29" t="str">
        <f t="shared" si="468"/>
        <v>Andrew</v>
      </c>
      <c r="V1707" s="29" t="str">
        <f t="shared" si="469"/>
        <v>T</v>
      </c>
      <c r="W1707" s="29" t="str">
        <f t="shared" si="470"/>
        <v>AndrewTM20-29</v>
      </c>
      <c r="X1707" s="29" t="str">
        <f t="shared" si="471"/>
        <v>AndrewT</v>
      </c>
      <c r="AA1707"/>
      <c r="AB1707"/>
      <c r="AC1707"/>
      <c r="AD1707"/>
      <c r="AE1707"/>
      <c r="AF1707"/>
      <c r="AG1707"/>
    </row>
    <row r="1708" spans="1:33" s="30" customFormat="1" x14ac:dyDescent="0.3">
      <c r="A1708" s="16">
        <f t="shared" si="456"/>
        <v>629</v>
      </c>
      <c r="B1708" s="17">
        <f t="shared" si="457"/>
        <v>38</v>
      </c>
      <c r="C1708" s="18" t="s">
        <v>1748</v>
      </c>
      <c r="D1708" s="19" t="s">
        <v>1124</v>
      </c>
      <c r="E1708" s="19" t="str">
        <f t="shared" si="458"/>
        <v>M</v>
      </c>
      <c r="F1708" s="20" t="str">
        <f>IFERROR(VLOOKUP(C1708,'[1]Sofie''s Loppet'!$BM$3:$BP$100,4,FALSE),"")</f>
        <v/>
      </c>
      <c r="G1708" s="21">
        <f>IFERROR(VLOOKUP(C1708,[1]Rocks!$BF$3:$BH$2000,3,FALSE),"")</f>
        <v>387.46208291203237</v>
      </c>
      <c r="H1708" s="22" t="str">
        <f>IFERROR(VLOOKUP(C1708,'[1]Walden Bike'!$CB$3:$CE$1000,4,FALSE),"")</f>
        <v/>
      </c>
      <c r="I1708" s="23" t="str">
        <f>IFERROR(VLOOKUP(C1708,'[1]Paddle Sport'!$BJ$2:$BL$100,3,FALSE),"")</f>
        <v/>
      </c>
      <c r="J1708" s="24" t="str">
        <f>IFERROR(VLOOKUP(C1708,'[1]Island Swim'!$AX$5:$AZ$74,3,FALSE),"")</f>
        <v/>
      </c>
      <c r="K1708" s="25" t="str">
        <f>IFERROR(VLOOKUP(C1708,[1]Beaton!$A$4:$B$150,2,FALSE),"")</f>
        <v/>
      </c>
      <c r="L1708" s="26" t="str">
        <f>IFERROR(VLOOKUP(C1708,'[1]Turkey Gobbler'!$A$2:$B$500,2,FALSE),"")</f>
        <v/>
      </c>
      <c r="M1708" s="27">
        <f t="shared" si="459"/>
        <v>387</v>
      </c>
      <c r="N1708" s="28"/>
      <c r="O1708"/>
      <c r="P1708"/>
      <c r="Q1708"/>
      <c r="R1708" s="29" t="str" cm="1">
        <f t="array" ref="R1708:S1708">_xlfn.TEXTSPLIT(C1708," ")</f>
        <v>Ndhlau</v>
      </c>
      <c r="S1708" s="29" t="str">
        <v>Phineas</v>
      </c>
      <c r="T1708" s="29"/>
      <c r="U1708" s="29" t="str">
        <f t="shared" si="468"/>
        <v>Phineas</v>
      </c>
      <c r="V1708" s="29" t="str">
        <f t="shared" si="469"/>
        <v>N</v>
      </c>
      <c r="W1708" s="29" t="str">
        <f t="shared" si="470"/>
        <v>PhineasNM60-69</v>
      </c>
      <c r="X1708" s="29" t="str">
        <f t="shared" si="471"/>
        <v>PhineasN</v>
      </c>
      <c r="AA1708"/>
      <c r="AB1708"/>
      <c r="AC1708"/>
      <c r="AD1708"/>
      <c r="AE1708"/>
      <c r="AF1708"/>
      <c r="AG1708"/>
    </row>
    <row r="1709" spans="1:33" s="30" customFormat="1" x14ac:dyDescent="0.3">
      <c r="A1709" s="16">
        <f t="shared" si="456"/>
        <v>630</v>
      </c>
      <c r="B1709" s="17">
        <f t="shared" si="457"/>
        <v>160</v>
      </c>
      <c r="C1709" s="18" t="s">
        <v>1749</v>
      </c>
      <c r="D1709" s="19" t="s">
        <v>1111</v>
      </c>
      <c r="E1709" s="19" t="str">
        <f t="shared" si="458"/>
        <v>M</v>
      </c>
      <c r="F1709" s="20" t="str">
        <f>IFERROR(VLOOKUP(C1709,'[1]Sofie''s Loppet'!$BM$3:$BP$100,4,FALSE),"")</f>
        <v/>
      </c>
      <c r="G1709" s="21">
        <f>IFERROR(VLOOKUP(C1709,[1]Rocks!$BF$3:$BH$2000,3,FALSE),"")</f>
        <v>386.46967340590976</v>
      </c>
      <c r="H1709" s="22" t="str">
        <f>IFERROR(VLOOKUP(C1709,'[1]Walden Bike'!$CB$3:$CE$1000,4,FALSE),"")</f>
        <v/>
      </c>
      <c r="I1709" s="23" t="str">
        <f>IFERROR(VLOOKUP(C1709,'[1]Paddle Sport'!$BJ$2:$BL$100,3,FALSE),"")</f>
        <v/>
      </c>
      <c r="J1709" s="24" t="str">
        <f>IFERROR(VLOOKUP(C1709,'[1]Island Swim'!$AX$5:$AZ$74,3,FALSE),"")</f>
        <v/>
      </c>
      <c r="K1709" s="25" t="str">
        <f>IFERROR(VLOOKUP(C1709,[1]Beaton!$A$4:$B$150,2,FALSE),"")</f>
        <v/>
      </c>
      <c r="L1709" s="26" t="str">
        <f>IFERROR(VLOOKUP(C1709,'[1]Turkey Gobbler'!$A$2:$B$500,2,FALSE),"")</f>
        <v/>
      </c>
      <c r="M1709" s="27">
        <f t="shared" si="459"/>
        <v>386</v>
      </c>
      <c r="N1709" s="28"/>
      <c r="O1709"/>
      <c r="P1709"/>
      <c r="Q1709"/>
      <c r="R1709" s="29" t="str" cm="1">
        <f t="array" ref="R1709:S1709">_xlfn.TEXTSPLIT(C1709," ")</f>
        <v>Osei-Bonsu</v>
      </c>
      <c r="S1709" s="29" t="str">
        <v>Francis</v>
      </c>
      <c r="T1709" s="29"/>
      <c r="U1709" s="29" t="str">
        <f t="shared" si="468"/>
        <v>Francis</v>
      </c>
      <c r="V1709" s="29" t="str">
        <f t="shared" si="469"/>
        <v>O</v>
      </c>
      <c r="W1709" s="29" t="str">
        <f t="shared" si="470"/>
        <v>FrancisOM30-39</v>
      </c>
      <c r="X1709" s="29" t="str">
        <f t="shared" si="471"/>
        <v>FrancisO</v>
      </c>
      <c r="AA1709"/>
      <c r="AB1709"/>
      <c r="AC1709"/>
      <c r="AD1709"/>
      <c r="AE1709"/>
      <c r="AF1709"/>
      <c r="AG1709"/>
    </row>
    <row r="1710" spans="1:33" s="30" customFormat="1" x14ac:dyDescent="0.3">
      <c r="A1710" s="16">
        <f t="shared" si="456"/>
        <v>631</v>
      </c>
      <c r="B1710" s="17">
        <f t="shared" si="457"/>
        <v>44</v>
      </c>
      <c r="C1710" s="18" t="s">
        <v>1750</v>
      </c>
      <c r="D1710" s="19" t="s">
        <v>1116</v>
      </c>
      <c r="E1710" s="19" t="str">
        <f t="shared" si="458"/>
        <v>M</v>
      </c>
      <c r="F1710" s="20" t="str">
        <f>IFERROR(VLOOKUP(C1710,'[1]Sofie''s Loppet'!$BM$3:$BP$100,4,FALSE),"")</f>
        <v/>
      </c>
      <c r="G1710" s="21">
        <f>IFERROR(VLOOKUP(C1710,[1]Rocks!$BF$3:$BH$2000,3,FALSE),"")</f>
        <v>385.07231404958674</v>
      </c>
      <c r="H1710" s="22" t="str">
        <f>IFERROR(VLOOKUP(C1710,'[1]Walden Bike'!$CB$3:$CE$1000,4,FALSE),"")</f>
        <v/>
      </c>
      <c r="I1710" s="23" t="str">
        <f>IFERROR(VLOOKUP(C1710,'[1]Paddle Sport'!$BJ$2:$BL$100,3,FALSE),"")</f>
        <v/>
      </c>
      <c r="J1710" s="24" t="str">
        <f>IFERROR(VLOOKUP(C1710,'[1]Island Swim'!$AX$5:$AZ$74,3,FALSE),"")</f>
        <v/>
      </c>
      <c r="K1710" s="25" t="str">
        <f>IFERROR(VLOOKUP(C1710,[1]Beaton!$A$4:$B$150,2,FALSE),"")</f>
        <v/>
      </c>
      <c r="L1710" s="26" t="str">
        <f>IFERROR(VLOOKUP(C1710,'[1]Turkey Gobbler'!$A$2:$B$500,2,FALSE),"")</f>
        <v/>
      </c>
      <c r="M1710" s="27">
        <f t="shared" si="459"/>
        <v>385</v>
      </c>
      <c r="N1710" s="28"/>
      <c r="O1710"/>
      <c r="P1710"/>
      <c r="Q1710"/>
      <c r="R1710" s="29" t="str" cm="1">
        <f t="array" ref="R1710:S1710">_xlfn.TEXTSPLIT(C1710," ")</f>
        <v>Pilon</v>
      </c>
      <c r="S1710" s="29" t="str">
        <v>Hugo</v>
      </c>
      <c r="T1710" s="29"/>
      <c r="U1710" s="29" t="str">
        <f t="shared" si="468"/>
        <v>Hugo</v>
      </c>
      <c r="V1710" s="29" t="str">
        <f t="shared" si="469"/>
        <v>P</v>
      </c>
      <c r="W1710" s="29" t="str">
        <f t="shared" si="470"/>
        <v>HugoPM12 Under</v>
      </c>
      <c r="X1710" s="29" t="str">
        <f t="shared" si="471"/>
        <v>HugoP</v>
      </c>
      <c r="AA1710"/>
      <c r="AB1710"/>
      <c r="AC1710"/>
      <c r="AD1710"/>
      <c r="AE1710"/>
      <c r="AF1710"/>
      <c r="AG1710"/>
    </row>
    <row r="1711" spans="1:33" s="30" customFormat="1" x14ac:dyDescent="0.3">
      <c r="A1711" s="16">
        <f t="shared" si="456"/>
        <v>631</v>
      </c>
      <c r="B1711" s="17">
        <f t="shared" si="457"/>
        <v>89</v>
      </c>
      <c r="C1711" s="18" t="s">
        <v>1751</v>
      </c>
      <c r="D1711" s="19" t="s">
        <v>1109</v>
      </c>
      <c r="E1711" s="19" t="str">
        <f t="shared" si="458"/>
        <v>M</v>
      </c>
      <c r="F1711" s="20" t="str">
        <f>IFERROR(VLOOKUP(C1711,'[1]Sofie''s Loppet'!$BM$3:$BP$100,4,FALSE),"")</f>
        <v/>
      </c>
      <c r="G1711" s="21">
        <f>IFERROR(VLOOKUP(C1711,[1]Rocks!$BF$3:$BH$2000,3,FALSE),"")</f>
        <v>385.47052740434333</v>
      </c>
      <c r="H1711" s="22" t="str">
        <f>IFERROR(VLOOKUP(C1711,'[1]Walden Bike'!$CB$3:$CE$1000,4,FALSE),"")</f>
        <v/>
      </c>
      <c r="I1711" s="23" t="str">
        <f>IFERROR(VLOOKUP(C1711,'[1]Paddle Sport'!$BJ$2:$BL$100,3,FALSE),"")</f>
        <v/>
      </c>
      <c r="J1711" s="24" t="str">
        <f>IFERROR(VLOOKUP(C1711,'[1]Island Swim'!$AX$5:$AZ$74,3,FALSE),"")</f>
        <v/>
      </c>
      <c r="K1711" s="25" t="str">
        <f>IFERROR(VLOOKUP(C1711,[1]Beaton!$A$4:$B$150,2,FALSE),"")</f>
        <v/>
      </c>
      <c r="L1711" s="26" t="str">
        <f>IFERROR(VLOOKUP(C1711,'[1]Turkey Gobbler'!$A$2:$B$500,2,FALSE),"")</f>
        <v/>
      </c>
      <c r="M1711" s="27">
        <f t="shared" si="459"/>
        <v>385</v>
      </c>
      <c r="N1711" s="28"/>
      <c r="O1711"/>
      <c r="P1711"/>
      <c r="Q1711"/>
      <c r="R1711" s="29" t="str" cm="1">
        <f t="array" ref="R1711:S1711">_xlfn.TEXTSPLIT(C1711," ")</f>
        <v>Pilon</v>
      </c>
      <c r="S1711" s="29" t="str">
        <v>Marc</v>
      </c>
      <c r="T1711" s="29"/>
      <c r="U1711" s="29" t="str">
        <f t="shared" si="468"/>
        <v>Marc</v>
      </c>
      <c r="V1711" s="29" t="str">
        <f t="shared" si="469"/>
        <v>P</v>
      </c>
      <c r="W1711" s="29" t="str">
        <f t="shared" si="470"/>
        <v>MarcPM40-49</v>
      </c>
      <c r="X1711" s="29" t="str">
        <f t="shared" si="471"/>
        <v>MarcP</v>
      </c>
      <c r="AA1711"/>
      <c r="AB1711"/>
      <c r="AC1711"/>
      <c r="AD1711"/>
      <c r="AE1711"/>
      <c r="AF1711"/>
      <c r="AG1711"/>
    </row>
    <row r="1712" spans="1:33" s="30" customFormat="1" x14ac:dyDescent="0.3">
      <c r="A1712" s="16">
        <f t="shared" si="456"/>
        <v>633</v>
      </c>
      <c r="B1712" s="17">
        <f t="shared" si="457"/>
        <v>45</v>
      </c>
      <c r="C1712" s="18" t="s">
        <v>1752</v>
      </c>
      <c r="D1712" s="19" t="s">
        <v>1116</v>
      </c>
      <c r="E1712" s="19" t="str">
        <f t="shared" si="458"/>
        <v>M</v>
      </c>
      <c r="F1712" s="20" t="str">
        <f>IFERROR(VLOOKUP(C1712,'[1]Sofie''s Loppet'!$BM$3:$BP$100,4,FALSE),"")</f>
        <v/>
      </c>
      <c r="G1712" s="21">
        <f>IFERROR(VLOOKUP(C1712,[1]Rocks!$BF$3:$BH$2000,3,FALSE),"")</f>
        <v>384.47653429602889</v>
      </c>
      <c r="H1712" s="22" t="str">
        <f>IFERROR(VLOOKUP(C1712,'[1]Walden Bike'!$CB$3:$CE$1000,4,FALSE),"")</f>
        <v/>
      </c>
      <c r="I1712" s="23" t="str">
        <f>IFERROR(VLOOKUP(C1712,'[1]Paddle Sport'!$BJ$2:$BL$100,3,FALSE),"")</f>
        <v/>
      </c>
      <c r="J1712" s="24" t="str">
        <f>IFERROR(VLOOKUP(C1712,'[1]Island Swim'!$AX$5:$AZ$74,3,FALSE),"")</f>
        <v/>
      </c>
      <c r="K1712" s="25" t="str">
        <f>IFERROR(VLOOKUP(C1712,[1]Beaton!$A$4:$B$150,2,FALSE),"")</f>
        <v/>
      </c>
      <c r="L1712" s="26" t="str">
        <f>IFERROR(VLOOKUP(C1712,'[1]Turkey Gobbler'!$A$2:$B$500,2,FALSE),"")</f>
        <v/>
      </c>
      <c r="M1712" s="27">
        <f t="shared" si="459"/>
        <v>384</v>
      </c>
      <c r="N1712" s="28"/>
      <c r="O1712"/>
      <c r="P1712"/>
      <c r="Q1712"/>
      <c r="R1712" s="29" t="str" cm="1">
        <f t="array" ref="R1712:S1712">_xlfn.TEXTSPLIT(C1712," ")</f>
        <v>Champagne</v>
      </c>
      <c r="S1712" s="29" t="str">
        <v>Lucas</v>
      </c>
      <c r="T1712" s="29"/>
      <c r="U1712" s="29" t="str">
        <f t="shared" si="468"/>
        <v>Lucas</v>
      </c>
      <c r="V1712" s="29" t="str">
        <f t="shared" si="469"/>
        <v>C</v>
      </c>
      <c r="W1712" s="29" t="str">
        <f t="shared" si="470"/>
        <v>LucasCM12 Under</v>
      </c>
      <c r="X1712" s="29" t="str">
        <f t="shared" si="471"/>
        <v>LucasC</v>
      </c>
      <c r="AA1712"/>
      <c r="AB1712"/>
      <c r="AC1712"/>
      <c r="AD1712"/>
      <c r="AE1712"/>
      <c r="AF1712"/>
      <c r="AG1712"/>
    </row>
    <row r="1713" spans="1:33" s="30" customFormat="1" x14ac:dyDescent="0.3">
      <c r="A1713" s="16">
        <f t="shared" si="456"/>
        <v>633</v>
      </c>
      <c r="B1713" s="17">
        <f t="shared" si="457"/>
        <v>161</v>
      </c>
      <c r="C1713" s="18" t="s">
        <v>1753</v>
      </c>
      <c r="D1713" s="19" t="s">
        <v>1111</v>
      </c>
      <c r="E1713" s="19" t="str">
        <f t="shared" si="458"/>
        <v>M</v>
      </c>
      <c r="F1713" s="20" t="str">
        <f>IFERROR(VLOOKUP(C1713,'[1]Sofie''s Loppet'!$BM$3:$BP$100,4,FALSE),"")</f>
        <v/>
      </c>
      <c r="G1713" s="21">
        <f>IFERROR(VLOOKUP(C1713,[1]Rocks!$BF$3:$BH$2000,3,FALSE),"")</f>
        <v>383.68502316006175</v>
      </c>
      <c r="H1713" s="22" t="str">
        <f>IFERROR(VLOOKUP(C1713,'[1]Walden Bike'!$CB$3:$CE$1000,4,FALSE),"")</f>
        <v/>
      </c>
      <c r="I1713" s="23" t="str">
        <f>IFERROR(VLOOKUP(C1713,'[1]Paddle Sport'!$BJ$2:$BL$100,3,FALSE),"")</f>
        <v/>
      </c>
      <c r="J1713" s="24" t="str">
        <f>IFERROR(VLOOKUP(C1713,'[1]Island Swim'!$AX$5:$AZ$74,3,FALSE),"")</f>
        <v/>
      </c>
      <c r="K1713" s="25" t="str">
        <f>IFERROR(VLOOKUP(C1713,[1]Beaton!$A$4:$B$150,2,FALSE),"")</f>
        <v/>
      </c>
      <c r="L1713" s="26" t="str">
        <f>IFERROR(VLOOKUP(C1713,'[1]Turkey Gobbler'!$A$2:$B$500,2,FALSE),"")</f>
        <v/>
      </c>
      <c r="M1713" s="27">
        <f t="shared" si="459"/>
        <v>384</v>
      </c>
      <c r="N1713" s="28"/>
      <c r="O1713"/>
      <c r="P1713"/>
      <c r="Q1713"/>
      <c r="R1713" s="29" t="str" cm="1">
        <f t="array" ref="R1713:S1713">_xlfn.TEXTSPLIT(C1713," ")</f>
        <v>Chaumont</v>
      </c>
      <c r="S1713" s="29" t="str">
        <v>Vincent</v>
      </c>
      <c r="T1713" s="29"/>
      <c r="U1713" s="29" t="str">
        <f t="shared" si="468"/>
        <v>Vincent</v>
      </c>
      <c r="V1713" s="29" t="str">
        <f t="shared" si="469"/>
        <v>C</v>
      </c>
      <c r="W1713" s="29" t="str">
        <f t="shared" si="470"/>
        <v>VincentCM30-39</v>
      </c>
      <c r="X1713" s="29" t="str">
        <f t="shared" si="471"/>
        <v>VincentC</v>
      </c>
      <c r="AA1713"/>
      <c r="AB1713"/>
      <c r="AC1713"/>
      <c r="AD1713"/>
      <c r="AE1713"/>
      <c r="AF1713"/>
      <c r="AG1713"/>
    </row>
    <row r="1714" spans="1:33" s="30" customFormat="1" x14ac:dyDescent="0.3">
      <c r="A1714" s="16">
        <f t="shared" si="456"/>
        <v>633</v>
      </c>
      <c r="B1714" s="17">
        <f t="shared" si="457"/>
        <v>58</v>
      </c>
      <c r="C1714" s="18" t="s">
        <v>1754</v>
      </c>
      <c r="D1714" s="19" t="s">
        <v>1107</v>
      </c>
      <c r="E1714" s="19" t="str">
        <f t="shared" si="458"/>
        <v>M</v>
      </c>
      <c r="F1714" s="20" t="str">
        <f>IFERROR(VLOOKUP(C1714,'[1]Sofie''s Loppet'!$BM$3:$BP$100,4,FALSE),"")</f>
        <v/>
      </c>
      <c r="G1714" s="21">
        <f>IFERROR(VLOOKUP(C1714,[1]Rocks!$BF$3:$BH$2000,3,FALSE),"")</f>
        <v>383.68502316006175</v>
      </c>
      <c r="H1714" s="22" t="str">
        <f>IFERROR(VLOOKUP(C1714,'[1]Walden Bike'!$CB$3:$CE$1000,4,FALSE),"")</f>
        <v/>
      </c>
      <c r="I1714" s="23" t="str">
        <f>IFERROR(VLOOKUP(C1714,'[1]Paddle Sport'!$BJ$2:$BL$100,3,FALSE),"")</f>
        <v/>
      </c>
      <c r="J1714" s="24" t="str">
        <f>IFERROR(VLOOKUP(C1714,'[1]Island Swim'!$AX$5:$AZ$74,3,FALSE),"")</f>
        <v/>
      </c>
      <c r="K1714" s="25" t="str">
        <f>IFERROR(VLOOKUP(C1714,[1]Beaton!$A$4:$B$150,2,FALSE),"")</f>
        <v/>
      </c>
      <c r="L1714" s="26" t="str">
        <f>IFERROR(VLOOKUP(C1714,'[1]Turkey Gobbler'!$A$2:$B$500,2,FALSE),"")</f>
        <v/>
      </c>
      <c r="M1714" s="27">
        <f t="shared" si="459"/>
        <v>384</v>
      </c>
      <c r="N1714" s="28"/>
      <c r="O1714"/>
      <c r="P1714"/>
      <c r="Q1714"/>
      <c r="R1714" s="29" t="str" cm="1">
        <f t="array" ref="R1714:S1714">_xlfn.TEXTSPLIT(C1714," ")</f>
        <v>Zanini</v>
      </c>
      <c r="S1714" s="29" t="str">
        <v>Mike</v>
      </c>
      <c r="T1714" s="29"/>
      <c r="U1714" s="29" t="str">
        <f t="shared" si="468"/>
        <v>Mike</v>
      </c>
      <c r="V1714" s="29" t="str">
        <f t="shared" si="469"/>
        <v>Z</v>
      </c>
      <c r="W1714" s="29" t="str">
        <f t="shared" si="470"/>
        <v>MikeZM50-59</v>
      </c>
      <c r="X1714" s="29" t="str">
        <f t="shared" si="471"/>
        <v>MikeZ</v>
      </c>
      <c r="AA1714"/>
      <c r="AB1714"/>
      <c r="AC1714"/>
      <c r="AD1714"/>
      <c r="AE1714"/>
      <c r="AF1714"/>
      <c r="AG1714"/>
    </row>
    <row r="1715" spans="1:33" s="30" customFormat="1" x14ac:dyDescent="0.3">
      <c r="A1715" s="16">
        <f t="shared" si="456"/>
        <v>636</v>
      </c>
      <c r="B1715" s="17">
        <f t="shared" si="457"/>
        <v>73</v>
      </c>
      <c r="C1715" s="18" t="s">
        <v>1755</v>
      </c>
      <c r="D1715" s="19" t="s">
        <v>1118</v>
      </c>
      <c r="E1715" s="19" t="str">
        <f t="shared" si="458"/>
        <v>M</v>
      </c>
      <c r="F1715" s="20" t="str">
        <f>IFERROR(VLOOKUP(C1715,'[1]Sofie''s Loppet'!$BM$3:$BP$100,4,FALSE),"")</f>
        <v/>
      </c>
      <c r="G1715" s="21">
        <f>IFERROR(VLOOKUP(C1715,[1]Rocks!$BF$3:$BH$2000,3,FALSE),"")</f>
        <v>383.48765432098764</v>
      </c>
      <c r="H1715" s="22" t="str">
        <f>IFERROR(VLOOKUP(C1715,'[1]Walden Bike'!$CB$3:$CE$1000,4,FALSE),"")</f>
        <v/>
      </c>
      <c r="I1715" s="23" t="str">
        <f>IFERROR(VLOOKUP(C1715,'[1]Paddle Sport'!$BJ$2:$BL$100,3,FALSE),"")</f>
        <v/>
      </c>
      <c r="J1715" s="24" t="str">
        <f>IFERROR(VLOOKUP(C1715,'[1]Island Swim'!$AX$5:$AZ$74,3,FALSE),"")</f>
        <v/>
      </c>
      <c r="K1715" s="25" t="str">
        <f>IFERROR(VLOOKUP(C1715,[1]Beaton!$A$4:$B$150,2,FALSE),"")</f>
        <v/>
      </c>
      <c r="L1715" s="26" t="str">
        <f>IFERROR(VLOOKUP(C1715,'[1]Turkey Gobbler'!$A$2:$B$500,2,FALSE),"")</f>
        <v/>
      </c>
      <c r="M1715" s="27">
        <f t="shared" si="459"/>
        <v>383</v>
      </c>
      <c r="N1715" s="28"/>
      <c r="O1715"/>
      <c r="P1715"/>
      <c r="Q1715"/>
      <c r="R1715" s="29" t="str" cm="1">
        <f t="array" ref="R1715:S1715">_xlfn.TEXTSPLIT(C1715," ")</f>
        <v>Roth</v>
      </c>
      <c r="S1715" s="29" t="str">
        <v>Yann</v>
      </c>
      <c r="T1715" s="29"/>
      <c r="U1715" s="29" t="str">
        <f t="shared" si="468"/>
        <v>Yann</v>
      </c>
      <c r="V1715" s="29" t="str">
        <f t="shared" si="469"/>
        <v>R</v>
      </c>
      <c r="W1715" s="29" t="str">
        <f t="shared" si="470"/>
        <v>YannRM13-19</v>
      </c>
      <c r="X1715" s="29" t="str">
        <f t="shared" si="471"/>
        <v>YannR</v>
      </c>
      <c r="AA1715"/>
      <c r="AB1715"/>
      <c r="AC1715"/>
      <c r="AD1715"/>
      <c r="AE1715"/>
      <c r="AF1715"/>
      <c r="AG1715"/>
    </row>
    <row r="1716" spans="1:33" s="30" customFormat="1" x14ac:dyDescent="0.3">
      <c r="A1716" s="16">
        <f t="shared" si="456"/>
        <v>637</v>
      </c>
      <c r="B1716" s="17">
        <f t="shared" si="457"/>
        <v>46</v>
      </c>
      <c r="C1716" s="18" t="s">
        <v>1756</v>
      </c>
      <c r="D1716" s="19" t="s">
        <v>1116</v>
      </c>
      <c r="E1716" s="19" t="str">
        <f t="shared" si="458"/>
        <v>M</v>
      </c>
      <c r="F1716" s="20"/>
      <c r="G1716" s="21"/>
      <c r="H1716" s="22"/>
      <c r="I1716" s="23">
        <f>IFERROR(VLOOKUP(C1716,'[1]Paddle Sport'!$BJ$2:$BL$100,3,FALSE),"")</f>
        <v>382.37063778580023</v>
      </c>
      <c r="J1716" s="24" t="str">
        <f>IFERROR(VLOOKUP(C1716,'[1]Island Swim'!$AX$5:$AZ$74,3,FALSE),"")</f>
        <v/>
      </c>
      <c r="K1716" s="25"/>
      <c r="L1716" s="26"/>
      <c r="M1716" s="27">
        <f t="shared" si="459"/>
        <v>382</v>
      </c>
      <c r="N1716" s="28"/>
      <c r="O1716"/>
      <c r="P1716"/>
      <c r="Q1716"/>
      <c r="R1716" s="29"/>
      <c r="S1716" s="29"/>
      <c r="T1716" s="29"/>
      <c r="U1716" s="29"/>
      <c r="V1716" s="29"/>
      <c r="W1716" s="29"/>
      <c r="X1716" s="29"/>
      <c r="AA1716"/>
      <c r="AB1716"/>
      <c r="AC1716"/>
      <c r="AD1716"/>
      <c r="AE1716"/>
      <c r="AF1716"/>
      <c r="AG1716"/>
    </row>
    <row r="1717" spans="1:33" s="30" customFormat="1" x14ac:dyDescent="0.3">
      <c r="A1717" s="16">
        <f t="shared" si="456"/>
        <v>637</v>
      </c>
      <c r="B1717" s="17">
        <f t="shared" si="457"/>
        <v>162</v>
      </c>
      <c r="C1717" s="18" t="s">
        <v>1757</v>
      </c>
      <c r="D1717" s="19" t="s">
        <v>1111</v>
      </c>
      <c r="E1717" s="19" t="str">
        <f t="shared" si="458"/>
        <v>M</v>
      </c>
      <c r="F1717" s="20" t="str">
        <f>IFERROR(VLOOKUP(C1717,'[1]Sofie''s Loppet'!$BM$3:$BP$100,4,FALSE),"")</f>
        <v/>
      </c>
      <c r="G1717" s="21">
        <f>IFERROR(VLOOKUP(C1717,[1]Rocks!$BF$3:$BH$2000,3,FALSE),"")</f>
        <v>381.72043010752685</v>
      </c>
      <c r="H1717" s="22" t="str">
        <f>IFERROR(VLOOKUP(C1717,'[1]Walden Bike'!$CB$3:$CE$1000,4,FALSE),"")</f>
        <v/>
      </c>
      <c r="I1717" s="23" t="str">
        <f>IFERROR(VLOOKUP(C1717,'[1]Paddle Sport'!$BJ$2:$BL$100,3,FALSE),"")</f>
        <v/>
      </c>
      <c r="J1717" s="24" t="str">
        <f>IFERROR(VLOOKUP(C1717,'[1]Island Swim'!$AX$5:$AZ$74,3,FALSE),"")</f>
        <v/>
      </c>
      <c r="K1717" s="25" t="str">
        <f>IFERROR(VLOOKUP(C1717,[1]Beaton!$A$4:$B$150,2,FALSE),"")</f>
        <v/>
      </c>
      <c r="L1717" s="26" t="str">
        <f>IFERROR(VLOOKUP(C1717,'[1]Turkey Gobbler'!$A$2:$B$500,2,FALSE),"")</f>
        <v/>
      </c>
      <c r="M1717" s="27">
        <f t="shared" si="459"/>
        <v>382</v>
      </c>
      <c r="N1717" s="28"/>
      <c r="O1717"/>
      <c r="P1717"/>
      <c r="Q1717"/>
      <c r="R1717" s="29" t="str" cm="1">
        <f t="array" ref="R1717:S1717">_xlfn.TEXTSPLIT(C1717," ")</f>
        <v>Dinnes</v>
      </c>
      <c r="S1717" s="29" t="str">
        <v>Steven</v>
      </c>
      <c r="T1717" s="29"/>
      <c r="U1717" s="29" t="str">
        <f>IF(T1717="",S1717,T1717)</f>
        <v>Steven</v>
      </c>
      <c r="V1717" s="29" t="str">
        <f>LEFT(R1717,1)</f>
        <v>D</v>
      </c>
      <c r="W1717" s="29" t="str">
        <f>CONCATENATE(U1717,V1717,D1717)</f>
        <v>StevenDM30-39</v>
      </c>
      <c r="X1717" s="29" t="str">
        <f>CONCATENATE(U1717,V1717)</f>
        <v>StevenD</v>
      </c>
      <c r="AA1717"/>
      <c r="AB1717"/>
      <c r="AC1717"/>
      <c r="AD1717"/>
      <c r="AE1717"/>
      <c r="AF1717"/>
      <c r="AG1717"/>
    </row>
    <row r="1718" spans="1:33" s="30" customFormat="1" x14ac:dyDescent="0.3">
      <c r="A1718" s="16">
        <f t="shared" si="456"/>
        <v>637</v>
      </c>
      <c r="B1718" s="17">
        <f t="shared" si="457"/>
        <v>59</v>
      </c>
      <c r="C1718" s="18" t="s">
        <v>1758</v>
      </c>
      <c r="D1718" s="19" t="s">
        <v>1107</v>
      </c>
      <c r="E1718" s="19" t="str">
        <f t="shared" si="458"/>
        <v>M</v>
      </c>
      <c r="F1718" s="20" t="str">
        <f>IFERROR(VLOOKUP(C1718,'[1]Sofie''s Loppet'!$BM$3:$BP$100,4,FALSE),"")</f>
        <v/>
      </c>
      <c r="G1718" s="21">
        <f>IFERROR(VLOOKUP(C1718,[1]Rocks!$BF$3:$BH$2000,3,FALSE),"")</f>
        <v>381.9159836065574</v>
      </c>
      <c r="H1718" s="22" t="str">
        <f>IFERROR(VLOOKUP(C1718,'[1]Walden Bike'!$CB$3:$CE$1000,4,FALSE),"")</f>
        <v/>
      </c>
      <c r="I1718" s="23" t="str">
        <f>IFERROR(VLOOKUP(C1718,'[1]Paddle Sport'!$BJ$2:$BL$100,3,FALSE),"")</f>
        <v/>
      </c>
      <c r="J1718" s="24" t="str">
        <f>IFERROR(VLOOKUP(C1718,'[1]Island Swim'!$AX$5:$AZ$74,3,FALSE),"")</f>
        <v/>
      </c>
      <c r="K1718" s="25" t="str">
        <f>IFERROR(VLOOKUP(C1718,[1]Beaton!$A$4:$B$150,2,FALSE),"")</f>
        <v/>
      </c>
      <c r="L1718" s="26">
        <f>IFERROR(VLOOKUP(C1718,'[1]Turkey Gobbler'!$A$2:$B$500,2,FALSE),"")</f>
        <v>415.13929618768327</v>
      </c>
      <c r="M1718" s="27">
        <f t="shared" si="459"/>
        <v>382</v>
      </c>
      <c r="N1718" s="28"/>
      <c r="O1718"/>
      <c r="P1718"/>
      <c r="Q1718"/>
      <c r="R1718" s="29"/>
      <c r="S1718" s="29"/>
      <c r="T1718" s="29"/>
      <c r="U1718" s="29"/>
      <c r="V1718" s="29"/>
      <c r="W1718" s="29"/>
      <c r="X1718" s="29"/>
      <c r="AA1718"/>
      <c r="AB1718"/>
      <c r="AC1718"/>
      <c r="AD1718"/>
      <c r="AE1718"/>
      <c r="AF1718"/>
      <c r="AG1718"/>
    </row>
    <row r="1719" spans="1:33" s="30" customFormat="1" x14ac:dyDescent="0.3">
      <c r="A1719" s="16">
        <f t="shared" si="456"/>
        <v>637</v>
      </c>
      <c r="B1719" s="17">
        <f t="shared" si="457"/>
        <v>59</v>
      </c>
      <c r="C1719" s="18" t="s">
        <v>1759</v>
      </c>
      <c r="D1719" s="19" t="s">
        <v>1107</v>
      </c>
      <c r="E1719" s="19" t="str">
        <f t="shared" si="458"/>
        <v>M</v>
      </c>
      <c r="F1719" s="20" t="str">
        <f>IFERROR(VLOOKUP(C1719,'[1]Sofie''s Loppet'!$BM$3:$BP$100,4,FALSE),"")</f>
        <v/>
      </c>
      <c r="G1719" s="21">
        <f>IFERROR(VLOOKUP(C1719,[1]Rocks!$BF$3:$BH$2000,3,FALSE),"")</f>
        <v>382.30769230769226</v>
      </c>
      <c r="H1719" s="22" t="str">
        <f>IFERROR(VLOOKUP(C1719,'[1]Walden Bike'!$CB$3:$CE$1000,4,FALSE),"")</f>
        <v/>
      </c>
      <c r="I1719" s="23" t="str">
        <f>IFERROR(VLOOKUP(C1719,'[1]Paddle Sport'!$BJ$2:$BL$100,3,FALSE),"")</f>
        <v/>
      </c>
      <c r="J1719" s="24" t="str">
        <f>IFERROR(VLOOKUP(C1719,'[1]Island Swim'!$AX$5:$AZ$74,3,FALSE),"")</f>
        <v/>
      </c>
      <c r="K1719" s="25" t="str">
        <f>IFERROR(VLOOKUP(C1719,[1]Beaton!$A$4:$B$150,2,FALSE),"")</f>
        <v/>
      </c>
      <c r="L1719" s="26" t="str">
        <f>IFERROR(VLOOKUP(C1719,'[1]Turkey Gobbler'!$A$2:$B$500,2,FALSE),"")</f>
        <v/>
      </c>
      <c r="M1719" s="27">
        <f t="shared" si="459"/>
        <v>382</v>
      </c>
      <c r="N1719" s="28"/>
      <c r="O1719"/>
      <c r="P1719"/>
      <c r="Q1719"/>
      <c r="R1719" s="29" t="str" cm="1">
        <f t="array" ref="R1719:S1719">_xlfn.TEXTSPLIT(C1719," ")</f>
        <v>Gazdic</v>
      </c>
      <c r="S1719" s="29" t="str">
        <v>Gary</v>
      </c>
      <c r="T1719" s="29"/>
      <c r="U1719" s="29" t="str">
        <f t="shared" ref="U1719:U1725" si="472">IF(T1719="",S1719,T1719)</f>
        <v>Gary</v>
      </c>
      <c r="V1719" s="29" t="str">
        <f t="shared" ref="V1719:V1725" si="473">LEFT(R1719,1)</f>
        <v>G</v>
      </c>
      <c r="W1719" s="29" t="str">
        <f t="shared" ref="W1719:W1725" si="474">CONCATENATE(U1719,V1719,D1719)</f>
        <v>GaryGM50-59</v>
      </c>
      <c r="X1719" s="29" t="str">
        <f t="shared" ref="X1719:X1725" si="475">CONCATENATE(U1719,V1719)</f>
        <v>GaryG</v>
      </c>
      <c r="AA1719"/>
      <c r="AB1719"/>
      <c r="AC1719"/>
      <c r="AD1719"/>
      <c r="AE1719"/>
      <c r="AF1719"/>
      <c r="AG1719"/>
    </row>
    <row r="1720" spans="1:33" s="30" customFormat="1" x14ac:dyDescent="0.3">
      <c r="A1720" s="16">
        <f t="shared" si="456"/>
        <v>641</v>
      </c>
      <c r="B1720" s="17">
        <f t="shared" si="457"/>
        <v>74</v>
      </c>
      <c r="C1720" s="18" t="s">
        <v>1760</v>
      </c>
      <c r="D1720" s="19" t="s">
        <v>1118</v>
      </c>
      <c r="E1720" s="19" t="str">
        <f t="shared" si="458"/>
        <v>M</v>
      </c>
      <c r="F1720" s="20" t="str">
        <f>IFERROR(VLOOKUP(C1720,'[1]Sofie''s Loppet'!$BM$3:$BP$100,4,FALSE),"")</f>
        <v/>
      </c>
      <c r="G1720" s="21">
        <f>IFERROR(VLOOKUP(C1720,[1]Rocks!$BF$3:$BH$2000,3,FALSE),"")</f>
        <v>381.3299232736573</v>
      </c>
      <c r="H1720" s="22" t="str">
        <f>IFERROR(VLOOKUP(C1720,'[1]Walden Bike'!$CB$3:$CE$1000,4,FALSE),"")</f>
        <v/>
      </c>
      <c r="I1720" s="23" t="str">
        <f>IFERROR(VLOOKUP(C1720,'[1]Paddle Sport'!$BJ$2:$BL$100,3,FALSE),"")</f>
        <v/>
      </c>
      <c r="J1720" s="24" t="str">
        <f>IFERROR(VLOOKUP(C1720,'[1]Island Swim'!$AX$5:$AZ$74,3,FALSE),"")</f>
        <v/>
      </c>
      <c r="K1720" s="25" t="str">
        <f>IFERROR(VLOOKUP(C1720,[1]Beaton!$A$4:$B$150,2,FALSE),"")</f>
        <v/>
      </c>
      <c r="L1720" s="26" t="str">
        <f>IFERROR(VLOOKUP(C1720,'[1]Turkey Gobbler'!$A$2:$B$500,2,FALSE),"")</f>
        <v/>
      </c>
      <c r="M1720" s="27">
        <f t="shared" si="459"/>
        <v>381</v>
      </c>
      <c r="N1720" s="28"/>
      <c r="O1720"/>
      <c r="P1720"/>
      <c r="Q1720"/>
      <c r="R1720" s="29" t="str" cm="1">
        <f t="array" ref="R1720:S1720">_xlfn.TEXTSPLIT(C1720," ")</f>
        <v>Roth</v>
      </c>
      <c r="S1720" s="29" t="str">
        <v>Kai</v>
      </c>
      <c r="T1720" s="29"/>
      <c r="U1720" s="29" t="str">
        <f t="shared" si="472"/>
        <v>Kai</v>
      </c>
      <c r="V1720" s="29" t="str">
        <f t="shared" si="473"/>
        <v>R</v>
      </c>
      <c r="W1720" s="29" t="str">
        <f t="shared" si="474"/>
        <v>KaiRM13-19</v>
      </c>
      <c r="X1720" s="29" t="str">
        <f t="shared" si="475"/>
        <v>KaiR</v>
      </c>
      <c r="AA1720"/>
      <c r="AB1720"/>
      <c r="AC1720"/>
      <c r="AD1720"/>
      <c r="AE1720"/>
      <c r="AF1720"/>
      <c r="AG1720"/>
    </row>
    <row r="1721" spans="1:33" s="30" customFormat="1" x14ac:dyDescent="0.3">
      <c r="A1721" s="16">
        <f t="shared" si="456"/>
        <v>642</v>
      </c>
      <c r="B1721" s="17">
        <f t="shared" si="457"/>
        <v>47</v>
      </c>
      <c r="C1721" s="18" t="s">
        <v>1761</v>
      </c>
      <c r="D1721" s="19" t="s">
        <v>1116</v>
      </c>
      <c r="E1721" s="19" t="str">
        <f t="shared" si="458"/>
        <v>M</v>
      </c>
      <c r="F1721" s="20" t="str">
        <f>IFERROR(VLOOKUP(C1721,'[1]Sofie''s Loppet'!$BM$3:$BP$100,4,FALSE),"")</f>
        <v/>
      </c>
      <c r="G1721" s="21">
        <f>IFERROR(VLOOKUP(C1721,[1]Rocks!$BF$3:$BH$2000,3,FALSE),"")</f>
        <v>379.5824847250509</v>
      </c>
      <c r="H1721" s="22" t="str">
        <f>IFERROR(VLOOKUP(C1721,'[1]Walden Bike'!$CB$3:$CE$1000,4,FALSE),"")</f>
        <v/>
      </c>
      <c r="I1721" s="23" t="str">
        <f>IFERROR(VLOOKUP(C1721,'[1]Paddle Sport'!$BJ$2:$BL$100,3,FALSE),"")</f>
        <v/>
      </c>
      <c r="J1721" s="24" t="str">
        <f>IFERROR(VLOOKUP(C1721,'[1]Island Swim'!$AX$5:$AZ$74,3,FALSE),"")</f>
        <v/>
      </c>
      <c r="K1721" s="25" t="str">
        <f>IFERROR(VLOOKUP(C1721,[1]Beaton!$A$4:$B$150,2,FALSE),"")</f>
        <v/>
      </c>
      <c r="L1721" s="26" t="str">
        <f>IFERROR(VLOOKUP(C1721,'[1]Turkey Gobbler'!$A$2:$B$500,2,FALSE),"")</f>
        <v/>
      </c>
      <c r="M1721" s="27">
        <f t="shared" si="459"/>
        <v>380</v>
      </c>
      <c r="N1721" s="28"/>
      <c r="O1721"/>
      <c r="P1721"/>
      <c r="Q1721"/>
      <c r="R1721" s="29" t="str" cm="1">
        <f t="array" ref="R1721:S1721">_xlfn.TEXTSPLIT(C1721," ")</f>
        <v>Cromarty</v>
      </c>
      <c r="S1721" s="29" t="str">
        <v>Valentine</v>
      </c>
      <c r="T1721" s="29"/>
      <c r="U1721" s="29" t="str">
        <f t="shared" si="472"/>
        <v>Valentine</v>
      </c>
      <c r="V1721" s="29" t="str">
        <f t="shared" si="473"/>
        <v>C</v>
      </c>
      <c r="W1721" s="29" t="str">
        <f t="shared" si="474"/>
        <v>ValentineCM12 Under</v>
      </c>
      <c r="X1721" s="29" t="str">
        <f t="shared" si="475"/>
        <v>ValentineC</v>
      </c>
      <c r="AA1721"/>
      <c r="AB1721"/>
      <c r="AC1721"/>
      <c r="AD1721"/>
      <c r="AE1721"/>
      <c r="AF1721"/>
      <c r="AG1721"/>
    </row>
    <row r="1722" spans="1:33" s="30" customFormat="1" x14ac:dyDescent="0.3">
      <c r="A1722" s="16">
        <f t="shared" si="456"/>
        <v>642</v>
      </c>
      <c r="B1722" s="17">
        <f t="shared" si="457"/>
        <v>152</v>
      </c>
      <c r="C1722" s="18" t="s">
        <v>1762</v>
      </c>
      <c r="D1722" s="19" t="s">
        <v>1114</v>
      </c>
      <c r="E1722" s="19" t="str">
        <f t="shared" si="458"/>
        <v>M</v>
      </c>
      <c r="F1722" s="20" t="str">
        <f>IFERROR(VLOOKUP(C1722,'[1]Sofie''s Loppet'!$BM$3:$BP$100,4,FALSE),"")</f>
        <v/>
      </c>
      <c r="G1722" s="21">
        <f>IFERROR(VLOOKUP(C1722,[1]Rocks!$BF$3:$BH$2000,3,FALSE),"")</f>
        <v>380.35714285714283</v>
      </c>
      <c r="H1722" s="22" t="str">
        <f>IFERROR(VLOOKUP(C1722,'[1]Walden Bike'!$CB$3:$CE$1000,4,FALSE),"")</f>
        <v/>
      </c>
      <c r="I1722" s="23" t="str">
        <f>IFERROR(VLOOKUP(C1722,'[1]Paddle Sport'!$BJ$2:$BL$100,3,FALSE),"")</f>
        <v/>
      </c>
      <c r="J1722" s="24" t="str">
        <f>IFERROR(VLOOKUP(C1722,'[1]Island Swim'!$AX$5:$AZ$74,3,FALSE),"")</f>
        <v/>
      </c>
      <c r="K1722" s="25" t="str">
        <f>IFERROR(VLOOKUP(C1722,[1]Beaton!$A$4:$B$150,2,FALSE),"")</f>
        <v/>
      </c>
      <c r="L1722" s="26" t="str">
        <f>IFERROR(VLOOKUP(C1722,'[1]Turkey Gobbler'!$A$2:$B$500,2,FALSE),"")</f>
        <v/>
      </c>
      <c r="M1722" s="27">
        <f t="shared" si="459"/>
        <v>380</v>
      </c>
      <c r="N1722" s="28"/>
      <c r="O1722"/>
      <c r="P1722"/>
      <c r="Q1722"/>
      <c r="R1722" s="29" t="str" cm="1">
        <f t="array" ref="R1722:S1722">_xlfn.TEXTSPLIT(C1722," ")</f>
        <v>Falcioni</v>
      </c>
      <c r="S1722" s="29" t="str">
        <v>Dante</v>
      </c>
      <c r="T1722" s="29"/>
      <c r="U1722" s="29" t="str">
        <f t="shared" si="472"/>
        <v>Dante</v>
      </c>
      <c r="V1722" s="29" t="str">
        <f t="shared" si="473"/>
        <v>F</v>
      </c>
      <c r="W1722" s="29" t="str">
        <f t="shared" si="474"/>
        <v>DanteFM20-29</v>
      </c>
      <c r="X1722" s="29" t="str">
        <f t="shared" si="475"/>
        <v>DanteF</v>
      </c>
      <c r="AA1722"/>
      <c r="AB1722"/>
      <c r="AC1722"/>
      <c r="AD1722"/>
      <c r="AE1722"/>
      <c r="AF1722"/>
      <c r="AG1722"/>
    </row>
    <row r="1723" spans="1:33" s="30" customFormat="1" x14ac:dyDescent="0.3">
      <c r="A1723" s="16">
        <f t="shared" si="456"/>
        <v>642</v>
      </c>
      <c r="B1723" s="17">
        <f t="shared" si="457"/>
        <v>39</v>
      </c>
      <c r="C1723" s="18" t="s">
        <v>1763</v>
      </c>
      <c r="D1723" s="19" t="s">
        <v>1124</v>
      </c>
      <c r="E1723" s="19" t="str">
        <f t="shared" si="458"/>
        <v>M</v>
      </c>
      <c r="F1723" s="20" t="str">
        <f>IFERROR(VLOOKUP(C1723,'[1]Sofie''s Loppet'!$BM$3:$BP$100,4,FALSE),"")</f>
        <v/>
      </c>
      <c r="G1723" s="21">
        <f>IFERROR(VLOOKUP(C1723,[1]Rocks!$BF$3:$BH$2000,3,FALSE),"")</f>
        <v>380.16318204997447</v>
      </c>
      <c r="H1723" s="22" t="str">
        <f>IFERROR(VLOOKUP(C1723,'[1]Walden Bike'!$CB$3:$CE$1000,4,FALSE),"")</f>
        <v/>
      </c>
      <c r="I1723" s="23" t="str">
        <f>IFERROR(VLOOKUP(C1723,'[1]Paddle Sport'!$BJ$2:$BL$100,3,FALSE),"")</f>
        <v/>
      </c>
      <c r="J1723" s="24" t="str">
        <f>IFERROR(VLOOKUP(C1723,'[1]Island Swim'!$AX$5:$AZ$74,3,FALSE),"")</f>
        <v/>
      </c>
      <c r="K1723" s="25" t="str">
        <f>IFERROR(VLOOKUP(C1723,[1]Beaton!$A$4:$B$150,2,FALSE),"")</f>
        <v/>
      </c>
      <c r="L1723" s="26" t="str">
        <f>IFERROR(VLOOKUP(C1723,'[1]Turkey Gobbler'!$A$2:$B$500,2,FALSE),"")</f>
        <v/>
      </c>
      <c r="M1723" s="27">
        <f t="shared" si="459"/>
        <v>380</v>
      </c>
      <c r="N1723" s="28"/>
      <c r="O1723"/>
      <c r="P1723"/>
      <c r="Q1723"/>
      <c r="R1723" s="29" t="str" cm="1">
        <f t="array" ref="R1723:S1723">_xlfn.TEXTSPLIT(C1723," ")</f>
        <v>Battaion</v>
      </c>
      <c r="S1723" s="29" t="str">
        <v>Frank</v>
      </c>
      <c r="T1723" s="29"/>
      <c r="U1723" s="29" t="str">
        <f t="shared" si="472"/>
        <v>Frank</v>
      </c>
      <c r="V1723" s="29" t="str">
        <f t="shared" si="473"/>
        <v>B</v>
      </c>
      <c r="W1723" s="29" t="str">
        <f t="shared" si="474"/>
        <v>FrankBM60-69</v>
      </c>
      <c r="X1723" s="29" t="str">
        <f t="shared" si="475"/>
        <v>FrankB</v>
      </c>
      <c r="AA1723"/>
      <c r="AB1723"/>
      <c r="AC1723"/>
      <c r="AD1723"/>
      <c r="AE1723"/>
      <c r="AF1723"/>
      <c r="AG1723"/>
    </row>
    <row r="1724" spans="1:33" s="30" customFormat="1" x14ac:dyDescent="0.3">
      <c r="A1724" s="16">
        <f t="shared" si="456"/>
        <v>645</v>
      </c>
      <c r="B1724" s="17">
        <f t="shared" si="457"/>
        <v>153</v>
      </c>
      <c r="C1724" s="18" t="s">
        <v>1764</v>
      </c>
      <c r="D1724" s="19" t="s">
        <v>1114</v>
      </c>
      <c r="E1724" s="19" t="str">
        <f t="shared" si="458"/>
        <v>M</v>
      </c>
      <c r="F1724" s="20" t="str">
        <f>IFERROR(VLOOKUP(C1724,'[1]Sofie''s Loppet'!$BM$3:$BP$100,4,FALSE),"")</f>
        <v/>
      </c>
      <c r="G1724" s="21">
        <f>IFERROR(VLOOKUP(C1724,[1]Rocks!$BF$3:$BH$2000,3,FALSE),"")</f>
        <v>378.60618700034757</v>
      </c>
      <c r="H1724" s="22" t="str">
        <f>IFERROR(VLOOKUP(C1724,'[1]Walden Bike'!$CB$3:$CE$1000,4,FALSE),"")</f>
        <v/>
      </c>
      <c r="I1724" s="23" t="str">
        <f>IFERROR(VLOOKUP(C1724,'[1]Paddle Sport'!$BJ$2:$BL$100,3,FALSE),"")</f>
        <v/>
      </c>
      <c r="J1724" s="24" t="str">
        <f>IFERROR(VLOOKUP(C1724,'[1]Island Swim'!$AX$5:$AZ$74,3,FALSE),"")</f>
        <v/>
      </c>
      <c r="K1724" s="25" t="str">
        <f>IFERROR(VLOOKUP(C1724,[1]Beaton!$A$4:$B$150,2,FALSE),"")</f>
        <v/>
      </c>
      <c r="L1724" s="26" t="str">
        <f>IFERROR(VLOOKUP(C1724,'[1]Turkey Gobbler'!$A$2:$B$500,2,FALSE),"")</f>
        <v/>
      </c>
      <c r="M1724" s="27">
        <f t="shared" si="459"/>
        <v>379</v>
      </c>
      <c r="N1724" s="28"/>
      <c r="O1724"/>
      <c r="P1724"/>
      <c r="Q1724"/>
      <c r="R1724" s="29" t="str" cm="1">
        <f t="array" ref="R1724:S1724">_xlfn.TEXTSPLIT(C1724," ")</f>
        <v>Larocque-Fournier</v>
      </c>
      <c r="S1724" s="29" t="str">
        <v>Cory</v>
      </c>
      <c r="T1724" s="29"/>
      <c r="U1724" s="29" t="str">
        <f t="shared" si="472"/>
        <v>Cory</v>
      </c>
      <c r="V1724" s="29" t="str">
        <f t="shared" si="473"/>
        <v>L</v>
      </c>
      <c r="W1724" s="29" t="str">
        <f t="shared" si="474"/>
        <v>CoryLM20-29</v>
      </c>
      <c r="X1724" s="29" t="str">
        <f t="shared" si="475"/>
        <v>CoryL</v>
      </c>
      <c r="AA1724"/>
      <c r="AB1724"/>
      <c r="AC1724"/>
      <c r="AD1724"/>
      <c r="AE1724"/>
      <c r="AF1724"/>
      <c r="AG1724"/>
    </row>
    <row r="1725" spans="1:33" s="30" customFormat="1" x14ac:dyDescent="0.3">
      <c r="A1725" s="16">
        <f t="shared" si="456"/>
        <v>645</v>
      </c>
      <c r="B1725" s="17">
        <f t="shared" si="457"/>
        <v>90</v>
      </c>
      <c r="C1725" s="18" t="s">
        <v>1765</v>
      </c>
      <c r="D1725" s="19" t="s">
        <v>1109</v>
      </c>
      <c r="E1725" s="19" t="str">
        <f t="shared" si="458"/>
        <v>M</v>
      </c>
      <c r="F1725" s="20" t="str">
        <f>IFERROR(VLOOKUP(C1725,'[1]Sofie''s Loppet'!$BM$3:$BP$100,4,FALSE),"")</f>
        <v/>
      </c>
      <c r="G1725" s="21">
        <f>IFERROR(VLOOKUP(C1725,[1]Rocks!$BF$3:$BH$2000,3,FALSE),"")</f>
        <v>379.0035587188612</v>
      </c>
      <c r="H1725" s="22" t="str">
        <f>IFERROR(VLOOKUP(C1725,'[1]Walden Bike'!$CB$3:$CE$1000,4,FALSE),"")</f>
        <v/>
      </c>
      <c r="I1725" s="23" t="str">
        <f>IFERROR(VLOOKUP(C1725,'[1]Paddle Sport'!$BJ$2:$BL$100,3,FALSE),"")</f>
        <v/>
      </c>
      <c r="J1725" s="24" t="str">
        <f>IFERROR(VLOOKUP(C1725,'[1]Island Swim'!$AX$5:$AZ$74,3,FALSE),"")</f>
        <v/>
      </c>
      <c r="K1725" s="25" t="str">
        <f>IFERROR(VLOOKUP(C1725,[1]Beaton!$A$4:$B$150,2,FALSE),"")</f>
        <v/>
      </c>
      <c r="L1725" s="26" t="str">
        <f>IFERROR(VLOOKUP(C1725,'[1]Turkey Gobbler'!$A$2:$B$500,2,FALSE),"")</f>
        <v/>
      </c>
      <c r="M1725" s="27">
        <f t="shared" si="459"/>
        <v>379</v>
      </c>
      <c r="N1725" s="28"/>
      <c r="O1725"/>
      <c r="P1725"/>
      <c r="Q1725"/>
      <c r="R1725" s="29" t="str" cm="1">
        <f t="array" ref="R1725:S1725">_xlfn.TEXTSPLIT(C1725," ")</f>
        <v>DeRocchis</v>
      </c>
      <c r="S1725" s="29" t="str">
        <v>Travis</v>
      </c>
      <c r="T1725" s="29"/>
      <c r="U1725" s="29" t="str">
        <f t="shared" si="472"/>
        <v>Travis</v>
      </c>
      <c r="V1725" s="29" t="str">
        <f t="shared" si="473"/>
        <v>D</v>
      </c>
      <c r="W1725" s="29" t="str">
        <f t="shared" si="474"/>
        <v>TravisDM40-49</v>
      </c>
      <c r="X1725" s="29" t="str">
        <f t="shared" si="475"/>
        <v>TravisD</v>
      </c>
      <c r="AA1725"/>
      <c r="AB1725"/>
      <c r="AC1725"/>
      <c r="AD1725"/>
      <c r="AE1725"/>
      <c r="AF1725"/>
      <c r="AG1725"/>
    </row>
    <row r="1726" spans="1:33" s="30" customFormat="1" x14ac:dyDescent="0.3">
      <c r="A1726" s="16">
        <f t="shared" si="456"/>
        <v>647</v>
      </c>
      <c r="B1726" s="17">
        <f t="shared" si="457"/>
        <v>91</v>
      </c>
      <c r="C1726" s="18" t="s">
        <v>1766</v>
      </c>
      <c r="D1726" s="19" t="s">
        <v>1109</v>
      </c>
      <c r="E1726" s="19" t="str">
        <f t="shared" si="458"/>
        <v>M</v>
      </c>
      <c r="F1726" s="20" t="str">
        <f>IFERROR(VLOOKUP(C1726,'[1]Sofie''s Loppet'!$BM$3:$BP$100,4,FALSE),"")</f>
        <v/>
      </c>
      <c r="G1726" s="21">
        <f>IFERROR(VLOOKUP(C1726,[1]Rocks!$BF$3:$BH$2000,3,FALSE),"")</f>
        <v>377.65957446808511</v>
      </c>
      <c r="H1726" s="22" t="str">
        <f>IFERROR(VLOOKUP(C1726,'[1]Walden Bike'!$CB$3:$CE$1000,4,FALSE),"")</f>
        <v/>
      </c>
      <c r="I1726" s="23" t="str">
        <f>IFERROR(VLOOKUP(C1726,'[1]Paddle Sport'!$BJ$2:$BL$100,3,FALSE),"")</f>
        <v/>
      </c>
      <c r="J1726" s="24" t="str">
        <f>IFERROR(VLOOKUP(C1726,'[1]Island Swim'!$AX$5:$AZ$74,3,FALSE),"")</f>
        <v/>
      </c>
      <c r="K1726" s="25" t="str">
        <f>IFERROR(VLOOKUP(C1726,[1]Beaton!$A$4:$B$150,2,FALSE),"")</f>
        <v/>
      </c>
      <c r="L1726" s="26" t="str">
        <f>IFERROR(VLOOKUP(C1726,'[1]Turkey Gobbler'!$A$2:$B$500,2,FALSE),"")</f>
        <v/>
      </c>
      <c r="M1726" s="27">
        <f t="shared" si="459"/>
        <v>378</v>
      </c>
      <c r="N1726" s="28"/>
      <c r="O1726"/>
      <c r="P1726"/>
      <c r="Q1726"/>
      <c r="R1726" s="29"/>
      <c r="S1726" s="29"/>
      <c r="T1726" s="29"/>
      <c r="U1726" s="29"/>
      <c r="V1726" s="29"/>
      <c r="W1726" s="29"/>
      <c r="X1726" s="29"/>
      <c r="AA1726"/>
      <c r="AB1726"/>
      <c r="AC1726"/>
      <c r="AD1726"/>
      <c r="AE1726"/>
      <c r="AF1726"/>
      <c r="AG1726"/>
    </row>
    <row r="1727" spans="1:33" s="30" customFormat="1" x14ac:dyDescent="0.3">
      <c r="A1727" s="16">
        <f t="shared" si="456"/>
        <v>648</v>
      </c>
      <c r="B1727" s="17">
        <f t="shared" si="457"/>
        <v>92</v>
      </c>
      <c r="C1727" s="18" t="s">
        <v>1767</v>
      </c>
      <c r="D1727" s="19" t="s">
        <v>1109</v>
      </c>
      <c r="E1727" s="19" t="str">
        <f t="shared" si="458"/>
        <v>M</v>
      </c>
      <c r="F1727" s="20" t="str">
        <f>IFERROR(VLOOKUP(C1727,'[1]Sofie''s Loppet'!$BM$3:$BP$100,4,FALSE),"")</f>
        <v/>
      </c>
      <c r="G1727" s="21">
        <f>IFERROR(VLOOKUP(C1727,[1]Rocks!$BF$3:$BH$2000,3,FALSE),"")</f>
        <v>376.8958543983822</v>
      </c>
      <c r="H1727" s="22" t="str">
        <f>IFERROR(VLOOKUP(C1727,'[1]Walden Bike'!$CB$3:$CE$1000,4,FALSE),"")</f>
        <v/>
      </c>
      <c r="I1727" s="23" t="str">
        <f>IFERROR(VLOOKUP(C1727,'[1]Paddle Sport'!$BJ$2:$BL$100,3,FALSE),"")</f>
        <v/>
      </c>
      <c r="J1727" s="24" t="str">
        <f>IFERROR(VLOOKUP(C1727,'[1]Island Swim'!$AX$5:$AZ$74,3,FALSE),"")</f>
        <v/>
      </c>
      <c r="K1727" s="25" t="str">
        <f>IFERROR(VLOOKUP(C1727,[1]Beaton!$A$4:$B$150,2,FALSE),"")</f>
        <v/>
      </c>
      <c r="L1727" s="26" t="str">
        <f>IFERROR(VLOOKUP(C1727,'[1]Turkey Gobbler'!$A$2:$B$500,2,FALSE),"")</f>
        <v/>
      </c>
      <c r="M1727" s="27">
        <f t="shared" si="459"/>
        <v>377</v>
      </c>
      <c r="N1727" s="28"/>
      <c r="O1727"/>
      <c r="P1727"/>
      <c r="Q1727"/>
      <c r="R1727" s="29"/>
      <c r="S1727" s="29"/>
      <c r="T1727" s="29"/>
      <c r="U1727" s="29"/>
      <c r="V1727" s="29"/>
      <c r="W1727" s="29"/>
      <c r="X1727" s="29"/>
      <c r="AA1727"/>
      <c r="AB1727"/>
      <c r="AC1727"/>
      <c r="AD1727"/>
      <c r="AE1727"/>
      <c r="AF1727"/>
      <c r="AG1727"/>
    </row>
    <row r="1728" spans="1:33" s="30" customFormat="1" x14ac:dyDescent="0.3">
      <c r="A1728" s="16">
        <f t="shared" si="456"/>
        <v>649</v>
      </c>
      <c r="B1728" s="17">
        <f t="shared" si="457"/>
        <v>75</v>
      </c>
      <c r="C1728" s="18" t="s">
        <v>1768</v>
      </c>
      <c r="D1728" s="19" t="s">
        <v>1118</v>
      </c>
      <c r="E1728" s="19" t="str">
        <f t="shared" si="458"/>
        <v>M</v>
      </c>
      <c r="F1728" s="20" t="str">
        <f>IFERROR(VLOOKUP(C1728,'[1]Sofie''s Loppet'!$BM$3:$BP$100,4,FALSE),"")</f>
        <v/>
      </c>
      <c r="G1728" s="21">
        <f>IFERROR(VLOOKUP(C1728,[1]Rocks!$BF$3:$BH$2000,3,FALSE),"")</f>
        <v>376.13521695257316</v>
      </c>
      <c r="H1728" s="22" t="str">
        <f>IFERROR(VLOOKUP(C1728,'[1]Walden Bike'!$CB$3:$CE$1000,4,FALSE),"")</f>
        <v/>
      </c>
      <c r="I1728" s="23" t="str">
        <f>IFERROR(VLOOKUP(C1728,'[1]Paddle Sport'!$BJ$2:$BL$100,3,FALSE),"")</f>
        <v/>
      </c>
      <c r="J1728" s="24" t="str">
        <f>IFERROR(VLOOKUP(C1728,'[1]Island Swim'!$AX$5:$AZ$74,3,FALSE),"")</f>
        <v/>
      </c>
      <c r="K1728" s="25" t="str">
        <f>IFERROR(VLOOKUP(C1728,[1]Beaton!$A$4:$B$150,2,FALSE),"")</f>
        <v/>
      </c>
      <c r="L1728" s="26" t="str">
        <f>IFERROR(VLOOKUP(C1728,'[1]Turkey Gobbler'!$A$2:$B$500,2,FALSE),"")</f>
        <v/>
      </c>
      <c r="M1728" s="27">
        <f t="shared" si="459"/>
        <v>376</v>
      </c>
      <c r="N1728" s="28"/>
      <c r="O1728"/>
      <c r="P1728"/>
      <c r="Q1728"/>
      <c r="R1728" s="29" t="str" cm="1">
        <f t="array" ref="R1728:S1728">_xlfn.TEXTSPLIT(C1728," ")</f>
        <v>VandenBerg</v>
      </c>
      <c r="S1728" s="29" t="str">
        <v>Mason</v>
      </c>
      <c r="T1728" s="29"/>
      <c r="U1728" s="29" t="str">
        <f t="shared" ref="U1728:U1739" si="476">IF(T1728="",S1728,T1728)</f>
        <v>Mason</v>
      </c>
      <c r="V1728" s="29" t="str">
        <f t="shared" ref="V1728:V1739" si="477">LEFT(R1728,1)</f>
        <v>V</v>
      </c>
      <c r="W1728" s="29" t="str">
        <f t="shared" ref="W1728:W1739" si="478">CONCATENATE(U1728,V1728,D1728)</f>
        <v>MasonVM13-19</v>
      </c>
      <c r="X1728" s="29" t="str">
        <f t="shared" ref="X1728:X1739" si="479">CONCATENATE(U1728,V1728)</f>
        <v>MasonV</v>
      </c>
      <c r="AA1728"/>
      <c r="AB1728"/>
      <c r="AC1728"/>
      <c r="AD1728"/>
      <c r="AE1728"/>
      <c r="AF1728"/>
      <c r="AG1728"/>
    </row>
    <row r="1729" spans="1:33" s="30" customFormat="1" x14ac:dyDescent="0.3">
      <c r="A1729" s="16">
        <f t="shared" si="456"/>
        <v>649</v>
      </c>
      <c r="B1729" s="17">
        <f t="shared" si="457"/>
        <v>163</v>
      </c>
      <c r="C1729" s="18" t="s">
        <v>1769</v>
      </c>
      <c r="D1729" s="19" t="s">
        <v>1111</v>
      </c>
      <c r="E1729" s="19" t="str">
        <f t="shared" si="458"/>
        <v>M</v>
      </c>
      <c r="F1729" s="20" t="str">
        <f>IFERROR(VLOOKUP(C1729,'[1]Sofie''s Loppet'!$BM$3:$BP$100,4,FALSE),"")</f>
        <v/>
      </c>
      <c r="G1729" s="21">
        <f>IFERROR(VLOOKUP(C1729,[1]Rocks!$BF$3:$BH$2000,3,FALSE),"")</f>
        <v>375.68627450980392</v>
      </c>
      <c r="H1729" s="22" t="str">
        <f>IFERROR(VLOOKUP(C1729,'[1]Walden Bike'!$CB$3:$CE$1000,4,FALSE),"")</f>
        <v/>
      </c>
      <c r="I1729" s="23" t="str">
        <f>IFERROR(VLOOKUP(C1729,'[1]Paddle Sport'!$BJ$2:$BL$100,3,FALSE),"")</f>
        <v/>
      </c>
      <c r="J1729" s="24" t="str">
        <f>IFERROR(VLOOKUP(C1729,'[1]Island Swim'!$AX$5:$AZ$74,3,FALSE),"")</f>
        <v/>
      </c>
      <c r="K1729" s="25" t="str">
        <f>IFERROR(VLOOKUP(C1729,[1]Beaton!$A$4:$B$150,2,FALSE),"")</f>
        <v/>
      </c>
      <c r="L1729" s="26" t="str">
        <f>IFERROR(VLOOKUP(C1729,'[1]Turkey Gobbler'!$A$2:$B$500,2,FALSE),"")</f>
        <v/>
      </c>
      <c r="M1729" s="27">
        <f t="shared" si="459"/>
        <v>376</v>
      </c>
      <c r="N1729" s="28"/>
      <c r="O1729"/>
      <c r="P1729"/>
      <c r="Q1729"/>
      <c r="R1729" s="29" t="str" cm="1">
        <f t="array" ref="R1729:S1729">_xlfn.TEXTSPLIT(C1729," ")</f>
        <v>McIntyre</v>
      </c>
      <c r="S1729" s="29" t="str">
        <v>Chris</v>
      </c>
      <c r="T1729" s="29"/>
      <c r="U1729" s="29" t="str">
        <f t="shared" si="476"/>
        <v>Chris</v>
      </c>
      <c r="V1729" s="29" t="str">
        <f t="shared" si="477"/>
        <v>M</v>
      </c>
      <c r="W1729" s="29" t="str">
        <f t="shared" si="478"/>
        <v>ChrisMM30-39</v>
      </c>
      <c r="X1729" s="29" t="str">
        <f t="shared" si="479"/>
        <v>ChrisM</v>
      </c>
      <c r="AA1729"/>
      <c r="AB1729"/>
      <c r="AC1729"/>
      <c r="AD1729"/>
      <c r="AE1729"/>
      <c r="AF1729"/>
      <c r="AG1729"/>
    </row>
    <row r="1730" spans="1:33" s="30" customFormat="1" x14ac:dyDescent="0.3">
      <c r="A1730" s="16">
        <f t="shared" si="456"/>
        <v>651</v>
      </c>
      <c r="B1730" s="17">
        <f t="shared" si="457"/>
        <v>48</v>
      </c>
      <c r="C1730" s="18" t="s">
        <v>1770</v>
      </c>
      <c r="D1730" s="19" t="s">
        <v>1116</v>
      </c>
      <c r="E1730" s="19" t="str">
        <f t="shared" si="458"/>
        <v>M</v>
      </c>
      <c r="F1730" s="20" t="str">
        <f>IFERROR(VLOOKUP(C1730,'[1]Sofie''s Loppet'!$BM$3:$BP$100,4,FALSE),"")</f>
        <v/>
      </c>
      <c r="G1730" s="21">
        <f>IFERROR(VLOOKUP(C1730,[1]Rocks!$BF$3:$BH$2000,3,FALSE),"")</f>
        <v>375.3776435045317</v>
      </c>
      <c r="H1730" s="22" t="str">
        <f>IFERROR(VLOOKUP(C1730,'[1]Walden Bike'!$CB$3:$CE$1000,4,FALSE),"")</f>
        <v/>
      </c>
      <c r="I1730" s="23" t="str">
        <f>IFERROR(VLOOKUP(C1730,'[1]Paddle Sport'!$BJ$2:$BL$100,3,FALSE),"")</f>
        <v/>
      </c>
      <c r="J1730" s="24" t="str">
        <f>IFERROR(VLOOKUP(C1730,'[1]Island Swim'!$AX$5:$AZ$74,3,FALSE),"")</f>
        <v/>
      </c>
      <c r="K1730" s="25" t="str">
        <f>IFERROR(VLOOKUP(C1730,[1]Beaton!$A$4:$B$150,2,FALSE),"")</f>
        <v/>
      </c>
      <c r="L1730" s="26" t="str">
        <f>IFERROR(VLOOKUP(C1730,'[1]Turkey Gobbler'!$A$2:$B$500,2,FALSE),"")</f>
        <v/>
      </c>
      <c r="M1730" s="27">
        <f t="shared" si="459"/>
        <v>375</v>
      </c>
      <c r="N1730" s="28"/>
      <c r="O1730"/>
      <c r="P1730"/>
      <c r="Q1730"/>
      <c r="R1730" s="29" t="str" cm="1">
        <f t="array" ref="R1730:S1730">_xlfn.TEXTSPLIT(C1730," ")</f>
        <v>Costantini</v>
      </c>
      <c r="S1730" s="29" t="str">
        <v>Filippo</v>
      </c>
      <c r="T1730" s="29"/>
      <c r="U1730" s="29" t="str">
        <f t="shared" si="476"/>
        <v>Filippo</v>
      </c>
      <c r="V1730" s="29" t="str">
        <f t="shared" si="477"/>
        <v>C</v>
      </c>
      <c r="W1730" s="29" t="str">
        <f t="shared" si="478"/>
        <v>FilippoCM12 Under</v>
      </c>
      <c r="X1730" s="29" t="str">
        <f t="shared" si="479"/>
        <v>FilippoC</v>
      </c>
      <c r="AA1730"/>
      <c r="AB1730"/>
      <c r="AC1730"/>
      <c r="AD1730"/>
      <c r="AE1730"/>
      <c r="AF1730"/>
      <c r="AG1730"/>
    </row>
    <row r="1731" spans="1:33" s="30" customFormat="1" x14ac:dyDescent="0.3">
      <c r="A1731" s="16">
        <f t="shared" ref="A1731:A1794" si="480">COUNTIFS($E$2:$E$1843,E1731,$M$2:$M$1843,"&gt;"&amp;M1731)+1</f>
        <v>651</v>
      </c>
      <c r="B1731" s="17">
        <f t="shared" ref="B1731:B1794" si="481">COUNTIFS($D$2:$D$1843,D1731,$M$2:$M$1843,"&gt;"&amp;M1731)+1</f>
        <v>48</v>
      </c>
      <c r="C1731" s="18" t="s">
        <v>1771</v>
      </c>
      <c r="D1731" s="19" t="s">
        <v>1116</v>
      </c>
      <c r="E1731" s="19" t="str">
        <f t="shared" ref="E1731:E1794" si="482">LEFT(D1731,1)</f>
        <v>M</v>
      </c>
      <c r="F1731" s="20" t="str">
        <f>IFERROR(VLOOKUP(C1731,'[1]Sofie''s Loppet'!$BM$3:$BP$100,4,FALSE),"")</f>
        <v/>
      </c>
      <c r="G1731" s="21">
        <f>IFERROR(VLOOKUP(C1731,[1]Rocks!$BF$3:$BH$2000,3,FALSE),"")</f>
        <v>375.18872672370406</v>
      </c>
      <c r="H1731" s="22" t="str">
        <f>IFERROR(VLOOKUP(C1731,'[1]Walden Bike'!$CB$3:$CE$1000,4,FALSE),"")</f>
        <v/>
      </c>
      <c r="I1731" s="23" t="str">
        <f>IFERROR(VLOOKUP(C1731,'[1]Paddle Sport'!$BJ$2:$BL$100,3,FALSE),"")</f>
        <v/>
      </c>
      <c r="J1731" s="24" t="str">
        <f>IFERROR(VLOOKUP(C1731,'[1]Island Swim'!$AX$5:$AZ$74,3,FALSE),"")</f>
        <v/>
      </c>
      <c r="K1731" s="25" t="str">
        <f>IFERROR(VLOOKUP(C1731,[1]Beaton!$A$4:$B$150,2,FALSE),"")</f>
        <v/>
      </c>
      <c r="L1731" s="26" t="str">
        <f>IFERROR(VLOOKUP(C1731,'[1]Turkey Gobbler'!$A$2:$B$500,2,FALSE),"")</f>
        <v/>
      </c>
      <c r="M1731" s="27">
        <f t="shared" ref="M1731:M1794" si="483">ROUND(SUM(F1731:J1731),0)</f>
        <v>375</v>
      </c>
      <c r="N1731" s="28"/>
      <c r="O1731"/>
      <c r="P1731"/>
      <c r="Q1731"/>
      <c r="R1731" s="29" t="str" cm="1">
        <f t="array" ref="R1731:S1731">_xlfn.TEXTSPLIT(C1731," ")</f>
        <v>Courtemanche</v>
      </c>
      <c r="S1731" s="29" t="str">
        <v>Harrison</v>
      </c>
      <c r="T1731" s="29"/>
      <c r="U1731" s="29" t="str">
        <f t="shared" si="476"/>
        <v>Harrison</v>
      </c>
      <c r="V1731" s="29" t="str">
        <f t="shared" si="477"/>
        <v>C</v>
      </c>
      <c r="W1731" s="29" t="str">
        <f t="shared" si="478"/>
        <v>HarrisonCM12 Under</v>
      </c>
      <c r="X1731" s="29" t="str">
        <f t="shared" si="479"/>
        <v>HarrisonC</v>
      </c>
      <c r="AA1731"/>
      <c r="AB1731"/>
      <c r="AC1731"/>
      <c r="AD1731"/>
      <c r="AE1731"/>
      <c r="AF1731"/>
      <c r="AG1731"/>
    </row>
    <row r="1732" spans="1:33" s="30" customFormat="1" x14ac:dyDescent="0.3">
      <c r="A1732" s="16">
        <f t="shared" si="480"/>
        <v>651</v>
      </c>
      <c r="B1732" s="17">
        <f t="shared" si="481"/>
        <v>48</v>
      </c>
      <c r="C1732" s="18" t="s">
        <v>1772</v>
      </c>
      <c r="D1732" s="19" t="s">
        <v>1116</v>
      </c>
      <c r="E1732" s="19" t="str">
        <f t="shared" si="482"/>
        <v>M</v>
      </c>
      <c r="F1732" s="20" t="str">
        <f>IFERROR(VLOOKUP(C1732,'[1]Sofie''s Loppet'!$BM$3:$BP$100,4,FALSE),"")</f>
        <v/>
      </c>
      <c r="G1732" s="21">
        <f>IFERROR(VLOOKUP(C1732,[1]Rocks!$BF$3:$BH$2000,3,FALSE),"")</f>
        <v>375.3776435045317</v>
      </c>
      <c r="H1732" s="22" t="str">
        <f>IFERROR(VLOOKUP(C1732,'[1]Walden Bike'!$CB$3:$CE$1000,4,FALSE),"")</f>
        <v/>
      </c>
      <c r="I1732" s="23" t="str">
        <f>IFERROR(VLOOKUP(C1732,'[1]Paddle Sport'!$BJ$2:$BL$100,3,FALSE),"")</f>
        <v/>
      </c>
      <c r="J1732" s="24" t="str">
        <f>IFERROR(VLOOKUP(C1732,'[1]Island Swim'!$AX$5:$AZ$74,3,FALSE),"")</f>
        <v/>
      </c>
      <c r="K1732" s="25" t="str">
        <f>IFERROR(VLOOKUP(C1732,[1]Beaton!$A$4:$B$150,2,FALSE),"")</f>
        <v/>
      </c>
      <c r="L1732" s="26" t="str">
        <f>IFERROR(VLOOKUP(C1732,'[1]Turkey Gobbler'!$A$2:$B$500,2,FALSE),"")</f>
        <v/>
      </c>
      <c r="M1732" s="27">
        <f t="shared" si="483"/>
        <v>375</v>
      </c>
      <c r="N1732" s="28"/>
      <c r="O1732"/>
      <c r="P1732"/>
      <c r="Q1732"/>
      <c r="R1732" s="29" t="str" cm="1">
        <f t="array" ref="R1732:S1732">_xlfn.TEXTSPLIT(C1732," ")</f>
        <v>Laforce</v>
      </c>
      <c r="S1732" s="29" t="str">
        <v>Colton</v>
      </c>
      <c r="T1732" s="29"/>
      <c r="U1732" s="29" t="str">
        <f t="shared" si="476"/>
        <v>Colton</v>
      </c>
      <c r="V1732" s="29" t="str">
        <f t="shared" si="477"/>
        <v>L</v>
      </c>
      <c r="W1732" s="29" t="str">
        <f t="shared" si="478"/>
        <v>ColtonLM12 Under</v>
      </c>
      <c r="X1732" s="29" t="str">
        <f t="shared" si="479"/>
        <v>ColtonL</v>
      </c>
      <c r="AA1732"/>
      <c r="AB1732"/>
      <c r="AC1732"/>
      <c r="AD1732"/>
      <c r="AE1732"/>
      <c r="AF1732"/>
      <c r="AG1732"/>
    </row>
    <row r="1733" spans="1:33" s="30" customFormat="1" x14ac:dyDescent="0.3">
      <c r="A1733" s="16">
        <f t="shared" si="480"/>
        <v>651</v>
      </c>
      <c r="B1733" s="17">
        <f t="shared" si="481"/>
        <v>93</v>
      </c>
      <c r="C1733" s="18" t="s">
        <v>1773</v>
      </c>
      <c r="D1733" s="19" t="s">
        <v>1109</v>
      </c>
      <c r="E1733" s="19" t="str">
        <f t="shared" si="482"/>
        <v>M</v>
      </c>
      <c r="F1733" s="20" t="str">
        <f>IFERROR(VLOOKUP(C1733,'[1]Sofie''s Loppet'!$BM$3:$BP$100,4,FALSE),"")</f>
        <v/>
      </c>
      <c r="G1733" s="21">
        <f>IFERROR(VLOOKUP(C1733,[1]Rocks!$BF$3:$BH$2000,3,FALSE),"")</f>
        <v>375.3776435045317</v>
      </c>
      <c r="H1733" s="22" t="str">
        <f>IFERROR(VLOOKUP(C1733,'[1]Walden Bike'!$CB$3:$CE$1000,4,FALSE),"")</f>
        <v/>
      </c>
      <c r="I1733" s="23" t="str">
        <f>IFERROR(VLOOKUP(C1733,'[1]Paddle Sport'!$BJ$2:$BL$100,3,FALSE),"")</f>
        <v/>
      </c>
      <c r="J1733" s="24" t="str">
        <f>IFERROR(VLOOKUP(C1733,'[1]Island Swim'!$AX$5:$AZ$74,3,FALSE),"")</f>
        <v/>
      </c>
      <c r="K1733" s="25" t="str">
        <f>IFERROR(VLOOKUP(C1733,[1]Beaton!$A$4:$B$150,2,FALSE),"")</f>
        <v/>
      </c>
      <c r="L1733" s="26" t="str">
        <f>IFERROR(VLOOKUP(C1733,'[1]Turkey Gobbler'!$A$2:$B$500,2,FALSE),"")</f>
        <v/>
      </c>
      <c r="M1733" s="27">
        <f t="shared" si="483"/>
        <v>375</v>
      </c>
      <c r="N1733" s="28"/>
      <c r="O1733"/>
      <c r="P1733"/>
      <c r="Q1733"/>
      <c r="R1733" s="29" t="str" cm="1">
        <f t="array" ref="R1733:S1733">_xlfn.TEXTSPLIT(C1733," ")</f>
        <v>Laforce</v>
      </c>
      <c r="S1733" s="29" t="str">
        <v>Curtis</v>
      </c>
      <c r="T1733" s="29"/>
      <c r="U1733" s="29" t="str">
        <f t="shared" si="476"/>
        <v>Curtis</v>
      </c>
      <c r="V1733" s="29" t="str">
        <f t="shared" si="477"/>
        <v>L</v>
      </c>
      <c r="W1733" s="29" t="str">
        <f t="shared" si="478"/>
        <v>CurtisLM40-49</v>
      </c>
      <c r="X1733" s="29" t="str">
        <f t="shared" si="479"/>
        <v>CurtisL</v>
      </c>
      <c r="AA1733"/>
      <c r="AB1733"/>
      <c r="AC1733"/>
      <c r="AD1733"/>
      <c r="AE1733"/>
      <c r="AF1733"/>
      <c r="AG1733"/>
    </row>
    <row r="1734" spans="1:33" s="30" customFormat="1" x14ac:dyDescent="0.3">
      <c r="A1734" s="16">
        <f t="shared" si="480"/>
        <v>655</v>
      </c>
      <c r="B1734" s="17">
        <f t="shared" si="481"/>
        <v>164</v>
      </c>
      <c r="C1734" s="18" t="s">
        <v>1774</v>
      </c>
      <c r="D1734" s="19" t="s">
        <v>1111</v>
      </c>
      <c r="E1734" s="19" t="str">
        <f t="shared" si="482"/>
        <v>M</v>
      </c>
      <c r="F1734" s="20" t="str">
        <f>IFERROR(VLOOKUP(C1734,'[1]Sofie''s Loppet'!$BM$3:$BP$100,4,FALSE),"")</f>
        <v/>
      </c>
      <c r="G1734" s="21">
        <f>IFERROR(VLOOKUP(C1734,[1]Rocks!$BF$3:$BH$2000,3,FALSE),"")</f>
        <v>373.12312312312309</v>
      </c>
      <c r="H1734" s="22" t="str">
        <f>IFERROR(VLOOKUP(C1734,'[1]Walden Bike'!$CB$3:$CE$1000,4,FALSE),"")</f>
        <v/>
      </c>
      <c r="I1734" s="23" t="str">
        <f>IFERROR(VLOOKUP(C1734,'[1]Paddle Sport'!$BJ$2:$BL$100,3,FALSE),"")</f>
        <v/>
      </c>
      <c r="J1734" s="24" t="str">
        <f>IFERROR(VLOOKUP(C1734,'[1]Island Swim'!$AX$5:$AZ$74,3,FALSE),"")</f>
        <v/>
      </c>
      <c r="K1734" s="25" t="str">
        <f>IFERROR(VLOOKUP(C1734,[1]Beaton!$A$4:$B$150,2,FALSE),"")</f>
        <v/>
      </c>
      <c r="L1734" s="26" t="str">
        <f>IFERROR(VLOOKUP(C1734,'[1]Turkey Gobbler'!$A$2:$B$500,2,FALSE),"")</f>
        <v/>
      </c>
      <c r="M1734" s="27">
        <f t="shared" si="483"/>
        <v>373</v>
      </c>
      <c r="N1734" s="28"/>
      <c r="O1734"/>
      <c r="P1734"/>
      <c r="Q1734"/>
      <c r="R1734" s="29" t="str" cm="1">
        <f t="array" ref="R1734:S1734">_xlfn.TEXTSPLIT(C1734," ")</f>
        <v>Costantini</v>
      </c>
      <c r="S1734" s="29" t="str">
        <v>Silvano</v>
      </c>
      <c r="T1734" s="29"/>
      <c r="U1734" s="29" t="str">
        <f t="shared" si="476"/>
        <v>Silvano</v>
      </c>
      <c r="V1734" s="29" t="str">
        <f t="shared" si="477"/>
        <v>C</v>
      </c>
      <c r="W1734" s="29" t="str">
        <f t="shared" si="478"/>
        <v>SilvanoCM30-39</v>
      </c>
      <c r="X1734" s="29" t="str">
        <f t="shared" si="479"/>
        <v>SilvanoC</v>
      </c>
      <c r="AA1734"/>
      <c r="AB1734"/>
      <c r="AC1734"/>
      <c r="AD1734"/>
      <c r="AE1734"/>
      <c r="AF1734"/>
      <c r="AG1734"/>
    </row>
    <row r="1735" spans="1:33" s="30" customFormat="1" x14ac:dyDescent="0.3">
      <c r="A1735" s="16">
        <f t="shared" si="480"/>
        <v>656</v>
      </c>
      <c r="B1735" s="17">
        <f t="shared" si="481"/>
        <v>9</v>
      </c>
      <c r="C1735" s="18" t="s">
        <v>1775</v>
      </c>
      <c r="D1735" s="19" t="s">
        <v>1227</v>
      </c>
      <c r="E1735" s="19" t="str">
        <f t="shared" si="482"/>
        <v>M</v>
      </c>
      <c r="F1735" s="20" t="str">
        <f>IFERROR(VLOOKUP(C1735,'[1]Sofie''s Loppet'!$BM$3:$BP$100,4,FALSE),"")</f>
        <v/>
      </c>
      <c r="G1735" s="21">
        <f>IFERROR(VLOOKUP(C1735,[1]Rocks!$BF$3:$BH$2000,3,FALSE),"")</f>
        <v>372.3776223776224</v>
      </c>
      <c r="H1735" s="22" t="str">
        <f>IFERROR(VLOOKUP(C1735,'[1]Walden Bike'!$CB$3:$CE$1000,4,FALSE),"")</f>
        <v/>
      </c>
      <c r="I1735" s="23" t="str">
        <f>IFERROR(VLOOKUP(C1735,'[1]Paddle Sport'!$BJ$2:$BL$100,3,FALSE),"")</f>
        <v/>
      </c>
      <c r="J1735" s="24" t="str">
        <f>IFERROR(VLOOKUP(C1735,'[1]Island Swim'!$AX$5:$AZ$74,3,FALSE),"")</f>
        <v/>
      </c>
      <c r="K1735" s="25" t="str">
        <f>IFERROR(VLOOKUP(C1735,[1]Beaton!$A$4:$B$150,2,FALSE),"")</f>
        <v/>
      </c>
      <c r="L1735" s="26" t="str">
        <f>IFERROR(VLOOKUP(C1735,'[1]Turkey Gobbler'!$A$2:$B$500,2,FALSE),"")</f>
        <v/>
      </c>
      <c r="M1735" s="27">
        <f t="shared" si="483"/>
        <v>372</v>
      </c>
      <c r="N1735" s="28"/>
      <c r="O1735"/>
      <c r="P1735"/>
      <c r="Q1735"/>
      <c r="R1735" s="29" t="str" cm="1">
        <f t="array" ref="R1735:S1735">_xlfn.TEXTSPLIT(C1735," ")</f>
        <v>McGill</v>
      </c>
      <c r="S1735" s="29" t="str">
        <v>Dave</v>
      </c>
      <c r="T1735" s="29"/>
      <c r="U1735" s="29" t="str">
        <f t="shared" si="476"/>
        <v>Dave</v>
      </c>
      <c r="V1735" s="29" t="str">
        <f t="shared" si="477"/>
        <v>M</v>
      </c>
      <c r="W1735" s="29" t="str">
        <f t="shared" si="478"/>
        <v>DaveMM70+</v>
      </c>
      <c r="X1735" s="29" t="str">
        <f t="shared" si="479"/>
        <v>DaveM</v>
      </c>
      <c r="AA1735"/>
      <c r="AB1735"/>
      <c r="AC1735"/>
      <c r="AD1735"/>
      <c r="AE1735"/>
      <c r="AF1735"/>
      <c r="AG1735"/>
    </row>
    <row r="1736" spans="1:33" s="30" customFormat="1" x14ac:dyDescent="0.3">
      <c r="A1736" s="16">
        <f t="shared" si="480"/>
        <v>657</v>
      </c>
      <c r="B1736" s="17">
        <f t="shared" si="481"/>
        <v>165</v>
      </c>
      <c r="C1736" s="18" t="s">
        <v>1776</v>
      </c>
      <c r="D1736" s="19" t="s">
        <v>1111</v>
      </c>
      <c r="E1736" s="19" t="str">
        <f t="shared" si="482"/>
        <v>M</v>
      </c>
      <c r="F1736" s="20" t="str">
        <f>IFERROR(VLOOKUP(C1736,'[1]Sofie''s Loppet'!$BM$3:$BP$100,4,FALSE),"")</f>
        <v/>
      </c>
      <c r="G1736" s="21">
        <f>IFERROR(VLOOKUP(C1736,[1]Rocks!$BF$3:$BH$2000,3,FALSE),"")</f>
        <v>368.51211072664358</v>
      </c>
      <c r="H1736" s="22" t="str">
        <f>IFERROR(VLOOKUP(C1736,'[1]Walden Bike'!$CB$3:$CE$1000,4,FALSE),"")</f>
        <v/>
      </c>
      <c r="I1736" s="23" t="str">
        <f>IFERROR(VLOOKUP(C1736,'[1]Paddle Sport'!$BJ$2:$BL$100,3,FALSE),"")</f>
        <v/>
      </c>
      <c r="J1736" s="24" t="str">
        <f>IFERROR(VLOOKUP(C1736,'[1]Island Swim'!$AX$5:$AZ$74,3,FALSE),"")</f>
        <v/>
      </c>
      <c r="K1736" s="25" t="str">
        <f>IFERROR(VLOOKUP(C1736,[1]Beaton!$A$4:$B$150,2,FALSE),"")</f>
        <v/>
      </c>
      <c r="L1736" s="26" t="str">
        <f>IFERROR(VLOOKUP(C1736,'[1]Turkey Gobbler'!$A$2:$B$500,2,FALSE),"")</f>
        <v/>
      </c>
      <c r="M1736" s="27">
        <f t="shared" si="483"/>
        <v>369</v>
      </c>
      <c r="N1736" s="28"/>
      <c r="O1736"/>
      <c r="P1736"/>
      <c r="Q1736"/>
      <c r="R1736" s="29" t="str" cm="1">
        <f t="array" ref="R1736:S1736">_xlfn.TEXTSPLIT(C1736," ")</f>
        <v>Alazher</v>
      </c>
      <c r="S1736" s="29" t="str">
        <v>Ali</v>
      </c>
      <c r="T1736" s="29"/>
      <c r="U1736" s="29" t="str">
        <f t="shared" si="476"/>
        <v>Ali</v>
      </c>
      <c r="V1736" s="29" t="str">
        <f t="shared" si="477"/>
        <v>A</v>
      </c>
      <c r="W1736" s="29" t="str">
        <f t="shared" si="478"/>
        <v>AliAM30-39</v>
      </c>
      <c r="X1736" s="29" t="str">
        <f t="shared" si="479"/>
        <v>AliA</v>
      </c>
      <c r="AA1736"/>
      <c r="AB1736"/>
      <c r="AC1736"/>
      <c r="AD1736"/>
      <c r="AE1736"/>
      <c r="AF1736"/>
      <c r="AG1736"/>
    </row>
    <row r="1737" spans="1:33" s="30" customFormat="1" x14ac:dyDescent="0.3">
      <c r="A1737" s="16">
        <f t="shared" si="480"/>
        <v>657</v>
      </c>
      <c r="B1737" s="17">
        <f t="shared" si="481"/>
        <v>165</v>
      </c>
      <c r="C1737" s="18" t="s">
        <v>1777</v>
      </c>
      <c r="D1737" s="19" t="s">
        <v>1111</v>
      </c>
      <c r="E1737" s="19" t="str">
        <f t="shared" si="482"/>
        <v>M</v>
      </c>
      <c r="F1737" s="20" t="str">
        <f>IFERROR(VLOOKUP(C1737,'[1]Sofie''s Loppet'!$BM$3:$BP$100,4,FALSE),"")</f>
        <v/>
      </c>
      <c r="G1737" s="21">
        <f>IFERROR(VLOOKUP(C1737,[1]Rocks!$BF$3:$BH$2000,3,FALSE),"")</f>
        <v>369.05940594059405</v>
      </c>
      <c r="H1737" s="22" t="str">
        <f>IFERROR(VLOOKUP(C1737,'[1]Walden Bike'!$CB$3:$CE$1000,4,FALSE),"")</f>
        <v/>
      </c>
      <c r="I1737" s="23" t="str">
        <f>IFERROR(VLOOKUP(C1737,'[1]Paddle Sport'!$BJ$2:$BL$100,3,FALSE),"")</f>
        <v/>
      </c>
      <c r="J1737" s="24" t="str">
        <f>IFERROR(VLOOKUP(C1737,'[1]Island Swim'!$AX$5:$AZ$74,3,FALSE),"")</f>
        <v/>
      </c>
      <c r="K1737" s="25" t="str">
        <f>IFERROR(VLOOKUP(C1737,[1]Beaton!$A$4:$B$150,2,FALSE),"")</f>
        <v/>
      </c>
      <c r="L1737" s="26" t="str">
        <f>IFERROR(VLOOKUP(C1737,'[1]Turkey Gobbler'!$A$2:$B$500,2,FALSE),"")</f>
        <v/>
      </c>
      <c r="M1737" s="27">
        <f t="shared" si="483"/>
        <v>369</v>
      </c>
      <c r="N1737" s="28"/>
      <c r="O1737"/>
      <c r="P1737"/>
      <c r="Q1737"/>
      <c r="R1737" s="29" t="str" cm="1">
        <f t="array" ref="R1737:S1737">_xlfn.TEXTSPLIT(C1737," ")</f>
        <v>Behnke</v>
      </c>
      <c r="S1737" s="29" t="str">
        <v>Sam</v>
      </c>
      <c r="T1737" s="29"/>
      <c r="U1737" s="29" t="str">
        <f t="shared" si="476"/>
        <v>Sam</v>
      </c>
      <c r="V1737" s="29" t="str">
        <f t="shared" si="477"/>
        <v>B</v>
      </c>
      <c r="W1737" s="29" t="str">
        <f t="shared" si="478"/>
        <v>SamBM30-39</v>
      </c>
      <c r="X1737" s="29" t="str">
        <f t="shared" si="479"/>
        <v>SamB</v>
      </c>
      <c r="AA1737"/>
      <c r="AB1737"/>
      <c r="AC1737"/>
      <c r="AD1737"/>
      <c r="AE1737"/>
      <c r="AF1737"/>
      <c r="AG1737"/>
    </row>
    <row r="1738" spans="1:33" s="30" customFormat="1" x14ac:dyDescent="0.3">
      <c r="A1738" s="16">
        <f t="shared" si="480"/>
        <v>659</v>
      </c>
      <c r="B1738" s="17">
        <f t="shared" si="481"/>
        <v>154</v>
      </c>
      <c r="C1738" s="18" t="s">
        <v>1778</v>
      </c>
      <c r="D1738" s="19" t="s">
        <v>1114</v>
      </c>
      <c r="E1738" s="19" t="str">
        <f t="shared" si="482"/>
        <v>M</v>
      </c>
      <c r="F1738" s="20" t="str">
        <f>IFERROR(VLOOKUP(C1738,'[1]Sofie''s Loppet'!$BM$3:$BP$100,4,FALSE),"")</f>
        <v/>
      </c>
      <c r="G1738" s="21">
        <f>IFERROR(VLOOKUP(C1738,[1]Rocks!$BF$3:$BH$2000,3,FALSE),"")</f>
        <v>368.14814814814815</v>
      </c>
      <c r="H1738" s="22" t="str">
        <f>IFERROR(VLOOKUP(C1738,'[1]Walden Bike'!$CB$3:$CE$1000,4,FALSE),"")</f>
        <v/>
      </c>
      <c r="I1738" s="23" t="str">
        <f>IFERROR(VLOOKUP(C1738,'[1]Paddle Sport'!$BJ$2:$BL$100,3,FALSE),"")</f>
        <v/>
      </c>
      <c r="J1738" s="24" t="str">
        <f>IFERROR(VLOOKUP(C1738,'[1]Island Swim'!$AX$5:$AZ$74,3,FALSE),"")</f>
        <v/>
      </c>
      <c r="K1738" s="25" t="str">
        <f>IFERROR(VLOOKUP(C1738,[1]Beaton!$A$4:$B$150,2,FALSE),"")</f>
        <v/>
      </c>
      <c r="L1738" s="26" t="str">
        <f>IFERROR(VLOOKUP(C1738,'[1]Turkey Gobbler'!$A$2:$B$500,2,FALSE),"")</f>
        <v/>
      </c>
      <c r="M1738" s="27">
        <f t="shared" si="483"/>
        <v>368</v>
      </c>
      <c r="N1738" s="28"/>
      <c r="O1738"/>
      <c r="P1738"/>
      <c r="Q1738"/>
      <c r="R1738" s="29" t="str" cm="1">
        <f t="array" ref="R1738:S1738">_xlfn.TEXTSPLIT(C1738," ")</f>
        <v>Hele</v>
      </c>
      <c r="S1738" s="29" t="str">
        <v>Corey</v>
      </c>
      <c r="T1738" s="29"/>
      <c r="U1738" s="29" t="str">
        <f t="shared" si="476"/>
        <v>Corey</v>
      </c>
      <c r="V1738" s="29" t="str">
        <f t="shared" si="477"/>
        <v>H</v>
      </c>
      <c r="W1738" s="29" t="str">
        <f t="shared" si="478"/>
        <v>CoreyHM20-29</v>
      </c>
      <c r="X1738" s="29" t="str">
        <f t="shared" si="479"/>
        <v>CoreyH</v>
      </c>
      <c r="AA1738"/>
      <c r="AB1738"/>
      <c r="AC1738"/>
      <c r="AD1738"/>
      <c r="AE1738"/>
      <c r="AF1738"/>
      <c r="AG1738"/>
    </row>
    <row r="1739" spans="1:33" s="30" customFormat="1" x14ac:dyDescent="0.3">
      <c r="A1739" s="16">
        <f t="shared" si="480"/>
        <v>660</v>
      </c>
      <c r="B1739" s="17">
        <f t="shared" si="481"/>
        <v>10</v>
      </c>
      <c r="C1739" s="18" t="s">
        <v>1779</v>
      </c>
      <c r="D1739" s="19" t="s">
        <v>1227</v>
      </c>
      <c r="E1739" s="19" t="str">
        <f t="shared" si="482"/>
        <v>M</v>
      </c>
      <c r="F1739" s="20" t="str">
        <f>IFERROR(VLOOKUP(C1739,'[1]Sofie''s Loppet'!$BM$3:$BP$100,4,FALSE),"")</f>
        <v/>
      </c>
      <c r="G1739" s="21">
        <f>IFERROR(VLOOKUP(C1739,[1]Rocks!$BF$3:$BH$2000,3,FALSE),"")</f>
        <v>366.5191740412979</v>
      </c>
      <c r="H1739" s="22" t="str">
        <f>IFERROR(VLOOKUP(C1739,'[1]Walden Bike'!$CB$3:$CE$1000,4,FALSE),"")</f>
        <v/>
      </c>
      <c r="I1739" s="23" t="str">
        <f>IFERROR(VLOOKUP(C1739,'[1]Paddle Sport'!$BJ$2:$BL$100,3,FALSE),"")</f>
        <v/>
      </c>
      <c r="J1739" s="24" t="str">
        <f>IFERROR(VLOOKUP(C1739,'[1]Island Swim'!$AX$5:$AZ$74,3,FALSE),"")</f>
        <v/>
      </c>
      <c r="K1739" s="25" t="str">
        <f>IFERROR(VLOOKUP(C1739,[1]Beaton!$A$4:$B$150,2,FALSE),"")</f>
        <v/>
      </c>
      <c r="L1739" s="26" t="str">
        <f>IFERROR(VLOOKUP(C1739,'[1]Turkey Gobbler'!$A$2:$B$500,2,FALSE),"")</f>
        <v/>
      </c>
      <c r="M1739" s="27">
        <f t="shared" si="483"/>
        <v>367</v>
      </c>
      <c r="N1739" s="28"/>
      <c r="O1739"/>
      <c r="P1739"/>
      <c r="Q1739"/>
      <c r="R1739" s="29" t="str" cm="1">
        <f t="array" ref="R1739:S1739">_xlfn.TEXTSPLIT(C1739," ")</f>
        <v>Noseworthy</v>
      </c>
      <c r="S1739" s="29" t="str">
        <v>Robert</v>
      </c>
      <c r="T1739" s="29"/>
      <c r="U1739" s="29" t="str">
        <f t="shared" si="476"/>
        <v>Robert</v>
      </c>
      <c r="V1739" s="29" t="str">
        <f t="shared" si="477"/>
        <v>N</v>
      </c>
      <c r="W1739" s="29" t="str">
        <f t="shared" si="478"/>
        <v>RobertNM70+</v>
      </c>
      <c r="X1739" s="29" t="str">
        <f t="shared" si="479"/>
        <v>RobertN</v>
      </c>
      <c r="AA1739"/>
      <c r="AB1739"/>
      <c r="AC1739"/>
      <c r="AD1739"/>
      <c r="AE1739"/>
      <c r="AF1739"/>
      <c r="AG1739"/>
    </row>
    <row r="1740" spans="1:33" s="30" customFormat="1" x14ac:dyDescent="0.3">
      <c r="A1740" s="16">
        <f t="shared" si="480"/>
        <v>661</v>
      </c>
      <c r="B1740" s="17">
        <f t="shared" si="481"/>
        <v>51</v>
      </c>
      <c r="C1740" s="18" t="s">
        <v>1780</v>
      </c>
      <c r="D1740" s="19" t="s">
        <v>1116</v>
      </c>
      <c r="E1740" s="19" t="str">
        <f t="shared" si="482"/>
        <v>M</v>
      </c>
      <c r="F1740" s="20" t="str">
        <f>IFERROR(VLOOKUP(C1740,'[1]Sofie''s Loppet'!$BM$3:$BP$100,4,FALSE),"")</f>
        <v/>
      </c>
      <c r="G1740" s="21">
        <f>IFERROR(VLOOKUP(C1740,[1]Rocks!$BF$3:$BH$2000,3,FALSE),"")</f>
        <v>366.15913555992142</v>
      </c>
      <c r="H1740" s="22" t="str">
        <f>IFERROR(VLOOKUP(C1740,'[1]Walden Bike'!$CB$3:$CE$1000,4,FALSE),"")</f>
        <v/>
      </c>
      <c r="I1740" s="23" t="str">
        <f>IFERROR(VLOOKUP(C1740,'[1]Paddle Sport'!$BJ$2:$BL$100,3,FALSE),"")</f>
        <v/>
      </c>
      <c r="J1740" s="24" t="str">
        <f>IFERROR(VLOOKUP(C1740,'[1]Island Swim'!$AX$5:$AZ$74,3,FALSE),"")</f>
        <v/>
      </c>
      <c r="K1740" s="25" t="str">
        <f>IFERROR(VLOOKUP(C1740,[1]Beaton!$A$4:$B$150,2,FALSE),"")</f>
        <v/>
      </c>
      <c r="L1740" s="26" t="str">
        <f>IFERROR(VLOOKUP(C1740,'[1]Turkey Gobbler'!$A$2:$B$500,2,FALSE),"")</f>
        <v/>
      </c>
      <c r="M1740" s="27">
        <f t="shared" si="483"/>
        <v>366</v>
      </c>
      <c r="N1740" s="28"/>
      <c r="O1740"/>
      <c r="P1740"/>
      <c r="Q1740"/>
      <c r="R1740" s="29"/>
      <c r="S1740" s="29"/>
      <c r="T1740" s="29"/>
      <c r="U1740" s="29"/>
      <c r="V1740" s="29"/>
      <c r="W1740" s="29"/>
      <c r="X1740" s="29"/>
      <c r="AA1740"/>
      <c r="AB1740"/>
      <c r="AC1740"/>
      <c r="AD1740"/>
      <c r="AE1740"/>
      <c r="AF1740"/>
      <c r="AG1740"/>
    </row>
    <row r="1741" spans="1:33" s="30" customFormat="1" x14ac:dyDescent="0.3">
      <c r="A1741" s="16">
        <f t="shared" si="480"/>
        <v>661</v>
      </c>
      <c r="B1741" s="17">
        <f t="shared" si="481"/>
        <v>94</v>
      </c>
      <c r="C1741" s="18" t="s">
        <v>1781</v>
      </c>
      <c r="D1741" s="19" t="s">
        <v>1109</v>
      </c>
      <c r="E1741" s="19" t="str">
        <f t="shared" si="482"/>
        <v>M</v>
      </c>
      <c r="F1741" s="20" t="str">
        <f>IFERROR(VLOOKUP(C1741,'[1]Sofie''s Loppet'!$BM$3:$BP$100,4,FALSE),"")</f>
        <v/>
      </c>
      <c r="G1741" s="21">
        <f>IFERROR(VLOOKUP(C1741,[1]Rocks!$BF$3:$BH$2000,3,FALSE),"")</f>
        <v>366.15913555992142</v>
      </c>
      <c r="H1741" s="22" t="str">
        <f>IFERROR(VLOOKUP(C1741,'[1]Walden Bike'!$CB$3:$CE$1000,4,FALSE),"")</f>
        <v/>
      </c>
      <c r="I1741" s="23" t="str">
        <f>IFERROR(VLOOKUP(C1741,'[1]Paddle Sport'!$BJ$2:$BL$100,3,FALSE),"")</f>
        <v/>
      </c>
      <c r="J1741" s="24" t="str">
        <f>IFERROR(VLOOKUP(C1741,'[1]Island Swim'!$AX$5:$AZ$74,3,FALSE),"")</f>
        <v/>
      </c>
      <c r="K1741" s="25" t="str">
        <f>IFERROR(VLOOKUP(C1741,[1]Beaton!$A$4:$B$150,2,FALSE),"")</f>
        <v/>
      </c>
      <c r="L1741" s="26" t="str">
        <f>IFERROR(VLOOKUP(C1741,'[1]Turkey Gobbler'!$A$2:$B$500,2,FALSE),"")</f>
        <v/>
      </c>
      <c r="M1741" s="27">
        <f t="shared" si="483"/>
        <v>366</v>
      </c>
      <c r="N1741" s="28"/>
      <c r="O1741"/>
      <c r="P1741"/>
      <c r="Q1741"/>
      <c r="R1741" s="29" t="str" cm="1">
        <f t="array" ref="R1741:S1741">_xlfn.TEXTSPLIT(C1741," ")</f>
        <v>Pegues</v>
      </c>
      <c r="S1741" s="29" t="str">
        <v>Colin</v>
      </c>
      <c r="T1741" s="29"/>
      <c r="U1741" s="29" t="str">
        <f>IF(T1741="",S1741,T1741)</f>
        <v>Colin</v>
      </c>
      <c r="V1741" s="29" t="str">
        <f>LEFT(R1741,1)</f>
        <v>P</v>
      </c>
      <c r="W1741" s="29" t="str">
        <f>CONCATENATE(U1741,V1741,D1741)</f>
        <v>ColinPM40-49</v>
      </c>
      <c r="X1741" s="29" t="str">
        <f>CONCATENATE(U1741,V1741)</f>
        <v>ColinP</v>
      </c>
      <c r="AA1741"/>
      <c r="AB1741"/>
      <c r="AC1741"/>
      <c r="AD1741"/>
      <c r="AE1741"/>
      <c r="AF1741"/>
      <c r="AG1741"/>
    </row>
    <row r="1742" spans="1:33" s="30" customFormat="1" x14ac:dyDescent="0.3">
      <c r="A1742" s="16">
        <f t="shared" si="480"/>
        <v>661</v>
      </c>
      <c r="B1742" s="17">
        <f t="shared" si="481"/>
        <v>40</v>
      </c>
      <c r="C1742" s="18" t="s">
        <v>1782</v>
      </c>
      <c r="D1742" s="19" t="s">
        <v>1124</v>
      </c>
      <c r="E1742" s="19" t="str">
        <f t="shared" si="482"/>
        <v>M</v>
      </c>
      <c r="F1742" s="20" t="str">
        <f>IFERROR(VLOOKUP(C1742,'[1]Sofie''s Loppet'!$BM$3:$BP$100,4,FALSE),"")</f>
        <v/>
      </c>
      <c r="G1742" s="21">
        <f>IFERROR(VLOOKUP(C1742,[1]Rocks!$BF$3:$BH$2000,3,FALSE),"")</f>
        <v>366.33906633906633</v>
      </c>
      <c r="H1742" s="22" t="str">
        <f>IFERROR(VLOOKUP(C1742,'[1]Walden Bike'!$CB$3:$CE$1000,4,FALSE),"")</f>
        <v/>
      </c>
      <c r="I1742" s="23" t="str">
        <f>IFERROR(VLOOKUP(C1742,'[1]Paddle Sport'!$BJ$2:$BL$100,3,FALSE),"")</f>
        <v/>
      </c>
      <c r="J1742" s="24" t="str">
        <f>IFERROR(VLOOKUP(C1742,'[1]Island Swim'!$AX$5:$AZ$74,3,FALSE),"")</f>
        <v/>
      </c>
      <c r="K1742" s="25" t="str">
        <f>IFERROR(VLOOKUP(C1742,[1]Beaton!$A$4:$B$150,2,FALSE),"")</f>
        <v/>
      </c>
      <c r="L1742" s="26" t="str">
        <f>IFERROR(VLOOKUP(C1742,'[1]Turkey Gobbler'!$A$2:$B$500,2,FALSE),"")</f>
        <v/>
      </c>
      <c r="M1742" s="27">
        <f t="shared" si="483"/>
        <v>366</v>
      </c>
      <c r="N1742" s="28"/>
      <c r="O1742"/>
      <c r="P1742"/>
      <c r="Q1742"/>
      <c r="R1742" s="29" t="str" cm="1">
        <f t="array" ref="R1742:S1742">_xlfn.TEXTSPLIT(C1742," ")</f>
        <v>Whalen</v>
      </c>
      <c r="S1742" s="29" t="str">
        <v>Oscar</v>
      </c>
      <c r="T1742" s="29"/>
      <c r="U1742" s="29" t="str">
        <f>IF(T1742="",S1742,T1742)</f>
        <v>Oscar</v>
      </c>
      <c r="V1742" s="29" t="str">
        <f>LEFT(R1742,1)</f>
        <v>W</v>
      </c>
      <c r="W1742" s="29" t="str">
        <f>CONCATENATE(U1742,V1742,D1742)</f>
        <v>OscarWM60-69</v>
      </c>
      <c r="X1742" s="29" t="str">
        <f>CONCATENATE(U1742,V1742)</f>
        <v>OscarW</v>
      </c>
      <c r="AA1742"/>
      <c r="AB1742"/>
      <c r="AC1742"/>
      <c r="AD1742"/>
      <c r="AE1742"/>
      <c r="AF1742"/>
      <c r="AG1742"/>
    </row>
    <row r="1743" spans="1:33" s="30" customFormat="1" x14ac:dyDescent="0.3">
      <c r="A1743" s="16">
        <f t="shared" si="480"/>
        <v>664</v>
      </c>
      <c r="B1743" s="17">
        <f t="shared" si="481"/>
        <v>155</v>
      </c>
      <c r="C1743" s="18" t="s">
        <v>1783</v>
      </c>
      <c r="D1743" s="19" t="s">
        <v>1114</v>
      </c>
      <c r="E1743" s="19" t="str">
        <f t="shared" si="482"/>
        <v>M</v>
      </c>
      <c r="F1743" s="20" t="str">
        <f>IFERROR(VLOOKUP(C1743,'[1]Sofie''s Loppet'!$BM$3:$BP$100,4,FALSE),"")</f>
        <v/>
      </c>
      <c r="G1743" s="21">
        <f>IFERROR(VLOOKUP(C1743,[1]Rocks!$BF$3:$BH$2000,3,FALSE),"")</f>
        <v>361.54219204655669</v>
      </c>
      <c r="H1743" s="22" t="str">
        <f>IFERROR(VLOOKUP(C1743,'[1]Walden Bike'!$CB$3:$CE$1000,4,FALSE),"")</f>
        <v/>
      </c>
      <c r="I1743" s="23" t="str">
        <f>IFERROR(VLOOKUP(C1743,'[1]Paddle Sport'!$BJ$2:$BL$100,3,FALSE),"")</f>
        <v/>
      </c>
      <c r="J1743" s="24" t="str">
        <f>IFERROR(VLOOKUP(C1743,'[1]Island Swim'!$AX$5:$AZ$74,3,FALSE),"")</f>
        <v/>
      </c>
      <c r="K1743" s="25" t="str">
        <f>IFERROR(VLOOKUP(C1743,[1]Beaton!$A$4:$B$150,2,FALSE),"")</f>
        <v/>
      </c>
      <c r="L1743" s="26" t="str">
        <f>IFERROR(VLOOKUP(C1743,'[1]Turkey Gobbler'!$A$2:$B$500,2,FALSE),"")</f>
        <v/>
      </c>
      <c r="M1743" s="27">
        <f t="shared" si="483"/>
        <v>362</v>
      </c>
      <c r="N1743" s="28"/>
      <c r="O1743"/>
      <c r="P1743"/>
      <c r="Q1743"/>
      <c r="R1743" s="29" t="str" cm="1">
        <f t="array" ref="R1743:S1743">_xlfn.TEXTSPLIT(C1743," ")</f>
        <v>Nault</v>
      </c>
      <c r="S1743" s="29" t="str">
        <v>Austin</v>
      </c>
      <c r="T1743" s="29"/>
      <c r="U1743" s="29" t="str">
        <f>IF(T1743="",S1743,T1743)</f>
        <v>Austin</v>
      </c>
      <c r="V1743" s="29" t="str">
        <f>LEFT(R1743,1)</f>
        <v>N</v>
      </c>
      <c r="W1743" s="29" t="str">
        <f>CONCATENATE(U1743,V1743,D1743)</f>
        <v>AustinNM20-29</v>
      </c>
      <c r="X1743" s="29" t="str">
        <f>CONCATENATE(U1743,V1743)</f>
        <v>AustinN</v>
      </c>
      <c r="AA1743"/>
      <c r="AB1743"/>
      <c r="AC1743"/>
      <c r="AD1743"/>
      <c r="AE1743"/>
      <c r="AF1743"/>
      <c r="AG1743"/>
    </row>
    <row r="1744" spans="1:33" s="30" customFormat="1" x14ac:dyDescent="0.3">
      <c r="A1744" s="16">
        <f t="shared" si="480"/>
        <v>665</v>
      </c>
      <c r="B1744" s="17">
        <f t="shared" si="481"/>
        <v>95</v>
      </c>
      <c r="C1744" s="18" t="s">
        <v>1784</v>
      </c>
      <c r="D1744" s="19" t="s">
        <v>1109</v>
      </c>
      <c r="E1744" s="19" t="str">
        <f t="shared" si="482"/>
        <v>M</v>
      </c>
      <c r="F1744" s="20" t="str">
        <f>IFERROR(VLOOKUP(C1744,'[1]Sofie''s Loppet'!$BM$3:$BP$100,4,FALSE),"")</f>
        <v/>
      </c>
      <c r="G1744" s="21">
        <f>IFERROR(VLOOKUP(C1744,[1]Rocks!$BF$3:$BH$2000,3,FALSE),"")</f>
        <v>359.97102848865279</v>
      </c>
      <c r="H1744" s="22" t="str">
        <f>IFERROR(VLOOKUP(C1744,'[1]Walden Bike'!$CB$3:$CE$1000,4,FALSE),"")</f>
        <v/>
      </c>
      <c r="I1744" s="23" t="str">
        <f>IFERROR(VLOOKUP(C1744,'[1]Paddle Sport'!$BJ$2:$BL$100,3,FALSE),"")</f>
        <v/>
      </c>
      <c r="J1744" s="24" t="str">
        <f>IFERROR(VLOOKUP(C1744,'[1]Island Swim'!$AX$5:$AZ$74,3,FALSE),"")</f>
        <v/>
      </c>
      <c r="K1744" s="25" t="str">
        <f>IFERROR(VLOOKUP(C1744,[1]Beaton!$A$4:$B$150,2,FALSE),"")</f>
        <v/>
      </c>
      <c r="L1744" s="26" t="str">
        <f>IFERROR(VLOOKUP(C1744,'[1]Turkey Gobbler'!$A$2:$B$500,2,FALSE),"")</f>
        <v/>
      </c>
      <c r="M1744" s="27">
        <f t="shared" si="483"/>
        <v>360</v>
      </c>
      <c r="N1744" s="28"/>
      <c r="O1744"/>
      <c r="P1744"/>
      <c r="Q1744"/>
      <c r="R1744" s="29"/>
      <c r="S1744" s="29"/>
      <c r="T1744" s="29"/>
      <c r="U1744" s="29"/>
      <c r="V1744" s="29"/>
      <c r="W1744" s="29"/>
      <c r="X1744" s="29"/>
      <c r="AA1744"/>
      <c r="AB1744"/>
      <c r="AC1744"/>
      <c r="AD1744"/>
      <c r="AE1744"/>
      <c r="AF1744"/>
      <c r="AG1744"/>
    </row>
    <row r="1745" spans="1:33" s="30" customFormat="1" x14ac:dyDescent="0.3">
      <c r="A1745" s="16">
        <f t="shared" si="480"/>
        <v>666</v>
      </c>
      <c r="B1745" s="17">
        <f t="shared" si="481"/>
        <v>52</v>
      </c>
      <c r="C1745" s="18" t="s">
        <v>1785</v>
      </c>
      <c r="D1745" s="19" t="s">
        <v>1116</v>
      </c>
      <c r="E1745" s="19" t="str">
        <f t="shared" si="482"/>
        <v>M</v>
      </c>
      <c r="F1745" s="20" t="str">
        <f>IFERROR(VLOOKUP(C1745,'[1]Sofie''s Loppet'!$BM$3:$BP$100,4,FALSE),"")</f>
        <v/>
      </c>
      <c r="G1745" s="21" t="str">
        <f>IFERROR(VLOOKUP(C1745,[1]Rocks!$BF$3:$BH$2000,3,FALSE),"")</f>
        <v/>
      </c>
      <c r="H1745" s="22" t="str">
        <f>IFERROR(VLOOKUP(C1745,'[1]Walden Bike'!$CB$3:$CE$1000,4,FALSE),"")</f>
        <v/>
      </c>
      <c r="I1745" s="23" t="str">
        <f>IFERROR(VLOOKUP(C1745,'[1]Paddle Sport'!$BJ$2:$BL$100,3,FALSE),"")</f>
        <v/>
      </c>
      <c r="J1745" s="24">
        <f>IFERROR(VLOOKUP(C1745,'[1]Island Swim'!$AX$5:$AZ$74,3,FALSE),"")</f>
        <v>358.34813499111897</v>
      </c>
      <c r="K1745" s="25" t="str">
        <f>IFERROR(VLOOKUP(C1745,[1]Beaton!$A$4:$B$150,2,FALSE),"")</f>
        <v/>
      </c>
      <c r="L1745" s="26" t="str">
        <f>IFERROR(VLOOKUP(C1745,'[1]Turkey Gobbler'!$A$2:$B$500,2,FALSE),"")</f>
        <v/>
      </c>
      <c r="M1745" s="27">
        <f t="shared" si="483"/>
        <v>358</v>
      </c>
      <c r="N1745" s="28"/>
      <c r="O1745"/>
      <c r="P1745"/>
      <c r="Q1745"/>
      <c r="R1745" s="29"/>
      <c r="S1745" s="29"/>
      <c r="T1745" s="29"/>
      <c r="U1745" s="29"/>
      <c r="V1745" s="29"/>
      <c r="W1745" s="29"/>
      <c r="X1745" s="29"/>
      <c r="AA1745"/>
      <c r="AB1745"/>
      <c r="AC1745"/>
      <c r="AD1745"/>
      <c r="AE1745"/>
      <c r="AF1745"/>
      <c r="AG1745"/>
    </row>
    <row r="1746" spans="1:33" s="30" customFormat="1" x14ac:dyDescent="0.3">
      <c r="A1746" s="16">
        <f t="shared" si="480"/>
        <v>667</v>
      </c>
      <c r="B1746" s="17">
        <f t="shared" si="481"/>
        <v>156</v>
      </c>
      <c r="C1746" s="18" t="s">
        <v>1786</v>
      </c>
      <c r="D1746" s="19" t="s">
        <v>1114</v>
      </c>
      <c r="E1746" s="19" t="str">
        <f t="shared" si="482"/>
        <v>M</v>
      </c>
      <c r="F1746" s="20" t="str">
        <f>IFERROR(VLOOKUP(C1746,'[1]Sofie''s Loppet'!$BM$3:$BP$100,4,FALSE),"")</f>
        <v/>
      </c>
      <c r="G1746" s="21">
        <f>IFERROR(VLOOKUP(C1746,[1]Rocks!$BF$3:$BH$2000,3,FALSE),"")</f>
        <v>355.6774809160305</v>
      </c>
      <c r="H1746" s="22" t="str">
        <f>IFERROR(VLOOKUP(C1746,'[1]Walden Bike'!$CB$3:$CE$1000,4,FALSE),"")</f>
        <v/>
      </c>
      <c r="I1746" s="23" t="str">
        <f>IFERROR(VLOOKUP(C1746,'[1]Paddle Sport'!$BJ$2:$BL$100,3,FALSE),"")</f>
        <v/>
      </c>
      <c r="J1746" s="24" t="str">
        <f>IFERROR(VLOOKUP(C1746,'[1]Island Swim'!$AX$5:$AZ$74,3,FALSE),"")</f>
        <v/>
      </c>
      <c r="K1746" s="25" t="str">
        <f>IFERROR(VLOOKUP(C1746,[1]Beaton!$A$4:$B$150,2,FALSE),"")</f>
        <v/>
      </c>
      <c r="L1746" s="26" t="str">
        <f>IFERROR(VLOOKUP(C1746,'[1]Turkey Gobbler'!$A$2:$B$500,2,FALSE),"")</f>
        <v/>
      </c>
      <c r="M1746" s="27">
        <f t="shared" si="483"/>
        <v>356</v>
      </c>
      <c r="N1746" s="28"/>
      <c r="O1746"/>
      <c r="P1746"/>
      <c r="Q1746"/>
      <c r="R1746" s="29" t="str" cm="1">
        <f t="array" ref="R1746:S1746">_xlfn.TEXTSPLIT(C1746," ")</f>
        <v>Koostachin</v>
      </c>
      <c r="S1746" s="29" t="str">
        <v>Jaden</v>
      </c>
      <c r="T1746" s="29"/>
      <c r="U1746" s="29" t="str">
        <f>IF(T1746="",S1746,T1746)</f>
        <v>Jaden</v>
      </c>
      <c r="V1746" s="29" t="str">
        <f>LEFT(R1746,1)</f>
        <v>K</v>
      </c>
      <c r="W1746" s="29" t="str">
        <f>CONCATENATE(U1746,V1746,D1746)</f>
        <v>JadenKM20-29</v>
      </c>
      <c r="X1746" s="29" t="str">
        <f>CONCATENATE(U1746,V1746)</f>
        <v>JadenK</v>
      </c>
      <c r="AA1746"/>
      <c r="AB1746"/>
      <c r="AC1746"/>
      <c r="AD1746"/>
      <c r="AE1746"/>
      <c r="AF1746"/>
      <c r="AG1746"/>
    </row>
    <row r="1747" spans="1:33" s="30" customFormat="1" x14ac:dyDescent="0.3">
      <c r="A1747" s="16">
        <f t="shared" si="480"/>
        <v>667</v>
      </c>
      <c r="B1747" s="17">
        <f t="shared" si="481"/>
        <v>156</v>
      </c>
      <c r="C1747" s="18" t="s">
        <v>1787</v>
      </c>
      <c r="D1747" s="19" t="s">
        <v>1114</v>
      </c>
      <c r="E1747" s="19" t="str">
        <f t="shared" si="482"/>
        <v>M</v>
      </c>
      <c r="F1747" s="20" t="str">
        <f>IFERROR(VLOOKUP(C1747,'[1]Sofie''s Loppet'!$BM$3:$BP$100,4,FALSE),"")</f>
        <v/>
      </c>
      <c r="G1747" s="21">
        <f>IFERROR(VLOOKUP(C1747,[1]Rocks!$BF$3:$BH$2000,3,FALSE),"")</f>
        <v>356.0171919770774</v>
      </c>
      <c r="H1747" s="22" t="str">
        <f>IFERROR(VLOOKUP(C1747,'[1]Walden Bike'!$CB$3:$CE$1000,4,FALSE),"")</f>
        <v/>
      </c>
      <c r="I1747" s="23" t="str">
        <f>IFERROR(VLOOKUP(C1747,'[1]Paddle Sport'!$BJ$2:$BL$100,3,FALSE),"")</f>
        <v/>
      </c>
      <c r="J1747" s="24" t="str">
        <f>IFERROR(VLOOKUP(C1747,'[1]Island Swim'!$AX$5:$AZ$74,3,FALSE),"")</f>
        <v/>
      </c>
      <c r="K1747" s="25" t="str">
        <f>IFERROR(VLOOKUP(C1747,[1]Beaton!$A$4:$B$150,2,FALSE),"")</f>
        <v/>
      </c>
      <c r="L1747" s="26" t="str">
        <f>IFERROR(VLOOKUP(C1747,'[1]Turkey Gobbler'!$A$2:$B$500,2,FALSE),"")</f>
        <v/>
      </c>
      <c r="M1747" s="27">
        <f t="shared" si="483"/>
        <v>356</v>
      </c>
      <c r="N1747" s="28"/>
      <c r="O1747"/>
      <c r="P1747"/>
      <c r="Q1747"/>
      <c r="R1747" s="29" t="str" cm="1">
        <f t="array" ref="R1747:S1747">_xlfn.TEXTSPLIT(C1747," ")</f>
        <v>Pharand</v>
      </c>
      <c r="S1747" s="29" t="str">
        <v>Owen</v>
      </c>
      <c r="T1747" s="29"/>
      <c r="U1747" s="29" t="str">
        <f>IF(T1747="",S1747,T1747)</f>
        <v>Owen</v>
      </c>
      <c r="V1747" s="29" t="str">
        <f>LEFT(R1747,1)</f>
        <v>P</v>
      </c>
      <c r="W1747" s="29" t="str">
        <f>CONCATENATE(U1747,V1747,D1747)</f>
        <v>OwenPM20-29</v>
      </c>
      <c r="X1747" s="29" t="str">
        <f>CONCATENATE(U1747,V1747)</f>
        <v>OwenP</v>
      </c>
      <c r="AA1747"/>
      <c r="AB1747"/>
      <c r="AC1747"/>
      <c r="AD1747"/>
      <c r="AE1747"/>
      <c r="AF1747"/>
      <c r="AG1747"/>
    </row>
    <row r="1748" spans="1:33" s="30" customFormat="1" x14ac:dyDescent="0.3">
      <c r="A1748" s="16">
        <f t="shared" si="480"/>
        <v>669</v>
      </c>
      <c r="B1748" s="17">
        <f t="shared" si="481"/>
        <v>53</v>
      </c>
      <c r="C1748" s="18" t="s">
        <v>1788</v>
      </c>
      <c r="D1748" s="19" t="s">
        <v>1116</v>
      </c>
      <c r="E1748" s="19" t="str">
        <f t="shared" si="482"/>
        <v>M</v>
      </c>
      <c r="F1748" s="20" t="str">
        <f>IFERROR(VLOOKUP(C1748,'[1]Sofie''s Loppet'!$BM$3:$BP$100,4,FALSE),"")</f>
        <v/>
      </c>
      <c r="G1748" s="21">
        <f>IFERROR(VLOOKUP(C1748,[1]Rocks!$BF$3:$BH$2000,3,FALSE),"")</f>
        <v>354.66222645099907</v>
      </c>
      <c r="H1748" s="22" t="str">
        <f>IFERROR(VLOOKUP(C1748,'[1]Walden Bike'!$CB$3:$CE$1000,4,FALSE),"")</f>
        <v/>
      </c>
      <c r="I1748" s="23" t="str">
        <f>IFERROR(VLOOKUP(C1748,'[1]Paddle Sport'!$BJ$2:$BL$100,3,FALSE),"")</f>
        <v/>
      </c>
      <c r="J1748" s="24" t="str">
        <f>IFERROR(VLOOKUP(C1748,'[1]Island Swim'!$AX$5:$AZ$74,3,FALSE),"")</f>
        <v/>
      </c>
      <c r="K1748" s="25" t="str">
        <f>IFERROR(VLOOKUP(C1748,[1]Beaton!$A$4:$B$150,2,FALSE),"")</f>
        <v/>
      </c>
      <c r="L1748" s="26" t="str">
        <f>IFERROR(VLOOKUP(C1748,'[1]Turkey Gobbler'!$A$2:$B$500,2,FALSE),"")</f>
        <v/>
      </c>
      <c r="M1748" s="27">
        <f t="shared" si="483"/>
        <v>355</v>
      </c>
      <c r="N1748" s="28"/>
      <c r="O1748"/>
      <c r="P1748"/>
      <c r="Q1748"/>
      <c r="R1748" s="29" t="str" cm="1">
        <f t="array" ref="R1748:S1748">_xlfn.TEXTSPLIT(C1748," ")</f>
        <v>Bodrogi</v>
      </c>
      <c r="S1748" s="29" t="str">
        <v>Roen</v>
      </c>
      <c r="T1748" s="29"/>
      <c r="U1748" s="29" t="str">
        <f>IF(T1748="",S1748,T1748)</f>
        <v>Roen</v>
      </c>
      <c r="V1748" s="29" t="str">
        <f>LEFT(R1748,1)</f>
        <v>B</v>
      </c>
      <c r="W1748" s="29" t="str">
        <f>CONCATENATE(U1748,V1748,D1748)</f>
        <v>RoenBM12 Under</v>
      </c>
      <c r="X1748" s="29" t="str">
        <f>CONCATENATE(U1748,V1748)</f>
        <v>RoenB</v>
      </c>
      <c r="AA1748"/>
      <c r="AB1748"/>
      <c r="AC1748"/>
      <c r="AD1748"/>
      <c r="AE1748"/>
      <c r="AF1748"/>
      <c r="AG1748"/>
    </row>
    <row r="1749" spans="1:33" s="30" customFormat="1" x14ac:dyDescent="0.3">
      <c r="A1749" s="16">
        <f t="shared" si="480"/>
        <v>669</v>
      </c>
      <c r="B1749" s="17">
        <f t="shared" si="481"/>
        <v>167</v>
      </c>
      <c r="C1749" s="18" t="s">
        <v>1789</v>
      </c>
      <c r="D1749" s="19" t="s">
        <v>1111</v>
      </c>
      <c r="E1749" s="19" t="str">
        <f t="shared" si="482"/>
        <v>M</v>
      </c>
      <c r="F1749" s="20" t="str">
        <f>IFERROR(VLOOKUP(C1749,'[1]Sofie''s Loppet'!$BM$3:$BP$100,4,FALSE),"")</f>
        <v/>
      </c>
      <c r="G1749" s="21">
        <f>IFERROR(VLOOKUP(C1749,[1]Rocks!$BF$3:$BH$2000,3,FALSE),"")</f>
        <v>355.33841754051474</v>
      </c>
      <c r="H1749" s="22" t="str">
        <f>IFERROR(VLOOKUP(C1749,'[1]Walden Bike'!$CB$3:$CE$1000,4,FALSE),"")</f>
        <v/>
      </c>
      <c r="I1749" s="23" t="str">
        <f>IFERROR(VLOOKUP(C1749,'[1]Paddle Sport'!$BJ$2:$BL$100,3,FALSE),"")</f>
        <v/>
      </c>
      <c r="J1749" s="24" t="str">
        <f>IFERROR(VLOOKUP(C1749,'[1]Island Swim'!$AX$5:$AZ$74,3,FALSE),"")</f>
        <v/>
      </c>
      <c r="K1749" s="25" t="str">
        <f>IFERROR(VLOOKUP(C1749,[1]Beaton!$A$4:$B$150,2,FALSE),"")</f>
        <v/>
      </c>
      <c r="L1749" s="26" t="str">
        <f>IFERROR(VLOOKUP(C1749,'[1]Turkey Gobbler'!$A$2:$B$500,2,FALSE),"")</f>
        <v/>
      </c>
      <c r="M1749" s="27">
        <f t="shared" si="483"/>
        <v>355</v>
      </c>
      <c r="N1749" s="28"/>
      <c r="O1749"/>
      <c r="P1749"/>
      <c r="Q1749"/>
      <c r="R1749" s="29" t="str" cm="1">
        <f t="array" ref="R1749:S1749">_xlfn.TEXTSPLIT(C1749," ")</f>
        <v>Bodrogi</v>
      </c>
      <c r="S1749" s="29" t="str">
        <v>Andrew</v>
      </c>
      <c r="T1749" s="29"/>
      <c r="U1749" s="29" t="str">
        <f>IF(T1749="",S1749,T1749)</f>
        <v>Andrew</v>
      </c>
      <c r="V1749" s="29" t="str">
        <f>LEFT(R1749,1)</f>
        <v>B</v>
      </c>
      <c r="W1749" s="29" t="str">
        <f>CONCATENATE(U1749,V1749,D1749)</f>
        <v>AndrewBM30-39</v>
      </c>
      <c r="X1749" s="29" t="str">
        <f>CONCATENATE(U1749,V1749)</f>
        <v>AndrewB</v>
      </c>
      <c r="AA1749"/>
      <c r="AB1749"/>
      <c r="AC1749"/>
      <c r="AD1749"/>
      <c r="AE1749"/>
      <c r="AF1749"/>
      <c r="AG1749"/>
    </row>
    <row r="1750" spans="1:33" s="30" customFormat="1" x14ac:dyDescent="0.3">
      <c r="A1750" s="16">
        <f t="shared" si="480"/>
        <v>669</v>
      </c>
      <c r="B1750" s="17">
        <f t="shared" si="481"/>
        <v>61</v>
      </c>
      <c r="C1750" s="18" t="s">
        <v>1790</v>
      </c>
      <c r="D1750" s="19" t="s">
        <v>1107</v>
      </c>
      <c r="E1750" s="19" t="str">
        <f t="shared" si="482"/>
        <v>M</v>
      </c>
      <c r="F1750" s="20" t="str">
        <f>IFERROR(VLOOKUP(C1750,'[1]Sofie''s Loppet'!$BM$3:$BP$100,4,FALSE),"")</f>
        <v/>
      </c>
      <c r="G1750" s="21">
        <f>IFERROR(VLOOKUP(C1750,[1]Rocks!$BF$3:$BH$2000,3,FALSE),"")</f>
        <v>355</v>
      </c>
      <c r="H1750" s="22" t="str">
        <f>IFERROR(VLOOKUP(C1750,'[1]Walden Bike'!$CB$3:$CE$1000,4,FALSE),"")</f>
        <v/>
      </c>
      <c r="I1750" s="23" t="str">
        <f>IFERROR(VLOOKUP(C1750,'[1]Paddle Sport'!$BJ$2:$BL$100,3,FALSE),"")</f>
        <v/>
      </c>
      <c r="J1750" s="24" t="str">
        <f>IFERROR(VLOOKUP(C1750,'[1]Island Swim'!$AX$5:$AZ$74,3,FALSE),"")</f>
        <v/>
      </c>
      <c r="K1750" s="25" t="str">
        <f>IFERROR(VLOOKUP(C1750,[1]Beaton!$A$4:$B$150,2,FALSE),"")</f>
        <v/>
      </c>
      <c r="L1750" s="26" t="str">
        <f>IFERROR(VLOOKUP(C1750,'[1]Turkey Gobbler'!$A$2:$B$500,2,FALSE),"")</f>
        <v/>
      </c>
      <c r="M1750" s="27">
        <f t="shared" si="483"/>
        <v>355</v>
      </c>
      <c r="N1750" s="28"/>
      <c r="O1750"/>
      <c r="P1750"/>
      <c r="Q1750"/>
      <c r="R1750" s="29"/>
      <c r="S1750" s="29"/>
      <c r="T1750" s="29"/>
      <c r="U1750" s="29"/>
      <c r="V1750" s="29"/>
      <c r="W1750" s="29"/>
      <c r="X1750" s="29"/>
      <c r="AA1750"/>
      <c r="AB1750"/>
      <c r="AC1750"/>
      <c r="AD1750"/>
      <c r="AE1750"/>
      <c r="AF1750"/>
      <c r="AG1750"/>
    </row>
    <row r="1751" spans="1:33" s="30" customFormat="1" x14ac:dyDescent="0.3">
      <c r="A1751" s="16">
        <f t="shared" si="480"/>
        <v>672</v>
      </c>
      <c r="B1751" s="17">
        <f t="shared" si="481"/>
        <v>41</v>
      </c>
      <c r="C1751" s="18" t="s">
        <v>1791</v>
      </c>
      <c r="D1751" s="19" t="s">
        <v>1124</v>
      </c>
      <c r="E1751" s="19" t="str">
        <f t="shared" si="482"/>
        <v>M</v>
      </c>
      <c r="F1751" s="20" t="str">
        <f>IFERROR(VLOOKUP(C1751,'[1]Sofie''s Loppet'!$BM$3:$BP$100,4,FALSE),"")</f>
        <v/>
      </c>
      <c r="G1751" s="21">
        <f>IFERROR(VLOOKUP(C1751,[1]Rocks!$BF$3:$BH$2000,3,FALSE),"")</f>
        <v>354.49358059914414</v>
      </c>
      <c r="H1751" s="22" t="str">
        <f>IFERROR(VLOOKUP(C1751,'[1]Walden Bike'!$CB$3:$CE$1000,4,FALSE),"")</f>
        <v/>
      </c>
      <c r="I1751" s="23" t="str">
        <f>IFERROR(VLOOKUP(C1751,'[1]Paddle Sport'!$BJ$2:$BL$100,3,FALSE),"")</f>
        <v/>
      </c>
      <c r="J1751" s="24" t="str">
        <f>IFERROR(VLOOKUP(C1751,'[1]Island Swim'!$AX$5:$AZ$74,3,FALSE),"")</f>
        <v/>
      </c>
      <c r="K1751" s="25" t="str">
        <f>IFERROR(VLOOKUP(C1751,[1]Beaton!$A$4:$B$150,2,FALSE),"")</f>
        <v/>
      </c>
      <c r="L1751" s="26" t="str">
        <f>IFERROR(VLOOKUP(C1751,'[1]Turkey Gobbler'!$A$2:$B$500,2,FALSE),"")</f>
        <v/>
      </c>
      <c r="M1751" s="27">
        <f t="shared" si="483"/>
        <v>354</v>
      </c>
      <c r="N1751" s="28"/>
      <c r="O1751"/>
      <c r="P1751"/>
      <c r="Q1751"/>
      <c r="R1751" s="29" t="str" cm="1">
        <f t="array" ref="R1751:S1751">_xlfn.TEXTSPLIT(C1751," ")</f>
        <v>Pitre</v>
      </c>
      <c r="S1751" s="29" t="str">
        <v>Gilbert</v>
      </c>
      <c r="T1751" s="29"/>
      <c r="U1751" s="29" t="str">
        <f>IF(T1751="",S1751,T1751)</f>
        <v>Gilbert</v>
      </c>
      <c r="V1751" s="29" t="str">
        <f>LEFT(R1751,1)</f>
        <v>P</v>
      </c>
      <c r="W1751" s="29" t="str">
        <f>CONCATENATE(U1751,V1751,D1751)</f>
        <v>GilbertPM60-69</v>
      </c>
      <c r="X1751" s="29" t="str">
        <f>CONCATENATE(U1751,V1751)</f>
        <v>GilbertP</v>
      </c>
      <c r="AA1751"/>
      <c r="AB1751"/>
      <c r="AC1751"/>
      <c r="AD1751"/>
      <c r="AE1751"/>
      <c r="AF1751"/>
      <c r="AG1751"/>
    </row>
    <row r="1752" spans="1:33" s="30" customFormat="1" x14ac:dyDescent="0.3">
      <c r="A1752" s="16">
        <f t="shared" si="480"/>
        <v>673</v>
      </c>
      <c r="B1752" s="17">
        <f t="shared" si="481"/>
        <v>76</v>
      </c>
      <c r="C1752" s="18" t="s">
        <v>1792</v>
      </c>
      <c r="D1752" s="19" t="s">
        <v>1118</v>
      </c>
      <c r="E1752" s="19" t="str">
        <f t="shared" si="482"/>
        <v>M</v>
      </c>
      <c r="F1752" s="20" t="str">
        <f>IFERROR(VLOOKUP(C1752,'[1]Sofie''s Loppet'!$BM$3:$BP$100,4,FALSE),"")</f>
        <v/>
      </c>
      <c r="G1752" s="21">
        <f>IFERROR(VLOOKUP(C1752,[1]Rocks!$BF$3:$BH$2000,3,FALSE),"")</f>
        <v>352.64900662251659</v>
      </c>
      <c r="H1752" s="22" t="str">
        <f>IFERROR(VLOOKUP(C1752,'[1]Walden Bike'!$CB$3:$CE$1000,4,FALSE),"")</f>
        <v/>
      </c>
      <c r="I1752" s="23" t="str">
        <f>IFERROR(VLOOKUP(C1752,'[1]Paddle Sport'!$BJ$2:$BL$100,3,FALSE),"")</f>
        <v/>
      </c>
      <c r="J1752" s="24" t="str">
        <f>IFERROR(VLOOKUP(C1752,'[1]Island Swim'!$AX$5:$AZ$74,3,FALSE),"")</f>
        <v/>
      </c>
      <c r="K1752" s="25" t="str">
        <f>IFERROR(VLOOKUP(C1752,[1]Beaton!$A$4:$B$150,2,FALSE),"")</f>
        <v/>
      </c>
      <c r="L1752" s="26" t="str">
        <f>IFERROR(VLOOKUP(C1752,'[1]Turkey Gobbler'!$A$2:$B$500,2,FALSE),"")</f>
        <v/>
      </c>
      <c r="M1752" s="27">
        <f t="shared" si="483"/>
        <v>353</v>
      </c>
      <c r="N1752" s="28"/>
      <c r="O1752"/>
      <c r="P1752"/>
      <c r="Q1752"/>
      <c r="R1752" s="29"/>
      <c r="S1752" s="29"/>
      <c r="T1752" s="29"/>
      <c r="U1752" s="29"/>
      <c r="V1752" s="29"/>
      <c r="W1752" s="29"/>
      <c r="X1752" s="29"/>
      <c r="AA1752"/>
      <c r="AB1752"/>
      <c r="AC1752"/>
      <c r="AD1752"/>
      <c r="AE1752"/>
      <c r="AF1752"/>
      <c r="AG1752"/>
    </row>
    <row r="1753" spans="1:33" s="30" customFormat="1" x14ac:dyDescent="0.3">
      <c r="A1753" s="16">
        <f t="shared" si="480"/>
        <v>674</v>
      </c>
      <c r="B1753" s="17">
        <f t="shared" si="481"/>
        <v>96</v>
      </c>
      <c r="C1753" s="18" t="s">
        <v>1793</v>
      </c>
      <c r="D1753" s="19" t="s">
        <v>1109</v>
      </c>
      <c r="E1753" s="19" t="str">
        <f t="shared" si="482"/>
        <v>M</v>
      </c>
      <c r="F1753" s="20" t="str">
        <f>IFERROR(VLOOKUP(C1753,'[1]Sofie''s Loppet'!$BM$3:$BP$100,4,FALSE),"")</f>
        <v/>
      </c>
      <c r="G1753" s="21">
        <f>IFERROR(VLOOKUP(C1753,[1]Rocks!$BF$3:$BH$2000,3,FALSE),"")</f>
        <v>352.14926783183756</v>
      </c>
      <c r="H1753" s="22" t="str">
        <f>IFERROR(VLOOKUP(C1753,'[1]Walden Bike'!$CB$3:$CE$1000,4,FALSE),"")</f>
        <v/>
      </c>
      <c r="I1753" s="23" t="str">
        <f>IFERROR(VLOOKUP(C1753,'[1]Paddle Sport'!$BJ$2:$BL$100,3,FALSE),"")</f>
        <v/>
      </c>
      <c r="J1753" s="24" t="str">
        <f>IFERROR(VLOOKUP(C1753,'[1]Island Swim'!$AX$5:$AZ$74,3,FALSE),"")</f>
        <v/>
      </c>
      <c r="K1753" s="25" t="str">
        <f>IFERROR(VLOOKUP(C1753,[1]Beaton!$A$4:$B$150,2,FALSE),"")</f>
        <v/>
      </c>
      <c r="L1753" s="26" t="str">
        <f>IFERROR(VLOOKUP(C1753,'[1]Turkey Gobbler'!$A$2:$B$500,2,FALSE),"")</f>
        <v/>
      </c>
      <c r="M1753" s="27">
        <f t="shared" si="483"/>
        <v>352</v>
      </c>
      <c r="N1753" s="28"/>
      <c r="O1753"/>
      <c r="P1753"/>
      <c r="Q1753"/>
      <c r="R1753" s="29" t="str" cm="1">
        <f t="array" ref="R1753:S1753">_xlfn.TEXTSPLIT(C1753," ")</f>
        <v>Smagac</v>
      </c>
      <c r="S1753" s="29" t="str">
        <v>Jonathan</v>
      </c>
      <c r="T1753" s="29"/>
      <c r="U1753" s="29" t="str">
        <f t="shared" ref="U1753:U1764" si="484">IF(T1753="",S1753,T1753)</f>
        <v>Jonathan</v>
      </c>
      <c r="V1753" s="29" t="str">
        <f t="shared" ref="V1753:V1764" si="485">LEFT(R1753,1)</f>
        <v>S</v>
      </c>
      <c r="W1753" s="29" t="str">
        <f t="shared" ref="W1753:W1764" si="486">CONCATENATE(U1753,V1753,D1753)</f>
        <v>JonathanSM40-49</v>
      </c>
      <c r="X1753" s="29" t="str">
        <f t="shared" ref="X1753:X1764" si="487">CONCATENATE(U1753,V1753)</f>
        <v>JonathanS</v>
      </c>
      <c r="AA1753"/>
      <c r="AB1753"/>
      <c r="AC1753"/>
      <c r="AD1753"/>
      <c r="AE1753"/>
      <c r="AF1753"/>
      <c r="AG1753"/>
    </row>
    <row r="1754" spans="1:33" s="30" customFormat="1" x14ac:dyDescent="0.3">
      <c r="A1754" s="16">
        <f t="shared" si="480"/>
        <v>674</v>
      </c>
      <c r="B1754" s="17">
        <f t="shared" si="481"/>
        <v>11</v>
      </c>
      <c r="C1754" s="18" t="s">
        <v>1794</v>
      </c>
      <c r="D1754" s="19" t="s">
        <v>1227</v>
      </c>
      <c r="E1754" s="19" t="str">
        <f t="shared" si="482"/>
        <v>M</v>
      </c>
      <c r="F1754" s="20" t="str">
        <f>IFERROR(VLOOKUP(C1754,'[1]Sofie''s Loppet'!$BM$3:$BP$100,4,FALSE),"")</f>
        <v/>
      </c>
      <c r="G1754" s="21">
        <f>IFERROR(VLOOKUP(C1754,[1]Rocks!$BF$3:$BH$2000,3,FALSE),"")</f>
        <v>352.48226950354609</v>
      </c>
      <c r="H1754" s="22" t="str">
        <f>IFERROR(VLOOKUP(C1754,'[1]Walden Bike'!$CB$3:$CE$1000,4,FALSE),"")</f>
        <v/>
      </c>
      <c r="I1754" s="23" t="str">
        <f>IFERROR(VLOOKUP(C1754,'[1]Paddle Sport'!$BJ$2:$BL$100,3,FALSE),"")</f>
        <v/>
      </c>
      <c r="J1754" s="24" t="str">
        <f>IFERROR(VLOOKUP(C1754,'[1]Island Swim'!$AX$5:$AZ$74,3,FALSE),"")</f>
        <v/>
      </c>
      <c r="K1754" s="25" t="str">
        <f>IFERROR(VLOOKUP(C1754,[1]Beaton!$A$4:$B$150,2,FALSE),"")</f>
        <v/>
      </c>
      <c r="L1754" s="26" t="str">
        <f>IFERROR(VLOOKUP(C1754,'[1]Turkey Gobbler'!$A$2:$B$500,2,FALSE),"")</f>
        <v/>
      </c>
      <c r="M1754" s="27">
        <f t="shared" si="483"/>
        <v>352</v>
      </c>
      <c r="N1754" s="28"/>
      <c r="O1754"/>
      <c r="P1754"/>
      <c r="Q1754"/>
      <c r="R1754" s="29" t="str" cm="1">
        <f t="array" ref="R1754:S1754">_xlfn.TEXTSPLIT(C1754," ")</f>
        <v>Simonato</v>
      </c>
      <c r="S1754" s="29" t="str">
        <v>Adriano</v>
      </c>
      <c r="T1754" s="29"/>
      <c r="U1754" s="29" t="str">
        <f t="shared" si="484"/>
        <v>Adriano</v>
      </c>
      <c r="V1754" s="29" t="str">
        <f t="shared" si="485"/>
        <v>S</v>
      </c>
      <c r="W1754" s="29" t="str">
        <f t="shared" si="486"/>
        <v>AdrianoSM70+</v>
      </c>
      <c r="X1754" s="29" t="str">
        <f t="shared" si="487"/>
        <v>AdrianoS</v>
      </c>
      <c r="AA1754"/>
      <c r="AB1754"/>
      <c r="AC1754"/>
      <c r="AD1754"/>
      <c r="AE1754"/>
      <c r="AF1754"/>
      <c r="AG1754"/>
    </row>
    <row r="1755" spans="1:33" s="30" customFormat="1" x14ac:dyDescent="0.3">
      <c r="A1755" s="16">
        <f t="shared" si="480"/>
        <v>676</v>
      </c>
      <c r="B1755" s="17">
        <f t="shared" si="481"/>
        <v>77</v>
      </c>
      <c r="C1755" s="18" t="s">
        <v>1795</v>
      </c>
      <c r="D1755" s="19" t="s">
        <v>1118</v>
      </c>
      <c r="E1755" s="19" t="str">
        <f t="shared" si="482"/>
        <v>M</v>
      </c>
      <c r="F1755" s="20" t="str">
        <f>IFERROR(VLOOKUP(C1755,'[1]Sofie''s Loppet'!$BM$3:$BP$100,4,FALSE),"")</f>
        <v/>
      </c>
      <c r="G1755" s="21">
        <f>IFERROR(VLOOKUP(C1755,[1]Rocks!$BF$3:$BH$2000,3,FALSE),"")</f>
        <v>351.48514851485146</v>
      </c>
      <c r="H1755" s="22" t="str">
        <f>IFERROR(VLOOKUP(C1755,'[1]Walden Bike'!$CB$3:$CE$1000,4,FALSE),"")</f>
        <v/>
      </c>
      <c r="I1755" s="23" t="str">
        <f>IFERROR(VLOOKUP(C1755,'[1]Paddle Sport'!$BJ$2:$BL$100,3,FALSE),"")</f>
        <v/>
      </c>
      <c r="J1755" s="24" t="str">
        <f>IFERROR(VLOOKUP(C1755,'[1]Island Swim'!$AX$5:$AZ$74,3,FALSE),"")</f>
        <v/>
      </c>
      <c r="K1755" s="25" t="str">
        <f>IFERROR(VLOOKUP(C1755,[1]Beaton!$A$4:$B$150,2,FALSE),"")</f>
        <v/>
      </c>
      <c r="L1755" s="26" t="str">
        <f>IFERROR(VLOOKUP(C1755,'[1]Turkey Gobbler'!$A$2:$B$500,2,FALSE),"")</f>
        <v/>
      </c>
      <c r="M1755" s="27">
        <f t="shared" si="483"/>
        <v>351</v>
      </c>
      <c r="N1755" s="28"/>
      <c r="O1755"/>
      <c r="P1755"/>
      <c r="Q1755"/>
      <c r="R1755" s="29" t="str" cm="1">
        <f t="array" ref="R1755:S1755">_xlfn.TEXTSPLIT(C1755," ")</f>
        <v>Long</v>
      </c>
      <c r="S1755" s="29" t="str">
        <v>Nicholas</v>
      </c>
      <c r="T1755" s="29"/>
      <c r="U1755" s="29" t="str">
        <f t="shared" si="484"/>
        <v>Nicholas</v>
      </c>
      <c r="V1755" s="29" t="str">
        <f t="shared" si="485"/>
        <v>L</v>
      </c>
      <c r="W1755" s="29" t="str">
        <f t="shared" si="486"/>
        <v>NicholasLM13-19</v>
      </c>
      <c r="X1755" s="29" t="str">
        <f t="shared" si="487"/>
        <v>NicholasL</v>
      </c>
      <c r="AA1755"/>
      <c r="AB1755"/>
      <c r="AC1755"/>
      <c r="AD1755"/>
      <c r="AE1755"/>
      <c r="AF1755"/>
      <c r="AG1755"/>
    </row>
    <row r="1756" spans="1:33" s="30" customFormat="1" x14ac:dyDescent="0.3">
      <c r="A1756" s="16">
        <f t="shared" si="480"/>
        <v>677</v>
      </c>
      <c r="B1756" s="17">
        <f t="shared" si="481"/>
        <v>54</v>
      </c>
      <c r="C1756" s="18" t="s">
        <v>1796</v>
      </c>
      <c r="D1756" s="19" t="s">
        <v>1116</v>
      </c>
      <c r="E1756" s="19" t="str">
        <f t="shared" si="482"/>
        <v>M</v>
      </c>
      <c r="F1756" s="20" t="str">
        <f>IFERROR(VLOOKUP(C1756,'[1]Sofie''s Loppet'!$BM$3:$BP$100,4,FALSE),"")</f>
        <v/>
      </c>
      <c r="G1756" s="21">
        <f>IFERROR(VLOOKUP(C1756,[1]Rocks!$BF$3:$BH$2000,3,FALSE),"")</f>
        <v>349.67166979362099</v>
      </c>
      <c r="H1756" s="22" t="str">
        <f>IFERROR(VLOOKUP(C1756,'[1]Walden Bike'!$CB$3:$CE$1000,4,FALSE),"")</f>
        <v/>
      </c>
      <c r="I1756" s="23" t="str">
        <f>IFERROR(VLOOKUP(C1756,'[1]Paddle Sport'!$BJ$2:$BL$100,3,FALSE),"")</f>
        <v/>
      </c>
      <c r="J1756" s="24" t="str">
        <f>IFERROR(VLOOKUP(C1756,'[1]Island Swim'!$AX$5:$AZ$74,3,FALSE),"")</f>
        <v/>
      </c>
      <c r="K1756" s="25" t="str">
        <f>IFERROR(VLOOKUP(C1756,[1]Beaton!$A$4:$B$150,2,FALSE),"")</f>
        <v/>
      </c>
      <c r="L1756" s="26" t="str">
        <f>IFERROR(VLOOKUP(C1756,'[1]Turkey Gobbler'!$A$2:$B$500,2,FALSE),"")</f>
        <v/>
      </c>
      <c r="M1756" s="27">
        <f t="shared" si="483"/>
        <v>350</v>
      </c>
      <c r="N1756" s="28"/>
      <c r="O1756"/>
      <c r="P1756"/>
      <c r="Q1756"/>
      <c r="R1756" s="29" t="str" cm="1">
        <f t="array" ref="R1756:S1756">_xlfn.TEXTSPLIT(C1756," ")</f>
        <v>Lajeunesse</v>
      </c>
      <c r="S1756" s="29" t="str">
        <v>Gilles</v>
      </c>
      <c r="T1756" s="29"/>
      <c r="U1756" s="29" t="str">
        <f t="shared" si="484"/>
        <v>Gilles</v>
      </c>
      <c r="V1756" s="29" t="str">
        <f t="shared" si="485"/>
        <v>L</v>
      </c>
      <c r="W1756" s="29" t="str">
        <f t="shared" si="486"/>
        <v>GillesLM12 Under</v>
      </c>
      <c r="X1756" s="29" t="str">
        <f t="shared" si="487"/>
        <v>GillesL</v>
      </c>
      <c r="AA1756"/>
      <c r="AB1756"/>
      <c r="AC1756"/>
      <c r="AD1756"/>
      <c r="AE1756"/>
      <c r="AF1756"/>
      <c r="AG1756"/>
    </row>
    <row r="1757" spans="1:33" s="30" customFormat="1" x14ac:dyDescent="0.3">
      <c r="A1757" s="16">
        <f t="shared" si="480"/>
        <v>677</v>
      </c>
      <c r="B1757" s="17">
        <f t="shared" si="481"/>
        <v>62</v>
      </c>
      <c r="C1757" s="18" t="s">
        <v>1797</v>
      </c>
      <c r="D1757" s="19" t="s">
        <v>1107</v>
      </c>
      <c r="E1757" s="19" t="str">
        <f t="shared" si="482"/>
        <v>M</v>
      </c>
      <c r="F1757" s="20" t="str">
        <f>IFERROR(VLOOKUP(C1757,'[1]Sofie''s Loppet'!$BM$3:$BP$100,4,FALSE),"")</f>
        <v/>
      </c>
      <c r="G1757" s="21">
        <f>IFERROR(VLOOKUP(C1757,[1]Rocks!$BF$3:$BH$2000,3,FALSE),"")</f>
        <v>349.63503649635038</v>
      </c>
      <c r="H1757" s="22" t="str">
        <f>IFERROR(VLOOKUP(C1757,'[1]Walden Bike'!$CB$3:$CE$1000,4,FALSE),"")</f>
        <v/>
      </c>
      <c r="I1757" s="23" t="str">
        <f>IFERROR(VLOOKUP(C1757,'[1]Paddle Sport'!$BJ$2:$BL$100,3,FALSE),"")</f>
        <v/>
      </c>
      <c r="J1757" s="24" t="str">
        <f>IFERROR(VLOOKUP(C1757,'[1]Island Swim'!$AX$5:$AZ$74,3,FALSE),"")</f>
        <v/>
      </c>
      <c r="K1757" s="25" t="str">
        <f>IFERROR(VLOOKUP(C1757,[1]Beaton!$A$4:$B$150,2,FALSE),"")</f>
        <v/>
      </c>
      <c r="L1757" s="26" t="str">
        <f>IFERROR(VLOOKUP(C1757,'[1]Turkey Gobbler'!$A$2:$B$500,2,FALSE),"")</f>
        <v/>
      </c>
      <c r="M1757" s="27">
        <f t="shared" si="483"/>
        <v>350</v>
      </c>
      <c r="N1757" s="28"/>
      <c r="O1757"/>
      <c r="P1757"/>
      <c r="Q1757"/>
      <c r="R1757" s="29" t="str" cm="1">
        <f t="array" ref="R1757:S1757">_xlfn.TEXTSPLIT(C1757," ")</f>
        <v>Daoust</v>
      </c>
      <c r="S1757" s="29" t="str">
        <v>Rick</v>
      </c>
      <c r="T1757" s="29"/>
      <c r="U1757" s="29" t="str">
        <f t="shared" si="484"/>
        <v>Rick</v>
      </c>
      <c r="V1757" s="29" t="str">
        <f t="shared" si="485"/>
        <v>D</v>
      </c>
      <c r="W1757" s="29" t="str">
        <f t="shared" si="486"/>
        <v>RickDM50-59</v>
      </c>
      <c r="X1757" s="29" t="str">
        <f t="shared" si="487"/>
        <v>RickD</v>
      </c>
      <c r="AA1757"/>
      <c r="AB1757"/>
      <c r="AC1757"/>
      <c r="AD1757"/>
      <c r="AE1757"/>
      <c r="AF1757"/>
      <c r="AG1757"/>
    </row>
    <row r="1758" spans="1:33" s="30" customFormat="1" x14ac:dyDescent="0.3">
      <c r="A1758" s="16">
        <f t="shared" si="480"/>
        <v>679</v>
      </c>
      <c r="B1758" s="17">
        <f t="shared" si="481"/>
        <v>97</v>
      </c>
      <c r="C1758" s="18" t="s">
        <v>1798</v>
      </c>
      <c r="D1758" s="19" t="s">
        <v>1109</v>
      </c>
      <c r="E1758" s="19" t="str">
        <f t="shared" si="482"/>
        <v>M</v>
      </c>
      <c r="F1758" s="20" t="str">
        <f>IFERROR(VLOOKUP(C1758,'[1]Sofie''s Loppet'!$BM$3:$BP$100,4,FALSE),"")</f>
        <v/>
      </c>
      <c r="G1758" s="21">
        <f>IFERROR(VLOOKUP(C1758,[1]Rocks!$BF$3:$BH$2000,3,FALSE),"")</f>
        <v>347.71455223880599</v>
      </c>
      <c r="H1758" s="22" t="str">
        <f>IFERROR(VLOOKUP(C1758,'[1]Walden Bike'!$CB$3:$CE$1000,4,FALSE),"")</f>
        <v/>
      </c>
      <c r="I1758" s="23" t="str">
        <f>IFERROR(VLOOKUP(C1758,'[1]Paddle Sport'!$BJ$2:$BL$100,3,FALSE),"")</f>
        <v/>
      </c>
      <c r="J1758" s="24" t="str">
        <f>IFERROR(VLOOKUP(C1758,'[1]Island Swim'!$AX$5:$AZ$74,3,FALSE),"")</f>
        <v/>
      </c>
      <c r="K1758" s="25" t="str">
        <f>IFERROR(VLOOKUP(C1758,[1]Beaton!$A$4:$B$150,2,FALSE),"")</f>
        <v/>
      </c>
      <c r="L1758" s="26" t="str">
        <f>IFERROR(VLOOKUP(C1758,'[1]Turkey Gobbler'!$A$2:$B$500,2,FALSE),"")</f>
        <v/>
      </c>
      <c r="M1758" s="27">
        <f t="shared" si="483"/>
        <v>348</v>
      </c>
      <c r="N1758" s="28"/>
      <c r="O1758"/>
      <c r="P1758"/>
      <c r="Q1758"/>
      <c r="R1758" s="29" t="str" cm="1">
        <f t="array" ref="R1758:S1758">_xlfn.TEXTSPLIT(C1758," ")</f>
        <v>Blanchard</v>
      </c>
      <c r="S1758" s="29" t="str">
        <v>Trevor</v>
      </c>
      <c r="T1758" s="29"/>
      <c r="U1758" s="29" t="str">
        <f t="shared" si="484"/>
        <v>Trevor</v>
      </c>
      <c r="V1758" s="29" t="str">
        <f t="shared" si="485"/>
        <v>B</v>
      </c>
      <c r="W1758" s="29" t="str">
        <f t="shared" si="486"/>
        <v>TrevorBM40-49</v>
      </c>
      <c r="X1758" s="29" t="str">
        <f t="shared" si="487"/>
        <v>TrevorB</v>
      </c>
      <c r="AA1758"/>
      <c r="AB1758"/>
      <c r="AC1758"/>
      <c r="AD1758"/>
      <c r="AE1758"/>
      <c r="AF1758"/>
      <c r="AG1758"/>
    </row>
    <row r="1759" spans="1:33" s="30" customFormat="1" x14ac:dyDescent="0.3">
      <c r="A1759" s="16">
        <f t="shared" si="480"/>
        <v>680</v>
      </c>
      <c r="B1759" s="17">
        <f t="shared" si="481"/>
        <v>98</v>
      </c>
      <c r="C1759" s="18" t="s">
        <v>1799</v>
      </c>
      <c r="D1759" s="19" t="s">
        <v>1109</v>
      </c>
      <c r="E1759" s="19" t="str">
        <f t="shared" si="482"/>
        <v>M</v>
      </c>
      <c r="F1759" s="20" t="str">
        <f>IFERROR(VLOOKUP(C1759,'[1]Sofie''s Loppet'!$BM$3:$BP$100,4,FALSE),"")</f>
        <v/>
      </c>
      <c r="G1759" s="21">
        <f>IFERROR(VLOOKUP(C1759,[1]Rocks!$BF$3:$BH$2000,3,FALSE),"")</f>
        <v>347.22869119701909</v>
      </c>
      <c r="H1759" s="22" t="str">
        <f>IFERROR(VLOOKUP(C1759,'[1]Walden Bike'!$CB$3:$CE$1000,4,FALSE),"")</f>
        <v/>
      </c>
      <c r="I1759" s="23" t="str">
        <f>IFERROR(VLOOKUP(C1759,'[1]Paddle Sport'!$BJ$2:$BL$100,3,FALSE),"")</f>
        <v/>
      </c>
      <c r="J1759" s="24" t="str">
        <f>IFERROR(VLOOKUP(C1759,'[1]Island Swim'!$AX$5:$AZ$74,3,FALSE),"")</f>
        <v/>
      </c>
      <c r="K1759" s="25" t="str">
        <f>IFERROR(VLOOKUP(C1759,[1]Beaton!$A$4:$B$150,2,FALSE),"")</f>
        <v/>
      </c>
      <c r="L1759" s="26" t="str">
        <f>IFERROR(VLOOKUP(C1759,'[1]Turkey Gobbler'!$A$2:$B$500,2,FALSE),"")</f>
        <v/>
      </c>
      <c r="M1759" s="27">
        <f t="shared" si="483"/>
        <v>347</v>
      </c>
      <c r="N1759" s="28"/>
      <c r="O1759"/>
      <c r="P1759"/>
      <c r="Q1759"/>
      <c r="R1759" s="29" t="str" cm="1">
        <f t="array" ref="R1759:S1759">_xlfn.TEXTSPLIT(C1759," ")</f>
        <v>Murray</v>
      </c>
      <c r="S1759" s="29" t="str">
        <v>David</v>
      </c>
      <c r="T1759" s="29"/>
      <c r="U1759" s="29" t="str">
        <f t="shared" si="484"/>
        <v>David</v>
      </c>
      <c r="V1759" s="29" t="str">
        <f t="shared" si="485"/>
        <v>M</v>
      </c>
      <c r="W1759" s="29" t="str">
        <f t="shared" si="486"/>
        <v>DavidMM40-49</v>
      </c>
      <c r="X1759" s="29" t="str">
        <f t="shared" si="487"/>
        <v>DavidM</v>
      </c>
      <c r="AA1759"/>
      <c r="AB1759"/>
      <c r="AC1759"/>
      <c r="AD1759"/>
      <c r="AE1759"/>
      <c r="AF1759"/>
      <c r="AG1759"/>
    </row>
    <row r="1760" spans="1:33" s="30" customFormat="1" x14ac:dyDescent="0.3">
      <c r="A1760" s="16">
        <f t="shared" si="480"/>
        <v>681</v>
      </c>
      <c r="B1760" s="17">
        <f t="shared" si="481"/>
        <v>78</v>
      </c>
      <c r="C1760" s="18" t="s">
        <v>1800</v>
      </c>
      <c r="D1760" s="19" t="s">
        <v>1118</v>
      </c>
      <c r="E1760" s="19" t="str">
        <f t="shared" si="482"/>
        <v>M</v>
      </c>
      <c r="F1760" s="20" t="str">
        <f>IFERROR(VLOOKUP(C1760,'[1]Sofie''s Loppet'!$BM$3:$BP$100,4,FALSE),"")</f>
        <v/>
      </c>
      <c r="G1760" s="21">
        <f>IFERROR(VLOOKUP(C1760,[1]Rocks!$BF$3:$BH$2000,3,FALSE),"")</f>
        <v>344.50092421441775</v>
      </c>
      <c r="H1760" s="22" t="str">
        <f>IFERROR(VLOOKUP(C1760,'[1]Walden Bike'!$CB$3:$CE$1000,4,FALSE),"")</f>
        <v/>
      </c>
      <c r="I1760" s="23" t="str">
        <f>IFERROR(VLOOKUP(C1760,'[1]Paddle Sport'!$BJ$2:$BL$100,3,FALSE),"")</f>
        <v/>
      </c>
      <c r="J1760" s="24" t="str">
        <f>IFERROR(VLOOKUP(C1760,'[1]Island Swim'!$AX$5:$AZ$74,3,FALSE),"")</f>
        <v/>
      </c>
      <c r="K1760" s="25" t="str">
        <f>IFERROR(VLOOKUP(C1760,[1]Beaton!$A$4:$B$150,2,FALSE),"")</f>
        <v/>
      </c>
      <c r="L1760" s="26" t="str">
        <f>IFERROR(VLOOKUP(C1760,'[1]Turkey Gobbler'!$A$2:$B$500,2,FALSE),"")</f>
        <v/>
      </c>
      <c r="M1760" s="27">
        <f t="shared" si="483"/>
        <v>345</v>
      </c>
      <c r="N1760" s="28"/>
      <c r="O1760"/>
      <c r="P1760"/>
      <c r="Q1760"/>
      <c r="R1760" s="29" t="str" cm="1">
        <f t="array" ref="R1760:S1760">_xlfn.TEXTSPLIT(C1760," ")</f>
        <v>Ouellette</v>
      </c>
      <c r="S1760" s="29" t="str">
        <v>Jacob</v>
      </c>
      <c r="T1760" s="29"/>
      <c r="U1760" s="29" t="str">
        <f t="shared" si="484"/>
        <v>Jacob</v>
      </c>
      <c r="V1760" s="29" t="str">
        <f t="shared" si="485"/>
        <v>O</v>
      </c>
      <c r="W1760" s="29" t="str">
        <f t="shared" si="486"/>
        <v>JacobOM13-19</v>
      </c>
      <c r="X1760" s="29" t="str">
        <f t="shared" si="487"/>
        <v>JacobO</v>
      </c>
      <c r="AA1760"/>
      <c r="AB1760"/>
      <c r="AC1760"/>
      <c r="AD1760"/>
      <c r="AE1760"/>
      <c r="AF1760"/>
      <c r="AG1760"/>
    </row>
    <row r="1761" spans="1:33" s="30" customFormat="1" x14ac:dyDescent="0.3">
      <c r="A1761" s="16">
        <f t="shared" si="480"/>
        <v>682</v>
      </c>
      <c r="B1761" s="17">
        <f t="shared" si="481"/>
        <v>55</v>
      </c>
      <c r="C1761" s="18" t="s">
        <v>1801</v>
      </c>
      <c r="D1761" s="19" t="s">
        <v>1116</v>
      </c>
      <c r="E1761" s="19" t="str">
        <f t="shared" si="482"/>
        <v>M</v>
      </c>
      <c r="F1761" s="20" t="str">
        <f>IFERROR(VLOOKUP(C1761,'[1]Sofie''s Loppet'!$BM$3:$BP$100,4,FALSE),"")</f>
        <v/>
      </c>
      <c r="G1761" s="21">
        <f>IFERROR(VLOOKUP(C1761,[1]Rocks!$BF$3:$BH$2000,3,FALSE),"")</f>
        <v>343.86531365313652</v>
      </c>
      <c r="H1761" s="22" t="str">
        <f>IFERROR(VLOOKUP(C1761,'[1]Walden Bike'!$CB$3:$CE$1000,4,FALSE),"")</f>
        <v/>
      </c>
      <c r="I1761" s="23" t="str">
        <f>IFERROR(VLOOKUP(C1761,'[1]Paddle Sport'!$BJ$2:$BL$100,3,FALSE),"")</f>
        <v/>
      </c>
      <c r="J1761" s="24" t="str">
        <f>IFERROR(VLOOKUP(C1761,'[1]Island Swim'!$AX$5:$AZ$74,3,FALSE),"")</f>
        <v/>
      </c>
      <c r="K1761" s="25" t="str">
        <f>IFERROR(VLOOKUP(C1761,[1]Beaton!$A$4:$B$150,2,FALSE),"")</f>
        <v/>
      </c>
      <c r="L1761" s="26" t="str">
        <f>IFERROR(VLOOKUP(C1761,'[1]Turkey Gobbler'!$A$2:$B$500,2,FALSE),"")</f>
        <v/>
      </c>
      <c r="M1761" s="27">
        <f t="shared" si="483"/>
        <v>344</v>
      </c>
      <c r="N1761" s="28"/>
      <c r="O1761"/>
      <c r="P1761"/>
      <c r="Q1761"/>
      <c r="R1761" s="29" t="str" cm="1">
        <f t="array" ref="R1761:S1761">_xlfn.TEXTSPLIT(C1761," ")</f>
        <v>Parada</v>
      </c>
      <c r="S1761" s="29" t="str">
        <v>Pablo</v>
      </c>
      <c r="T1761" s="29"/>
      <c r="U1761" s="29" t="str">
        <f t="shared" si="484"/>
        <v>Pablo</v>
      </c>
      <c r="V1761" s="29" t="str">
        <f t="shared" si="485"/>
        <v>P</v>
      </c>
      <c r="W1761" s="29" t="str">
        <f t="shared" si="486"/>
        <v>PabloPM12 Under</v>
      </c>
      <c r="X1761" s="29" t="str">
        <f t="shared" si="487"/>
        <v>PabloP</v>
      </c>
      <c r="AA1761"/>
      <c r="AB1761"/>
      <c r="AC1761"/>
      <c r="AD1761"/>
      <c r="AE1761"/>
      <c r="AF1761"/>
      <c r="AG1761"/>
    </row>
    <row r="1762" spans="1:33" s="30" customFormat="1" x14ac:dyDescent="0.3">
      <c r="A1762" s="16">
        <f t="shared" si="480"/>
        <v>683</v>
      </c>
      <c r="B1762" s="17">
        <f t="shared" si="481"/>
        <v>99</v>
      </c>
      <c r="C1762" s="18" t="s">
        <v>1802</v>
      </c>
      <c r="D1762" s="19" t="s">
        <v>1109</v>
      </c>
      <c r="E1762" s="19" t="str">
        <f t="shared" si="482"/>
        <v>M</v>
      </c>
      <c r="F1762" s="20" t="str">
        <f>IFERROR(VLOOKUP(C1762,'[1]Sofie''s Loppet'!$BM$3:$BP$100,4,FALSE),"")</f>
        <v/>
      </c>
      <c r="G1762" s="21">
        <f>IFERROR(VLOOKUP(C1762,[1]Rocks!$BF$3:$BH$2000,3,FALSE),"")</f>
        <v>342.60110294117646</v>
      </c>
      <c r="H1762" s="22" t="str">
        <f>IFERROR(VLOOKUP(C1762,'[1]Walden Bike'!$CB$3:$CE$1000,4,FALSE),"")</f>
        <v/>
      </c>
      <c r="I1762" s="23" t="str">
        <f>IFERROR(VLOOKUP(C1762,'[1]Paddle Sport'!$BJ$2:$BL$100,3,FALSE),"")</f>
        <v/>
      </c>
      <c r="J1762" s="24" t="str">
        <f>IFERROR(VLOOKUP(C1762,'[1]Island Swim'!$AX$5:$AZ$74,3,FALSE),"")</f>
        <v/>
      </c>
      <c r="K1762" s="25" t="str">
        <f>IFERROR(VLOOKUP(C1762,[1]Beaton!$A$4:$B$150,2,FALSE),"")</f>
        <v/>
      </c>
      <c r="L1762" s="26" t="str">
        <f>IFERROR(VLOOKUP(C1762,'[1]Turkey Gobbler'!$A$2:$B$500,2,FALSE),"")</f>
        <v/>
      </c>
      <c r="M1762" s="27">
        <f t="shared" si="483"/>
        <v>343</v>
      </c>
      <c r="N1762" s="28"/>
      <c r="O1762"/>
      <c r="P1762"/>
      <c r="Q1762"/>
      <c r="R1762" s="29" t="str" cm="1">
        <f t="array" ref="R1762:S1762">_xlfn.TEXTSPLIT(C1762," ")</f>
        <v>Boyles</v>
      </c>
      <c r="S1762" s="29" t="str">
        <v>Tim</v>
      </c>
      <c r="T1762" s="29"/>
      <c r="U1762" s="29" t="str">
        <f t="shared" si="484"/>
        <v>Tim</v>
      </c>
      <c r="V1762" s="29" t="str">
        <f t="shared" si="485"/>
        <v>B</v>
      </c>
      <c r="W1762" s="29" t="str">
        <f t="shared" si="486"/>
        <v>TimBM40-49</v>
      </c>
      <c r="X1762" s="29" t="str">
        <f t="shared" si="487"/>
        <v>TimB</v>
      </c>
      <c r="AA1762"/>
      <c r="AB1762"/>
      <c r="AC1762"/>
      <c r="AD1762"/>
      <c r="AE1762"/>
      <c r="AF1762"/>
      <c r="AG1762"/>
    </row>
    <row r="1763" spans="1:33" s="30" customFormat="1" x14ac:dyDescent="0.3">
      <c r="A1763" s="16">
        <f t="shared" si="480"/>
        <v>683</v>
      </c>
      <c r="B1763" s="17">
        <f t="shared" si="481"/>
        <v>42</v>
      </c>
      <c r="C1763" s="18" t="s">
        <v>1803</v>
      </c>
      <c r="D1763" s="19" t="s">
        <v>1124</v>
      </c>
      <c r="E1763" s="19" t="str">
        <f t="shared" si="482"/>
        <v>M</v>
      </c>
      <c r="F1763" s="20" t="str">
        <f>IFERROR(VLOOKUP(C1763,'[1]Sofie''s Loppet'!$BM$3:$BP$100,4,FALSE),"")</f>
        <v/>
      </c>
      <c r="G1763" s="21">
        <f>IFERROR(VLOOKUP(C1763,[1]Rocks!$BF$3:$BH$2000,3,FALSE),"")</f>
        <v>342.93896545552172</v>
      </c>
      <c r="H1763" s="22" t="str">
        <f>IFERROR(VLOOKUP(C1763,'[1]Walden Bike'!$CB$3:$CE$1000,4,FALSE),"")</f>
        <v/>
      </c>
      <c r="I1763" s="23" t="str">
        <f>IFERROR(VLOOKUP(C1763,'[1]Paddle Sport'!$BJ$2:$BL$100,3,FALSE),"")</f>
        <v/>
      </c>
      <c r="J1763" s="24" t="str">
        <f>IFERROR(VLOOKUP(C1763,'[1]Island Swim'!$AX$5:$AZ$74,3,FALSE),"")</f>
        <v/>
      </c>
      <c r="K1763" s="25" t="str">
        <f>IFERROR(VLOOKUP(C1763,[1]Beaton!$A$4:$B$150,2,FALSE),"")</f>
        <v/>
      </c>
      <c r="L1763" s="26" t="str">
        <f>IFERROR(VLOOKUP(C1763,'[1]Turkey Gobbler'!$A$2:$B$500,2,FALSE),"")</f>
        <v/>
      </c>
      <c r="M1763" s="27">
        <f t="shared" si="483"/>
        <v>343</v>
      </c>
      <c r="N1763" s="28"/>
      <c r="O1763"/>
      <c r="P1763"/>
      <c r="Q1763"/>
      <c r="R1763" s="29" t="str" cm="1">
        <f t="array" ref="R1763:S1763">_xlfn.TEXTSPLIT(C1763," ")</f>
        <v>Kingsley</v>
      </c>
      <c r="S1763" s="29" t="str">
        <v>Gilles</v>
      </c>
      <c r="T1763" s="29"/>
      <c r="U1763" s="29" t="str">
        <f t="shared" si="484"/>
        <v>Gilles</v>
      </c>
      <c r="V1763" s="29" t="str">
        <f t="shared" si="485"/>
        <v>K</v>
      </c>
      <c r="W1763" s="29" t="str">
        <f t="shared" si="486"/>
        <v>GillesKM60-69</v>
      </c>
      <c r="X1763" s="29" t="str">
        <f t="shared" si="487"/>
        <v>GillesK</v>
      </c>
      <c r="AA1763"/>
      <c r="AB1763"/>
      <c r="AC1763"/>
      <c r="AD1763"/>
      <c r="AE1763"/>
      <c r="AF1763"/>
      <c r="AG1763"/>
    </row>
    <row r="1764" spans="1:33" s="30" customFormat="1" x14ac:dyDescent="0.3">
      <c r="A1764" s="16">
        <f t="shared" si="480"/>
        <v>685</v>
      </c>
      <c r="B1764" s="17">
        <f t="shared" si="481"/>
        <v>100</v>
      </c>
      <c r="C1764" s="18" t="s">
        <v>1804</v>
      </c>
      <c r="D1764" s="19" t="s">
        <v>1109</v>
      </c>
      <c r="E1764" s="19" t="str">
        <f t="shared" si="482"/>
        <v>M</v>
      </c>
      <c r="F1764" s="20" t="str">
        <f>IFERROR(VLOOKUP(C1764,'[1]Sofie''s Loppet'!$BM$3:$BP$100,4,FALSE),"")</f>
        <v/>
      </c>
      <c r="G1764" s="21">
        <f>IFERROR(VLOOKUP(C1764,[1]Rocks!$BF$3:$BH$2000,3,FALSE),"")</f>
        <v>341.6590284142988</v>
      </c>
      <c r="H1764" s="22" t="str">
        <f>IFERROR(VLOOKUP(C1764,'[1]Walden Bike'!$CB$3:$CE$1000,4,FALSE),"")</f>
        <v/>
      </c>
      <c r="I1764" s="23" t="str">
        <f>IFERROR(VLOOKUP(C1764,'[1]Paddle Sport'!$BJ$2:$BL$100,3,FALSE),"")</f>
        <v/>
      </c>
      <c r="J1764" s="24" t="str">
        <f>IFERROR(VLOOKUP(C1764,'[1]Island Swim'!$AX$5:$AZ$74,3,FALSE),"")</f>
        <v/>
      </c>
      <c r="K1764" s="25" t="str">
        <f>IFERROR(VLOOKUP(C1764,[1]Beaton!$A$4:$B$150,2,FALSE),"")</f>
        <v/>
      </c>
      <c r="L1764" s="26" t="str">
        <f>IFERROR(VLOOKUP(C1764,'[1]Turkey Gobbler'!$A$2:$B$500,2,FALSE),"")</f>
        <v/>
      </c>
      <c r="M1764" s="27">
        <f t="shared" si="483"/>
        <v>342</v>
      </c>
      <c r="N1764" s="28"/>
      <c r="O1764"/>
      <c r="P1764"/>
      <c r="Q1764"/>
      <c r="R1764" s="29" t="str" cm="1">
        <f t="array" ref="R1764:S1764">_xlfn.TEXTSPLIT(C1764," ")</f>
        <v>MacDonald</v>
      </c>
      <c r="S1764" s="29" t="str">
        <v>Tyson</v>
      </c>
      <c r="T1764" s="29"/>
      <c r="U1764" s="29" t="str">
        <f t="shared" si="484"/>
        <v>Tyson</v>
      </c>
      <c r="V1764" s="29" t="str">
        <f t="shared" si="485"/>
        <v>M</v>
      </c>
      <c r="W1764" s="29" t="str">
        <f t="shared" si="486"/>
        <v>TysonMM40-49</v>
      </c>
      <c r="X1764" s="29" t="str">
        <f t="shared" si="487"/>
        <v>TysonM</v>
      </c>
      <c r="AA1764"/>
      <c r="AB1764"/>
      <c r="AC1764"/>
      <c r="AD1764"/>
      <c r="AE1764"/>
      <c r="AF1764"/>
      <c r="AG1764"/>
    </row>
    <row r="1765" spans="1:33" s="30" customFormat="1" x14ac:dyDescent="0.3">
      <c r="A1765" s="16">
        <f t="shared" si="480"/>
        <v>685</v>
      </c>
      <c r="B1765" s="17">
        <f t="shared" si="481"/>
        <v>1</v>
      </c>
      <c r="C1765" s="18" t="s">
        <v>1805</v>
      </c>
      <c r="D1765" s="19" t="s">
        <v>1806</v>
      </c>
      <c r="E1765" s="19" t="str">
        <f t="shared" si="482"/>
        <v>M</v>
      </c>
      <c r="F1765" s="20" t="str">
        <f>IFERROR(VLOOKUP(C1765,'[1]Sofie''s Loppet'!$BM$3:$BP$100,4,FALSE),"")</f>
        <v/>
      </c>
      <c r="G1765" s="21" t="str">
        <f>IFERROR(VLOOKUP(C1765,[1]Rocks!$BF$3:$BH$2000,3,FALSE),"")</f>
        <v/>
      </c>
      <c r="H1765" s="22" t="str">
        <f>IFERROR(VLOOKUP(C1765,'[1]Walden Bike'!$CB$3:$CE$1000,4,FALSE),"")</f>
        <v/>
      </c>
      <c r="I1765" s="23" t="str">
        <f>IFERROR(VLOOKUP(C1765,'[1]Paddle Sport'!$BJ$2:$BL$100,3,FALSE),"")</f>
        <v/>
      </c>
      <c r="J1765" s="24">
        <f>IFERROR(VLOOKUP(C1765,'[1]Island Swim'!$AX$5:$AZ$74,3,FALSE),"")</f>
        <v>342.33597285067873</v>
      </c>
      <c r="K1765" s="25" t="str">
        <f>IFERROR(VLOOKUP(C1765,[1]Beaton!$A$4:$B$150,2,FALSE),"")</f>
        <v/>
      </c>
      <c r="L1765" s="26" t="str">
        <f>IFERROR(VLOOKUP(C1765,'[1]Turkey Gobbler'!$A$2:$B$500,2,FALSE),"")</f>
        <v/>
      </c>
      <c r="M1765" s="27">
        <f t="shared" si="483"/>
        <v>342</v>
      </c>
      <c r="N1765" s="28"/>
      <c r="O1765"/>
      <c r="P1765"/>
      <c r="Q1765"/>
      <c r="R1765" s="29"/>
      <c r="S1765" s="29"/>
      <c r="T1765" s="29"/>
      <c r="U1765" s="29"/>
      <c r="V1765" s="29"/>
      <c r="W1765" s="29"/>
      <c r="X1765" s="29"/>
      <c r="AA1765"/>
      <c r="AB1765"/>
      <c r="AC1765"/>
      <c r="AD1765"/>
      <c r="AE1765"/>
      <c r="AF1765"/>
      <c r="AG1765"/>
    </row>
    <row r="1766" spans="1:33" s="30" customFormat="1" x14ac:dyDescent="0.3">
      <c r="A1766" s="16">
        <f t="shared" si="480"/>
        <v>685</v>
      </c>
      <c r="B1766" s="17">
        <f t="shared" si="481"/>
        <v>1</v>
      </c>
      <c r="C1766" s="18" t="s">
        <v>1807</v>
      </c>
      <c r="D1766" s="19" t="s">
        <v>1806</v>
      </c>
      <c r="E1766" s="19" t="str">
        <f t="shared" si="482"/>
        <v>M</v>
      </c>
      <c r="F1766" s="20" t="str">
        <f>IFERROR(VLOOKUP(C1766,'[1]Sofie''s Loppet'!$BM$3:$BP$100,4,FALSE),"")</f>
        <v/>
      </c>
      <c r="G1766" s="21" t="str">
        <f>IFERROR(VLOOKUP(C1766,[1]Rocks!$BF$3:$BH$2000,3,FALSE),"")</f>
        <v/>
      </c>
      <c r="H1766" s="22" t="str">
        <f>IFERROR(VLOOKUP(C1766,'[1]Walden Bike'!$CB$3:$CE$1000,4,FALSE),"")</f>
        <v/>
      </c>
      <c r="I1766" s="23" t="str">
        <f>IFERROR(VLOOKUP(C1766,'[1]Paddle Sport'!$BJ$2:$BL$100,3,FALSE),"")</f>
        <v/>
      </c>
      <c r="J1766" s="24">
        <f>IFERROR(VLOOKUP(C1766,'[1]Island Swim'!$AX$5:$AZ$74,3,FALSE),"")</f>
        <v>342.33597285067873</v>
      </c>
      <c r="K1766" s="25">
        <f>IFERROR(VLOOKUP(C1766,[1]Beaton!$A$4:$B$150,2,FALSE),"")</f>
        <v>337.04528582034152</v>
      </c>
      <c r="L1766" s="26" t="str">
        <f>IFERROR(VLOOKUP(C1766,'[1]Turkey Gobbler'!$A$2:$B$500,2,FALSE),"")</f>
        <v/>
      </c>
      <c r="M1766" s="27">
        <f t="shared" si="483"/>
        <v>342</v>
      </c>
      <c r="N1766" s="28"/>
      <c r="O1766"/>
      <c r="P1766"/>
      <c r="Q1766"/>
      <c r="R1766" s="29"/>
      <c r="S1766" s="29"/>
      <c r="T1766" s="29"/>
      <c r="U1766" s="29"/>
      <c r="V1766" s="29"/>
      <c r="W1766" s="29"/>
      <c r="X1766" s="29"/>
      <c r="AA1766"/>
      <c r="AB1766"/>
      <c r="AC1766"/>
      <c r="AD1766"/>
      <c r="AE1766"/>
      <c r="AF1766"/>
      <c r="AG1766"/>
    </row>
    <row r="1767" spans="1:33" s="30" customFormat="1" x14ac:dyDescent="0.3">
      <c r="A1767" s="16">
        <f t="shared" si="480"/>
        <v>688</v>
      </c>
      <c r="B1767" s="17">
        <f t="shared" si="481"/>
        <v>56</v>
      </c>
      <c r="C1767" s="18" t="s">
        <v>1808</v>
      </c>
      <c r="D1767" s="19" t="s">
        <v>1116</v>
      </c>
      <c r="E1767" s="19" t="str">
        <f t="shared" si="482"/>
        <v>M</v>
      </c>
      <c r="F1767" s="20" t="str">
        <f>IFERROR(VLOOKUP(C1767,'[1]Sofie''s Loppet'!$BM$3:$BP$100,4,FALSE),"")</f>
        <v/>
      </c>
      <c r="G1767" s="21">
        <f>IFERROR(VLOOKUP(C1767,[1]Rocks!$BF$3:$BH$2000,3,FALSE),"")</f>
        <v>341.34615384615381</v>
      </c>
      <c r="H1767" s="22" t="str">
        <f>IFERROR(VLOOKUP(C1767,'[1]Walden Bike'!$CB$3:$CE$1000,4,FALSE),"")</f>
        <v/>
      </c>
      <c r="I1767" s="23" t="str">
        <f>IFERROR(VLOOKUP(C1767,'[1]Paddle Sport'!$BJ$2:$BL$100,3,FALSE),"")</f>
        <v/>
      </c>
      <c r="J1767" s="24" t="str">
        <f>IFERROR(VLOOKUP(C1767,'[1]Island Swim'!$AX$5:$AZ$74,3,FALSE),"")</f>
        <v/>
      </c>
      <c r="K1767" s="25" t="str">
        <f>IFERROR(VLOOKUP(C1767,[1]Beaton!$A$4:$B$150,2,FALSE),"")</f>
        <v/>
      </c>
      <c r="L1767" s="26" t="str">
        <f>IFERROR(VLOOKUP(C1767,'[1]Turkey Gobbler'!$A$2:$B$500,2,FALSE),"")</f>
        <v/>
      </c>
      <c r="M1767" s="27">
        <f t="shared" si="483"/>
        <v>341</v>
      </c>
      <c r="N1767" s="28"/>
      <c r="O1767"/>
      <c r="P1767"/>
      <c r="Q1767"/>
      <c r="R1767" s="29" t="str" cm="1">
        <f t="array" ref="R1767:S1767">_xlfn.TEXTSPLIT(C1767," ")</f>
        <v>Ji</v>
      </c>
      <c r="S1767" s="29" t="str">
        <v>Lucas</v>
      </c>
      <c r="T1767" s="29"/>
      <c r="U1767" s="29" t="str">
        <f>IF(T1767="",S1767,T1767)</f>
        <v>Lucas</v>
      </c>
      <c r="V1767" s="29" t="str">
        <f>LEFT(R1767,1)</f>
        <v>J</v>
      </c>
      <c r="W1767" s="29" t="str">
        <f>CONCATENATE(U1767,V1767,D1767)</f>
        <v>LucasJM12 Under</v>
      </c>
      <c r="X1767" s="29" t="str">
        <f>CONCATENATE(U1767,V1767)</f>
        <v>LucasJ</v>
      </c>
      <c r="AA1767"/>
      <c r="AB1767"/>
      <c r="AC1767"/>
      <c r="AD1767"/>
      <c r="AE1767"/>
      <c r="AF1767"/>
      <c r="AG1767"/>
    </row>
    <row r="1768" spans="1:33" s="30" customFormat="1" x14ac:dyDescent="0.3">
      <c r="A1768" s="16">
        <f t="shared" si="480"/>
        <v>689</v>
      </c>
      <c r="B1768" s="17">
        <f t="shared" si="481"/>
        <v>43</v>
      </c>
      <c r="C1768" s="18" t="s">
        <v>1809</v>
      </c>
      <c r="D1768" s="19" t="s">
        <v>1124</v>
      </c>
      <c r="E1768" s="19" t="str">
        <f t="shared" si="482"/>
        <v>M</v>
      </c>
      <c r="F1768" s="20" t="str">
        <f>IFERROR(VLOOKUP(C1768,'[1]Sofie''s Loppet'!$BM$3:$BP$100,4,FALSE),"")</f>
        <v/>
      </c>
      <c r="G1768" s="21">
        <f>IFERROR(VLOOKUP(C1768,[1]Rocks!$BF$3:$BH$2000,3,FALSE),"")</f>
        <v>338.81520778072502</v>
      </c>
      <c r="H1768" s="22" t="str">
        <f>IFERROR(VLOOKUP(C1768,'[1]Walden Bike'!$CB$3:$CE$1000,4,FALSE),"")</f>
        <v/>
      </c>
      <c r="I1768" s="23" t="str">
        <f>IFERROR(VLOOKUP(C1768,'[1]Paddle Sport'!$BJ$2:$BL$100,3,FALSE),"")</f>
        <v/>
      </c>
      <c r="J1768" s="24" t="str">
        <f>IFERROR(VLOOKUP(C1768,'[1]Island Swim'!$AX$5:$AZ$74,3,FALSE),"")</f>
        <v/>
      </c>
      <c r="K1768" s="25" t="str">
        <f>IFERROR(VLOOKUP(C1768,[1]Beaton!$A$4:$B$150,2,FALSE),"")</f>
        <v/>
      </c>
      <c r="L1768" s="26" t="str">
        <f>IFERROR(VLOOKUP(C1768,'[1]Turkey Gobbler'!$A$2:$B$500,2,FALSE),"")</f>
        <v/>
      </c>
      <c r="M1768" s="27">
        <f t="shared" si="483"/>
        <v>339</v>
      </c>
      <c r="N1768" s="28"/>
      <c r="O1768"/>
      <c r="P1768"/>
      <c r="Q1768"/>
      <c r="R1768" s="29"/>
      <c r="S1768" s="29"/>
      <c r="T1768" s="29"/>
      <c r="U1768" s="29"/>
      <c r="V1768" s="29"/>
      <c r="W1768" s="29"/>
      <c r="X1768" s="29"/>
      <c r="AA1768"/>
      <c r="AB1768"/>
      <c r="AC1768"/>
      <c r="AD1768"/>
      <c r="AE1768"/>
      <c r="AF1768"/>
      <c r="AG1768"/>
    </row>
    <row r="1769" spans="1:33" s="30" customFormat="1" x14ac:dyDescent="0.3">
      <c r="A1769" s="16">
        <f t="shared" si="480"/>
        <v>690</v>
      </c>
      <c r="B1769" s="17">
        <f t="shared" si="481"/>
        <v>158</v>
      </c>
      <c r="C1769" s="18" t="s">
        <v>1810</v>
      </c>
      <c r="D1769" s="19" t="s">
        <v>1114</v>
      </c>
      <c r="E1769" s="19" t="str">
        <f t="shared" si="482"/>
        <v>M</v>
      </c>
      <c r="F1769" s="20" t="str">
        <f>IFERROR(VLOOKUP(C1769,'[1]Sofie''s Loppet'!$BM$3:$BP$100,4,FALSE),"")</f>
        <v/>
      </c>
      <c r="G1769" s="21">
        <f>IFERROR(VLOOKUP(C1769,[1]Rocks!$BF$3:$BH$2000,3,FALSE),"")</f>
        <v>337.85928407688237</v>
      </c>
      <c r="H1769" s="22" t="str">
        <f>IFERROR(VLOOKUP(C1769,'[1]Walden Bike'!$CB$3:$CE$1000,4,FALSE),"")</f>
        <v/>
      </c>
      <c r="I1769" s="23" t="str">
        <f>IFERROR(VLOOKUP(C1769,'[1]Paddle Sport'!$BJ$2:$BL$100,3,FALSE),"")</f>
        <v/>
      </c>
      <c r="J1769" s="24" t="str">
        <f>IFERROR(VLOOKUP(C1769,'[1]Island Swim'!$AX$5:$AZ$74,3,FALSE),"")</f>
        <v/>
      </c>
      <c r="K1769" s="25" t="str">
        <f>IFERROR(VLOOKUP(C1769,[1]Beaton!$A$4:$B$150,2,FALSE),"")</f>
        <v/>
      </c>
      <c r="L1769" s="26" t="str">
        <f>IFERROR(VLOOKUP(C1769,'[1]Turkey Gobbler'!$A$2:$B$500,2,FALSE),"")</f>
        <v/>
      </c>
      <c r="M1769" s="27">
        <f t="shared" si="483"/>
        <v>338</v>
      </c>
      <c r="N1769" s="28"/>
      <c r="O1769"/>
      <c r="P1769"/>
      <c r="Q1769"/>
      <c r="R1769" s="29"/>
      <c r="S1769" s="29"/>
      <c r="T1769" s="29"/>
      <c r="U1769" s="29"/>
      <c r="V1769" s="29"/>
      <c r="W1769" s="29"/>
      <c r="X1769" s="29"/>
      <c r="AA1769"/>
      <c r="AB1769"/>
      <c r="AC1769"/>
      <c r="AD1769"/>
      <c r="AE1769"/>
      <c r="AF1769"/>
      <c r="AG1769"/>
    </row>
    <row r="1770" spans="1:33" s="30" customFormat="1" x14ac:dyDescent="0.3">
      <c r="A1770" s="16">
        <f t="shared" si="480"/>
        <v>691</v>
      </c>
      <c r="B1770" s="17">
        <f t="shared" si="481"/>
        <v>168</v>
      </c>
      <c r="C1770" s="18" t="s">
        <v>1811</v>
      </c>
      <c r="D1770" s="19" t="s">
        <v>1111</v>
      </c>
      <c r="E1770" s="19" t="str">
        <f t="shared" si="482"/>
        <v>M</v>
      </c>
      <c r="F1770" s="20" t="str">
        <f>IFERROR(VLOOKUP(C1770,'[1]Sofie''s Loppet'!$BM$3:$BP$100,4,FALSE),"")</f>
        <v/>
      </c>
      <c r="G1770" s="21">
        <f>IFERROR(VLOOKUP(C1770,[1]Rocks!$BF$3:$BH$2000,3,FALSE),"")</f>
        <v>336.56884875846498</v>
      </c>
      <c r="H1770" s="22" t="str">
        <f>IFERROR(VLOOKUP(C1770,'[1]Walden Bike'!$CB$3:$CE$1000,4,FALSE),"")</f>
        <v/>
      </c>
      <c r="I1770" s="23" t="str">
        <f>IFERROR(VLOOKUP(C1770,'[1]Paddle Sport'!$BJ$2:$BL$100,3,FALSE),"")</f>
        <v/>
      </c>
      <c r="J1770" s="24" t="str">
        <f>IFERROR(VLOOKUP(C1770,'[1]Island Swim'!$AX$5:$AZ$74,3,FALSE),"")</f>
        <v/>
      </c>
      <c r="K1770" s="25" t="str">
        <f>IFERROR(VLOOKUP(C1770,[1]Beaton!$A$4:$B$150,2,FALSE),"")</f>
        <v/>
      </c>
      <c r="L1770" s="26" t="str">
        <f>IFERROR(VLOOKUP(C1770,'[1]Turkey Gobbler'!$A$2:$B$500,2,FALSE),"")</f>
        <v/>
      </c>
      <c r="M1770" s="27">
        <f t="shared" si="483"/>
        <v>337</v>
      </c>
      <c r="N1770" s="28"/>
      <c r="O1770"/>
      <c r="P1770"/>
      <c r="Q1770"/>
      <c r="R1770" s="29" t="str" cm="1">
        <f t="array" ref="R1770:S1770">_xlfn.TEXTSPLIT(C1770," ")</f>
        <v>Mcintyre</v>
      </c>
      <c r="S1770" s="29" t="str">
        <v>Cameron</v>
      </c>
      <c r="T1770" s="29"/>
      <c r="U1770" s="29" t="str">
        <f>IF(T1770="",S1770,T1770)</f>
        <v>Cameron</v>
      </c>
      <c r="V1770" s="29" t="str">
        <f>LEFT(R1770,1)</f>
        <v>M</v>
      </c>
      <c r="W1770" s="29" t="str">
        <f>CONCATENATE(U1770,V1770,D1770)</f>
        <v>CameronMM30-39</v>
      </c>
      <c r="X1770" s="29" t="str">
        <f>CONCATENATE(U1770,V1770)</f>
        <v>CameronM</v>
      </c>
      <c r="AA1770"/>
      <c r="AB1770"/>
      <c r="AC1770"/>
      <c r="AD1770"/>
      <c r="AE1770"/>
      <c r="AF1770"/>
      <c r="AG1770"/>
    </row>
    <row r="1771" spans="1:33" s="30" customFormat="1" x14ac:dyDescent="0.3">
      <c r="A1771" s="16">
        <f t="shared" si="480"/>
        <v>691</v>
      </c>
      <c r="B1771" s="17">
        <f t="shared" si="481"/>
        <v>63</v>
      </c>
      <c r="C1771" s="18" t="s">
        <v>1812</v>
      </c>
      <c r="D1771" s="19" t="s">
        <v>1107</v>
      </c>
      <c r="E1771" s="19" t="str">
        <f t="shared" si="482"/>
        <v>M</v>
      </c>
      <c r="F1771" s="20" t="str">
        <f>IFERROR(VLOOKUP(C1771,'[1]Sofie''s Loppet'!$BM$3:$BP$100,4,FALSE),"")</f>
        <v/>
      </c>
      <c r="G1771" s="21">
        <f>IFERROR(VLOOKUP(C1771,[1]Rocks!$BF$3:$BH$2000,3,FALSE),"")</f>
        <v>336.56884875846498</v>
      </c>
      <c r="H1771" s="22" t="str">
        <f>IFERROR(VLOOKUP(C1771,'[1]Walden Bike'!$CB$3:$CE$1000,4,FALSE),"")</f>
        <v/>
      </c>
      <c r="I1771" s="23" t="str">
        <f>IFERROR(VLOOKUP(C1771,'[1]Paddle Sport'!$BJ$2:$BL$100,3,FALSE),"")</f>
        <v/>
      </c>
      <c r="J1771" s="24" t="str">
        <f>IFERROR(VLOOKUP(C1771,'[1]Island Swim'!$AX$5:$AZ$74,3,FALSE),"")</f>
        <v/>
      </c>
      <c r="K1771" s="25" t="str">
        <f>IFERROR(VLOOKUP(C1771,[1]Beaton!$A$4:$B$150,2,FALSE),"")</f>
        <v/>
      </c>
      <c r="L1771" s="26" t="str">
        <f>IFERROR(VLOOKUP(C1771,'[1]Turkey Gobbler'!$A$2:$B$500,2,FALSE),"")</f>
        <v/>
      </c>
      <c r="M1771" s="27">
        <f t="shared" si="483"/>
        <v>337</v>
      </c>
      <c r="N1771" s="28"/>
      <c r="O1771"/>
      <c r="P1771"/>
      <c r="Q1771"/>
      <c r="R1771" s="29" t="str" cm="1">
        <f t="array" ref="R1771:S1771">_xlfn.TEXTSPLIT(C1771," ")</f>
        <v>Merritt</v>
      </c>
      <c r="S1771" s="29" t="str">
        <v>Thomas</v>
      </c>
      <c r="T1771" s="29"/>
      <c r="U1771" s="29" t="str">
        <f>IF(T1771="",S1771,T1771)</f>
        <v>Thomas</v>
      </c>
      <c r="V1771" s="29" t="str">
        <f>LEFT(R1771,1)</f>
        <v>M</v>
      </c>
      <c r="W1771" s="29" t="str">
        <f>CONCATENATE(U1771,V1771,D1771)</f>
        <v>ThomasMM50-59</v>
      </c>
      <c r="X1771" s="29" t="str">
        <f>CONCATENATE(U1771,V1771)</f>
        <v>ThomasM</v>
      </c>
      <c r="AA1771"/>
      <c r="AB1771"/>
      <c r="AC1771"/>
      <c r="AD1771"/>
      <c r="AE1771"/>
      <c r="AF1771"/>
      <c r="AG1771"/>
    </row>
    <row r="1772" spans="1:33" s="30" customFormat="1" x14ac:dyDescent="0.3">
      <c r="A1772" s="16">
        <f t="shared" si="480"/>
        <v>693</v>
      </c>
      <c r="B1772" s="17">
        <f t="shared" si="481"/>
        <v>57</v>
      </c>
      <c r="C1772" s="18" t="s">
        <v>1813</v>
      </c>
      <c r="D1772" s="19" t="s">
        <v>1116</v>
      </c>
      <c r="E1772" s="19" t="str">
        <f t="shared" si="482"/>
        <v>M</v>
      </c>
      <c r="F1772" s="20" t="str">
        <f>IFERROR(VLOOKUP(C1772,'[1]Sofie''s Loppet'!$BM$3:$BP$100,4,FALSE),"")</f>
        <v/>
      </c>
      <c r="G1772" s="21">
        <f>IFERROR(VLOOKUP(C1772,[1]Rocks!$BF$3:$BH$2000,3,FALSE),"")</f>
        <v>336.41696750902526</v>
      </c>
      <c r="H1772" s="22" t="str">
        <f>IFERROR(VLOOKUP(C1772,'[1]Walden Bike'!$CB$3:$CE$1000,4,FALSE),"")</f>
        <v/>
      </c>
      <c r="I1772" s="23" t="str">
        <f>IFERROR(VLOOKUP(C1772,'[1]Paddle Sport'!$BJ$2:$BL$100,3,FALSE),"")</f>
        <v/>
      </c>
      <c r="J1772" s="24" t="str">
        <f>IFERROR(VLOOKUP(C1772,'[1]Island Swim'!$AX$5:$AZ$74,3,FALSE),"")</f>
        <v/>
      </c>
      <c r="K1772" s="25" t="str">
        <f>IFERROR(VLOOKUP(C1772,[1]Beaton!$A$4:$B$150,2,FALSE),"")</f>
        <v/>
      </c>
      <c r="L1772" s="26" t="str">
        <f>IFERROR(VLOOKUP(C1772,'[1]Turkey Gobbler'!$A$2:$B$500,2,FALSE),"")</f>
        <v/>
      </c>
      <c r="M1772" s="27">
        <f t="shared" si="483"/>
        <v>336</v>
      </c>
      <c r="N1772" s="28"/>
      <c r="O1772"/>
      <c r="P1772"/>
      <c r="Q1772"/>
      <c r="R1772" s="29" t="str" cm="1">
        <f t="array" ref="R1772:S1772">_xlfn.TEXTSPLIT(C1772," ")</f>
        <v>McIntyre</v>
      </c>
      <c r="S1772" s="29" t="str">
        <v>Daxton</v>
      </c>
      <c r="T1772" s="29"/>
      <c r="U1772" s="29" t="str">
        <f>IF(T1772="",S1772,T1772)</f>
        <v>Daxton</v>
      </c>
      <c r="V1772" s="29" t="str">
        <f>LEFT(R1772,1)</f>
        <v>M</v>
      </c>
      <c r="W1772" s="29" t="str">
        <f>CONCATENATE(U1772,V1772,D1772)</f>
        <v>DaxtonMM12 Under</v>
      </c>
      <c r="X1772" s="29" t="str">
        <f>CONCATENATE(U1772,V1772)</f>
        <v>DaxtonM</v>
      </c>
      <c r="AA1772"/>
      <c r="AB1772"/>
      <c r="AC1772"/>
      <c r="AD1772"/>
      <c r="AE1772"/>
      <c r="AF1772"/>
      <c r="AG1772"/>
    </row>
    <row r="1773" spans="1:33" s="30" customFormat="1" x14ac:dyDescent="0.3">
      <c r="A1773" s="16">
        <f t="shared" si="480"/>
        <v>694</v>
      </c>
      <c r="B1773" s="17">
        <f t="shared" si="481"/>
        <v>169</v>
      </c>
      <c r="C1773" s="18" t="s">
        <v>1814</v>
      </c>
      <c r="D1773" s="19" t="s">
        <v>1111</v>
      </c>
      <c r="E1773" s="19" t="str">
        <f t="shared" si="482"/>
        <v>M</v>
      </c>
      <c r="F1773" s="20" t="str">
        <f>IFERROR(VLOOKUP(C1773,'[1]Sofie''s Loppet'!$BM$3:$BP$100,4,FALSE),"")</f>
        <v/>
      </c>
      <c r="G1773" s="21">
        <f>IFERROR(VLOOKUP(C1773,[1]Rocks!$BF$3:$BH$2000,3,FALSE),"")</f>
        <v>333.70635631154875</v>
      </c>
      <c r="H1773" s="22" t="str">
        <f>IFERROR(VLOOKUP(C1773,'[1]Walden Bike'!$CB$3:$CE$1000,4,FALSE),"")</f>
        <v/>
      </c>
      <c r="I1773" s="23" t="str">
        <f>IFERROR(VLOOKUP(C1773,'[1]Paddle Sport'!$BJ$2:$BL$100,3,FALSE),"")</f>
        <v/>
      </c>
      <c r="J1773" s="24" t="str">
        <f>IFERROR(VLOOKUP(C1773,'[1]Island Swim'!$AX$5:$AZ$74,3,FALSE),"")</f>
        <v/>
      </c>
      <c r="K1773" s="25" t="str">
        <f>IFERROR(VLOOKUP(C1773,[1]Beaton!$A$4:$B$150,2,FALSE),"")</f>
        <v/>
      </c>
      <c r="L1773" s="26" t="str">
        <f>IFERROR(VLOOKUP(C1773,'[1]Turkey Gobbler'!$A$2:$B$500,2,FALSE),"")</f>
        <v/>
      </c>
      <c r="M1773" s="27">
        <f t="shared" si="483"/>
        <v>334</v>
      </c>
      <c r="N1773" s="28"/>
      <c r="O1773"/>
      <c r="P1773"/>
      <c r="Q1773"/>
      <c r="R1773" s="29"/>
      <c r="S1773" s="29"/>
      <c r="T1773" s="29"/>
      <c r="U1773" s="29"/>
      <c r="V1773" s="29"/>
      <c r="W1773" s="29"/>
      <c r="X1773" s="29"/>
      <c r="AA1773"/>
      <c r="AB1773"/>
      <c r="AC1773"/>
      <c r="AD1773"/>
      <c r="AE1773"/>
      <c r="AF1773"/>
      <c r="AG1773"/>
    </row>
    <row r="1774" spans="1:33" s="30" customFormat="1" x14ac:dyDescent="0.3">
      <c r="A1774" s="16">
        <f t="shared" si="480"/>
        <v>695</v>
      </c>
      <c r="B1774" s="17">
        <f t="shared" si="481"/>
        <v>170</v>
      </c>
      <c r="C1774" s="18" t="s">
        <v>1815</v>
      </c>
      <c r="D1774" s="19" t="s">
        <v>1111</v>
      </c>
      <c r="E1774" s="19" t="str">
        <f t="shared" si="482"/>
        <v>M</v>
      </c>
      <c r="F1774" s="20" t="str">
        <f>IFERROR(VLOOKUP(C1774,'[1]Sofie''s Loppet'!$BM$3:$BP$100,4,FALSE),"")</f>
        <v/>
      </c>
      <c r="G1774" s="21">
        <f>IFERROR(VLOOKUP(C1774,[1]Rocks!$BF$3:$BH$2000,3,FALSE),"")</f>
        <v>332.07126948775056</v>
      </c>
      <c r="H1774" s="22" t="str">
        <f>IFERROR(VLOOKUP(C1774,'[1]Walden Bike'!$CB$3:$CE$1000,4,FALSE),"")</f>
        <v/>
      </c>
      <c r="I1774" s="23" t="str">
        <f>IFERROR(VLOOKUP(C1774,'[1]Paddle Sport'!$BJ$2:$BL$100,3,FALSE),"")</f>
        <v/>
      </c>
      <c r="J1774" s="24" t="str">
        <f>IFERROR(VLOOKUP(C1774,'[1]Island Swim'!$AX$5:$AZ$74,3,FALSE),"")</f>
        <v/>
      </c>
      <c r="K1774" s="25" t="str">
        <f>IFERROR(VLOOKUP(C1774,[1]Beaton!$A$4:$B$150,2,FALSE),"")</f>
        <v/>
      </c>
      <c r="L1774" s="26" t="str">
        <f>IFERROR(VLOOKUP(C1774,'[1]Turkey Gobbler'!$A$2:$B$500,2,FALSE),"")</f>
        <v/>
      </c>
      <c r="M1774" s="27">
        <f t="shared" si="483"/>
        <v>332</v>
      </c>
      <c r="N1774" s="28"/>
      <c r="O1774"/>
      <c r="P1774"/>
      <c r="Q1774"/>
      <c r="R1774" s="29" t="str" cm="1">
        <f t="array" ref="R1774:S1774">_xlfn.TEXTSPLIT(C1774," ")</f>
        <v>Munro</v>
      </c>
      <c r="S1774" s="29" t="str">
        <v>Graham</v>
      </c>
      <c r="T1774" s="29"/>
      <c r="U1774" s="29" t="str">
        <f>IF(T1774="",S1774,T1774)</f>
        <v>Graham</v>
      </c>
      <c r="V1774" s="29" t="str">
        <f>LEFT(R1774,1)</f>
        <v>M</v>
      </c>
      <c r="W1774" s="29" t="str">
        <f>CONCATENATE(U1774,V1774,D1774)</f>
        <v>GrahamMM30-39</v>
      </c>
      <c r="X1774" s="29" t="str">
        <f>CONCATENATE(U1774,V1774)</f>
        <v>GrahamM</v>
      </c>
      <c r="AA1774"/>
      <c r="AB1774"/>
      <c r="AC1774"/>
      <c r="AD1774"/>
      <c r="AE1774"/>
      <c r="AF1774"/>
      <c r="AG1774"/>
    </row>
    <row r="1775" spans="1:33" s="30" customFormat="1" x14ac:dyDescent="0.3">
      <c r="A1775" s="16">
        <f t="shared" si="480"/>
        <v>695</v>
      </c>
      <c r="B1775" s="17">
        <f t="shared" si="481"/>
        <v>64</v>
      </c>
      <c r="C1775" s="18" t="s">
        <v>1816</v>
      </c>
      <c r="D1775" s="19" t="s">
        <v>1107</v>
      </c>
      <c r="E1775" s="19" t="str">
        <f t="shared" si="482"/>
        <v>M</v>
      </c>
      <c r="F1775" s="20" t="str">
        <f>IFERROR(VLOOKUP(C1775,'[1]Sofie''s Loppet'!$BM$3:$BP$100,4,FALSE),"")</f>
        <v/>
      </c>
      <c r="G1775" s="21">
        <f>IFERROR(VLOOKUP(C1775,[1]Rocks!$BF$3:$BH$2000,3,FALSE),"")</f>
        <v>331.92341941228852</v>
      </c>
      <c r="H1775" s="22" t="str">
        <f>IFERROR(VLOOKUP(C1775,'[1]Walden Bike'!$CB$3:$CE$1000,4,FALSE),"")</f>
        <v/>
      </c>
      <c r="I1775" s="23" t="str">
        <f>IFERROR(VLOOKUP(C1775,'[1]Paddle Sport'!$BJ$2:$BL$100,3,FALSE),"")</f>
        <v/>
      </c>
      <c r="J1775" s="24" t="str">
        <f>IFERROR(VLOOKUP(C1775,'[1]Island Swim'!$AX$5:$AZ$74,3,FALSE),"")</f>
        <v/>
      </c>
      <c r="K1775" s="25" t="str">
        <f>IFERROR(VLOOKUP(C1775,[1]Beaton!$A$4:$B$150,2,FALSE),"")</f>
        <v/>
      </c>
      <c r="L1775" s="26" t="str">
        <f>IFERROR(VLOOKUP(C1775,'[1]Turkey Gobbler'!$A$2:$B$500,2,FALSE),"")</f>
        <v/>
      </c>
      <c r="M1775" s="27">
        <f t="shared" si="483"/>
        <v>332</v>
      </c>
      <c r="N1775" s="28"/>
      <c r="O1775"/>
      <c r="P1775"/>
      <c r="Q1775"/>
      <c r="R1775" s="29" t="str" cm="1">
        <f t="array" ref="R1775:S1775">_xlfn.TEXTSPLIT(C1775," ")</f>
        <v>Black</v>
      </c>
      <c r="S1775" s="29" t="str">
        <v>Jeff</v>
      </c>
      <c r="T1775" s="29"/>
      <c r="U1775" s="29" t="str">
        <f>IF(T1775="",S1775,T1775)</f>
        <v>Jeff</v>
      </c>
      <c r="V1775" s="29" t="str">
        <f>LEFT(R1775,1)</f>
        <v>B</v>
      </c>
      <c r="W1775" s="29" t="str">
        <f>CONCATENATE(U1775,V1775,D1775)</f>
        <v>JeffBM50-59</v>
      </c>
      <c r="X1775" s="29" t="str">
        <f>CONCATENATE(U1775,V1775)</f>
        <v>JeffB</v>
      </c>
      <c r="AA1775"/>
      <c r="AB1775"/>
      <c r="AC1775"/>
      <c r="AD1775"/>
      <c r="AE1775"/>
      <c r="AF1775"/>
      <c r="AG1775"/>
    </row>
    <row r="1776" spans="1:33" s="30" customFormat="1" x14ac:dyDescent="0.3">
      <c r="A1776" s="16">
        <f t="shared" si="480"/>
        <v>697</v>
      </c>
      <c r="B1776" s="17">
        <f t="shared" si="481"/>
        <v>101</v>
      </c>
      <c r="C1776" s="18" t="s">
        <v>1817</v>
      </c>
      <c r="D1776" s="19" t="s">
        <v>1109</v>
      </c>
      <c r="E1776" s="19" t="str">
        <f t="shared" si="482"/>
        <v>M</v>
      </c>
      <c r="F1776" s="20" t="str">
        <f>IFERROR(VLOOKUP(C1776,'[1]Sofie''s Loppet'!$BM$3:$BP$100,4,FALSE),"")</f>
        <v/>
      </c>
      <c r="G1776" s="21">
        <f>IFERROR(VLOOKUP(C1776,[1]Rocks!$BF$3:$BH$2000,3,FALSE),"")</f>
        <v>330.0034447123665</v>
      </c>
      <c r="H1776" s="22" t="str">
        <f>IFERROR(VLOOKUP(C1776,'[1]Walden Bike'!$CB$3:$CE$1000,4,FALSE),"")</f>
        <v/>
      </c>
      <c r="I1776" s="23" t="str">
        <f>IFERROR(VLOOKUP(C1776,'[1]Paddle Sport'!$BJ$2:$BL$100,3,FALSE),"")</f>
        <v/>
      </c>
      <c r="J1776" s="24" t="str">
        <f>IFERROR(VLOOKUP(C1776,'[1]Island Swim'!$AX$5:$AZ$74,3,FALSE),"")</f>
        <v/>
      </c>
      <c r="K1776" s="25" t="str">
        <f>IFERROR(VLOOKUP(C1776,[1]Beaton!$A$4:$B$150,2,FALSE),"")</f>
        <v/>
      </c>
      <c r="L1776" s="26" t="str">
        <f>IFERROR(VLOOKUP(C1776,'[1]Turkey Gobbler'!$A$2:$B$500,2,FALSE),"")</f>
        <v/>
      </c>
      <c r="M1776" s="27">
        <f t="shared" si="483"/>
        <v>330</v>
      </c>
      <c r="N1776" s="28"/>
      <c r="O1776"/>
      <c r="P1776"/>
      <c r="Q1776"/>
      <c r="R1776" s="29" t="str" cm="1">
        <f t="array" ref="R1776:S1776">_xlfn.TEXTSPLIT(C1776," ")</f>
        <v>Skjonsby</v>
      </c>
      <c r="S1776" s="29" t="str">
        <v>Stephen</v>
      </c>
      <c r="T1776" s="29"/>
      <c r="U1776" s="29" t="str">
        <f>IF(T1776="",S1776,T1776)</f>
        <v>Stephen</v>
      </c>
      <c r="V1776" s="29" t="str">
        <f>LEFT(R1776,1)</f>
        <v>S</v>
      </c>
      <c r="W1776" s="29" t="str">
        <f>CONCATENATE(U1776,V1776,D1776)</f>
        <v>StephenSM40-49</v>
      </c>
      <c r="X1776" s="29" t="str">
        <f>CONCATENATE(U1776,V1776)</f>
        <v>StephenS</v>
      </c>
      <c r="AA1776"/>
      <c r="AB1776"/>
      <c r="AC1776"/>
      <c r="AD1776"/>
      <c r="AE1776"/>
      <c r="AF1776"/>
      <c r="AG1776"/>
    </row>
    <row r="1777" spans="1:33" s="30" customFormat="1" x14ac:dyDescent="0.3">
      <c r="A1777" s="16">
        <f t="shared" si="480"/>
        <v>698</v>
      </c>
      <c r="B1777" s="17">
        <f t="shared" si="481"/>
        <v>44</v>
      </c>
      <c r="C1777" s="18" t="s">
        <v>1818</v>
      </c>
      <c r="D1777" s="19" t="s">
        <v>1124</v>
      </c>
      <c r="E1777" s="19" t="str">
        <f t="shared" si="482"/>
        <v>M</v>
      </c>
      <c r="F1777" s="20" t="str">
        <f>IFERROR(VLOOKUP(C1777,'[1]Sofie''s Loppet'!$BM$3:$BP$100,4,FALSE),"")</f>
        <v/>
      </c>
      <c r="G1777" s="21">
        <f>IFERROR(VLOOKUP(C1777,[1]Rocks!$BF$3:$BH$2000,3,FALSE),"")</f>
        <v>328.125</v>
      </c>
      <c r="H1777" s="22" t="str">
        <f>IFERROR(VLOOKUP(C1777,'[1]Walden Bike'!$CB$3:$CE$1000,4,FALSE),"")</f>
        <v/>
      </c>
      <c r="I1777" s="23" t="str">
        <f>IFERROR(VLOOKUP(C1777,'[1]Paddle Sport'!$BJ$2:$BL$100,3,FALSE),"")</f>
        <v/>
      </c>
      <c r="J1777" s="24" t="str">
        <f>IFERROR(VLOOKUP(C1777,'[1]Island Swim'!$AX$5:$AZ$74,3,FALSE),"")</f>
        <v/>
      </c>
      <c r="K1777" s="25" t="str">
        <f>IFERROR(VLOOKUP(C1777,[1]Beaton!$A$4:$B$150,2,FALSE),"")</f>
        <v/>
      </c>
      <c r="L1777" s="26" t="str">
        <f>IFERROR(VLOOKUP(C1777,'[1]Turkey Gobbler'!$A$2:$B$500,2,FALSE),"")</f>
        <v/>
      </c>
      <c r="M1777" s="27">
        <f t="shared" si="483"/>
        <v>328</v>
      </c>
      <c r="N1777" s="28"/>
      <c r="O1777"/>
      <c r="P1777"/>
      <c r="Q1777"/>
      <c r="R1777" s="29"/>
      <c r="S1777" s="29"/>
      <c r="T1777" s="29"/>
      <c r="U1777" s="29"/>
      <c r="V1777" s="29"/>
      <c r="W1777" s="29"/>
      <c r="X1777" s="29"/>
      <c r="AA1777"/>
      <c r="AB1777"/>
      <c r="AC1777"/>
      <c r="AD1777"/>
      <c r="AE1777"/>
      <c r="AF1777"/>
      <c r="AG1777"/>
    </row>
    <row r="1778" spans="1:33" s="30" customFormat="1" x14ac:dyDescent="0.3">
      <c r="A1778" s="16">
        <f t="shared" si="480"/>
        <v>699</v>
      </c>
      <c r="B1778" s="17">
        <f t="shared" si="481"/>
        <v>159</v>
      </c>
      <c r="C1778" s="18" t="s">
        <v>1819</v>
      </c>
      <c r="D1778" s="19" t="s">
        <v>1114</v>
      </c>
      <c r="E1778" s="19" t="str">
        <f t="shared" si="482"/>
        <v>M</v>
      </c>
      <c r="F1778" s="20" t="str">
        <f>IFERROR(VLOOKUP(C1778,'[1]Sofie''s Loppet'!$BM$3:$BP$100,4,FALSE),"")</f>
        <v/>
      </c>
      <c r="G1778" s="21">
        <f>IFERROR(VLOOKUP(C1778,[1]Rocks!$BF$3:$BH$2000,3,FALSE),"")</f>
        <v>327.35349393473433</v>
      </c>
      <c r="H1778" s="22" t="str">
        <f>IFERROR(VLOOKUP(C1778,'[1]Walden Bike'!$CB$3:$CE$1000,4,FALSE),"")</f>
        <v/>
      </c>
      <c r="I1778" s="23" t="str">
        <f>IFERROR(VLOOKUP(C1778,'[1]Paddle Sport'!$BJ$2:$BL$100,3,FALSE),"")</f>
        <v/>
      </c>
      <c r="J1778" s="24" t="str">
        <f>IFERROR(VLOOKUP(C1778,'[1]Island Swim'!$AX$5:$AZ$74,3,FALSE),"")</f>
        <v/>
      </c>
      <c r="K1778" s="25" t="str">
        <f>IFERROR(VLOOKUP(C1778,[1]Beaton!$A$4:$B$150,2,FALSE),"")</f>
        <v/>
      </c>
      <c r="L1778" s="26" t="str">
        <f>IFERROR(VLOOKUP(C1778,'[1]Turkey Gobbler'!$A$2:$B$500,2,FALSE),"")</f>
        <v/>
      </c>
      <c r="M1778" s="27">
        <f t="shared" si="483"/>
        <v>327</v>
      </c>
      <c r="N1778" s="28"/>
      <c r="O1778"/>
      <c r="P1778"/>
      <c r="Q1778"/>
      <c r="R1778" s="29" t="str" cm="1">
        <f t="array" ref="R1778:S1778">_xlfn.TEXTSPLIT(C1778," ")</f>
        <v>Belanger</v>
      </c>
      <c r="S1778" s="29" t="str">
        <v>Christopher</v>
      </c>
      <c r="T1778" s="29"/>
      <c r="U1778" s="29" t="str">
        <f>IF(T1778="",S1778,T1778)</f>
        <v>Christopher</v>
      </c>
      <c r="V1778" s="29" t="str">
        <f>LEFT(R1778,1)</f>
        <v>B</v>
      </c>
      <c r="W1778" s="29" t="str">
        <f>CONCATENATE(U1778,V1778,D1778)</f>
        <v>ChristopherBM20-29</v>
      </c>
      <c r="X1778" s="29" t="str">
        <f>CONCATENATE(U1778,V1778)</f>
        <v>ChristopherB</v>
      </c>
      <c r="AA1778"/>
      <c r="AB1778"/>
      <c r="AC1778"/>
      <c r="AD1778"/>
      <c r="AE1778"/>
      <c r="AF1778"/>
      <c r="AG1778"/>
    </row>
    <row r="1779" spans="1:33" s="30" customFormat="1" x14ac:dyDescent="0.3">
      <c r="A1779" s="16">
        <f t="shared" si="480"/>
        <v>699</v>
      </c>
      <c r="B1779" s="17">
        <f t="shared" si="481"/>
        <v>171</v>
      </c>
      <c r="C1779" s="18" t="s">
        <v>1820</v>
      </c>
      <c r="D1779" s="19" t="s">
        <v>1111</v>
      </c>
      <c r="E1779" s="19" t="str">
        <f t="shared" si="482"/>
        <v>M</v>
      </c>
      <c r="F1779" s="20" t="str">
        <f>IFERROR(VLOOKUP(C1779,'[1]Sofie''s Loppet'!$BM$3:$BP$100,4,FALSE),"")</f>
        <v/>
      </c>
      <c r="G1779" s="21">
        <f>IFERROR(VLOOKUP(C1779,[1]Rocks!$BF$3:$BH$2000,3,FALSE),"")</f>
        <v>327.40447957839262</v>
      </c>
      <c r="H1779" s="22" t="str">
        <f>IFERROR(VLOOKUP(C1779,'[1]Walden Bike'!$CB$3:$CE$1000,4,FALSE),"")</f>
        <v/>
      </c>
      <c r="I1779" s="23" t="str">
        <f>IFERROR(VLOOKUP(C1779,'[1]Paddle Sport'!$BJ$2:$BL$100,3,FALSE),"")</f>
        <v/>
      </c>
      <c r="J1779" s="24" t="str">
        <f>IFERROR(VLOOKUP(C1779,'[1]Island Swim'!$AX$5:$AZ$74,3,FALSE),"")</f>
        <v/>
      </c>
      <c r="K1779" s="25" t="str">
        <f>IFERROR(VLOOKUP(C1779,[1]Beaton!$A$4:$B$150,2,FALSE),"")</f>
        <v/>
      </c>
      <c r="L1779" s="26" t="str">
        <f>IFERROR(VLOOKUP(C1779,'[1]Turkey Gobbler'!$A$2:$B$500,2,FALSE),"")</f>
        <v/>
      </c>
      <c r="M1779" s="27">
        <f t="shared" si="483"/>
        <v>327</v>
      </c>
      <c r="N1779" s="28"/>
      <c r="O1779"/>
      <c r="P1779"/>
      <c r="Q1779"/>
      <c r="R1779" s="29" t="str" cm="1">
        <f t="array" ref="R1779:S1779">_xlfn.TEXTSPLIT(C1779," ")</f>
        <v>Savage</v>
      </c>
      <c r="S1779" s="29" t="str">
        <v>Troy</v>
      </c>
      <c r="T1779" s="29"/>
      <c r="U1779" s="29" t="str">
        <f>IF(T1779="",S1779,T1779)</f>
        <v>Troy</v>
      </c>
      <c r="V1779" s="29" t="str">
        <f>LEFT(R1779,1)</f>
        <v>S</v>
      </c>
      <c r="W1779" s="29" t="str">
        <f>CONCATENATE(U1779,V1779,D1779)</f>
        <v>TroySM30-39</v>
      </c>
      <c r="X1779" s="29" t="str">
        <f>CONCATENATE(U1779,V1779)</f>
        <v>TroyS</v>
      </c>
      <c r="AA1779"/>
      <c r="AB1779"/>
      <c r="AC1779"/>
      <c r="AD1779"/>
      <c r="AE1779"/>
      <c r="AF1779"/>
      <c r="AG1779"/>
    </row>
    <row r="1780" spans="1:33" s="30" customFormat="1" x14ac:dyDescent="0.3">
      <c r="A1780" s="16">
        <f t="shared" si="480"/>
        <v>701</v>
      </c>
      <c r="B1780" s="17">
        <f t="shared" si="481"/>
        <v>102</v>
      </c>
      <c r="C1780" s="18" t="s">
        <v>1821</v>
      </c>
      <c r="D1780" s="19" t="s">
        <v>1109</v>
      </c>
      <c r="E1780" s="19" t="str">
        <f t="shared" si="482"/>
        <v>M</v>
      </c>
      <c r="F1780" s="20" t="str">
        <f>IFERROR(VLOOKUP(C1780,'[1]Sofie''s Loppet'!$BM$3:$BP$100,4,FALSE),"")</f>
        <v/>
      </c>
      <c r="G1780" s="21">
        <f>IFERROR(VLOOKUP(C1780,[1]Rocks!$BF$3:$BH$2000,3,FALSE),"")</f>
        <v>324.97820401046209</v>
      </c>
      <c r="H1780" s="22" t="str">
        <f>IFERROR(VLOOKUP(C1780,'[1]Walden Bike'!$CB$3:$CE$1000,4,FALSE),"")</f>
        <v/>
      </c>
      <c r="I1780" s="23" t="str">
        <f>IFERROR(VLOOKUP(C1780,'[1]Paddle Sport'!$BJ$2:$BL$100,3,FALSE),"")</f>
        <v/>
      </c>
      <c r="J1780" s="24" t="str">
        <f>IFERROR(VLOOKUP(C1780,'[1]Island Swim'!$AX$5:$AZ$74,3,FALSE),"")</f>
        <v/>
      </c>
      <c r="K1780" s="25" t="str">
        <f>IFERROR(VLOOKUP(C1780,[1]Beaton!$A$4:$B$150,2,FALSE),"")</f>
        <v/>
      </c>
      <c r="L1780" s="26" t="str">
        <f>IFERROR(VLOOKUP(C1780,'[1]Turkey Gobbler'!$A$2:$B$500,2,FALSE),"")</f>
        <v/>
      </c>
      <c r="M1780" s="27">
        <f t="shared" si="483"/>
        <v>325</v>
      </c>
      <c r="N1780" s="28"/>
      <c r="O1780"/>
      <c r="P1780"/>
      <c r="Q1780"/>
      <c r="R1780" s="29" t="str" cm="1">
        <f t="array" ref="R1780:S1780">_xlfn.TEXTSPLIT(C1780," ")</f>
        <v>Marcus</v>
      </c>
      <c r="S1780" s="29" t="str">
        <v>Kyle</v>
      </c>
      <c r="T1780" s="29"/>
      <c r="U1780" s="29" t="str">
        <f>IF(T1780="",S1780,T1780)</f>
        <v>Kyle</v>
      </c>
      <c r="V1780" s="29" t="str">
        <f>LEFT(R1780,1)</f>
        <v>M</v>
      </c>
      <c r="W1780" s="29" t="str">
        <f>CONCATENATE(U1780,V1780,D1780)</f>
        <v>KyleMM40-49</v>
      </c>
      <c r="X1780" s="29" t="str">
        <f>CONCATENATE(U1780,V1780)</f>
        <v>KyleM</v>
      </c>
      <c r="AA1780"/>
      <c r="AB1780"/>
      <c r="AC1780"/>
      <c r="AD1780"/>
      <c r="AE1780"/>
      <c r="AF1780"/>
      <c r="AG1780"/>
    </row>
    <row r="1781" spans="1:33" s="30" customFormat="1" x14ac:dyDescent="0.3">
      <c r="A1781" s="16">
        <f t="shared" si="480"/>
        <v>702</v>
      </c>
      <c r="B1781" s="17">
        <f t="shared" si="481"/>
        <v>172</v>
      </c>
      <c r="C1781" s="18" t="s">
        <v>1822</v>
      </c>
      <c r="D1781" s="19" t="s">
        <v>1111</v>
      </c>
      <c r="E1781" s="19" t="str">
        <f t="shared" si="482"/>
        <v>M</v>
      </c>
      <c r="F1781" s="20" t="str">
        <f>IFERROR(VLOOKUP(C1781,'[1]Sofie''s Loppet'!$BM$3:$BP$100,4,FALSE),"")</f>
        <v/>
      </c>
      <c r="G1781" s="21">
        <f>IFERROR(VLOOKUP(C1781,[1]Rocks!$BF$3:$BH$2000,3,FALSE),"")</f>
        <v>324.13043478260875</v>
      </c>
      <c r="H1781" s="22" t="str">
        <f>IFERROR(VLOOKUP(C1781,'[1]Walden Bike'!$CB$3:$CE$1000,4,FALSE),"")</f>
        <v/>
      </c>
      <c r="I1781" s="23" t="str">
        <f>IFERROR(VLOOKUP(C1781,'[1]Paddle Sport'!$BJ$2:$BL$100,3,FALSE),"")</f>
        <v/>
      </c>
      <c r="J1781" s="24" t="str">
        <f>IFERROR(VLOOKUP(C1781,'[1]Island Swim'!$AX$5:$AZ$74,3,FALSE),"")</f>
        <v/>
      </c>
      <c r="K1781" s="25" t="str">
        <f>IFERROR(VLOOKUP(C1781,[1]Beaton!$A$4:$B$150,2,FALSE),"")</f>
        <v/>
      </c>
      <c r="L1781" s="26" t="str">
        <f>IFERROR(VLOOKUP(C1781,'[1]Turkey Gobbler'!$A$2:$B$500,2,FALSE),"")</f>
        <v/>
      </c>
      <c r="M1781" s="27">
        <f t="shared" si="483"/>
        <v>324</v>
      </c>
      <c r="N1781" s="28"/>
      <c r="O1781"/>
      <c r="P1781"/>
      <c r="Q1781"/>
      <c r="R1781" s="29" t="str" cm="1">
        <f t="array" ref="R1781:S1781">_xlfn.TEXTSPLIT(C1781," ")</f>
        <v>Ochocinski</v>
      </c>
      <c r="S1781" s="29" t="str">
        <v>West</v>
      </c>
      <c r="T1781" s="29"/>
      <c r="U1781" s="29" t="str">
        <f>IF(T1781="",S1781,T1781)</f>
        <v>West</v>
      </c>
      <c r="V1781" s="29" t="str">
        <f>LEFT(R1781,1)</f>
        <v>O</v>
      </c>
      <c r="W1781" s="29" t="str">
        <f>CONCATENATE(U1781,V1781,D1781)</f>
        <v>WestOM30-39</v>
      </c>
      <c r="X1781" s="29" t="str">
        <f>CONCATENATE(U1781,V1781)</f>
        <v>WestO</v>
      </c>
      <c r="AA1781"/>
      <c r="AB1781"/>
      <c r="AC1781"/>
      <c r="AD1781"/>
      <c r="AE1781"/>
      <c r="AF1781"/>
      <c r="AG1781"/>
    </row>
    <row r="1782" spans="1:33" s="30" customFormat="1" x14ac:dyDescent="0.3">
      <c r="A1782" s="16">
        <f t="shared" si="480"/>
        <v>703</v>
      </c>
      <c r="B1782" s="17">
        <f t="shared" si="481"/>
        <v>58</v>
      </c>
      <c r="C1782" s="18" t="s">
        <v>1823</v>
      </c>
      <c r="D1782" s="19" t="s">
        <v>1116</v>
      </c>
      <c r="E1782" s="19" t="str">
        <f t="shared" si="482"/>
        <v>M</v>
      </c>
      <c r="F1782" s="20" t="str">
        <f>IFERROR(VLOOKUP(C1782,'[1]Sofie''s Loppet'!$BM$3:$BP$100,4,FALSE),"")</f>
        <v/>
      </c>
      <c r="G1782" s="21">
        <f>IFERROR(VLOOKUP(C1782,[1]Rocks!$BF$3:$BH$2000,3,FALSE),"")</f>
        <v>322.58762440501948</v>
      </c>
      <c r="H1782" s="22" t="str">
        <f>IFERROR(VLOOKUP(C1782,'[1]Walden Bike'!$CB$3:$CE$1000,4,FALSE),"")</f>
        <v/>
      </c>
      <c r="I1782" s="23" t="str">
        <f>IFERROR(VLOOKUP(C1782,'[1]Paddle Sport'!$BJ$2:$BL$100,3,FALSE),"")</f>
        <v/>
      </c>
      <c r="J1782" s="24" t="str">
        <f>IFERROR(VLOOKUP(C1782,'[1]Island Swim'!$AX$5:$AZ$74,3,FALSE),"")</f>
        <v/>
      </c>
      <c r="K1782" s="25" t="str">
        <f>IFERROR(VLOOKUP(C1782,[1]Beaton!$A$4:$B$150,2,FALSE),"")</f>
        <v/>
      </c>
      <c r="L1782" s="26" t="str">
        <f>IFERROR(VLOOKUP(C1782,'[1]Turkey Gobbler'!$A$2:$B$500,2,FALSE),"")</f>
        <v/>
      </c>
      <c r="M1782" s="27">
        <f t="shared" si="483"/>
        <v>323</v>
      </c>
      <c r="N1782" s="28"/>
      <c r="O1782"/>
      <c r="P1782"/>
      <c r="Q1782"/>
      <c r="R1782" s="29"/>
      <c r="S1782" s="29"/>
      <c r="T1782" s="29"/>
      <c r="U1782" s="29"/>
      <c r="V1782" s="29"/>
      <c r="W1782" s="29"/>
      <c r="X1782" s="29"/>
      <c r="AA1782"/>
      <c r="AB1782"/>
      <c r="AC1782"/>
      <c r="AD1782"/>
      <c r="AE1782"/>
      <c r="AF1782"/>
      <c r="AG1782"/>
    </row>
    <row r="1783" spans="1:33" s="30" customFormat="1" x14ac:dyDescent="0.3">
      <c r="A1783" s="16">
        <f t="shared" si="480"/>
        <v>703</v>
      </c>
      <c r="B1783" s="17">
        <f t="shared" si="481"/>
        <v>45</v>
      </c>
      <c r="C1783" s="18" t="s">
        <v>1824</v>
      </c>
      <c r="D1783" s="19" t="s">
        <v>1124</v>
      </c>
      <c r="E1783" s="19" t="str">
        <f t="shared" si="482"/>
        <v>M</v>
      </c>
      <c r="F1783" s="20"/>
      <c r="G1783" s="21">
        <f>IFERROR(VLOOKUP(C1783,[1]Rocks!$BF$3:$BH$2000,3,FALSE),"")</f>
        <v>323.04838981621987</v>
      </c>
      <c r="H1783" s="22"/>
      <c r="I1783" s="23" t="str">
        <f>IFERROR(VLOOKUP(C1783,'[1]Paddle Sport'!$BJ$2:$BL$100,3,FALSE),"")</f>
        <v/>
      </c>
      <c r="J1783" s="24" t="str">
        <f>IFERROR(VLOOKUP(C1783,'[1]Island Swim'!$AX$5:$AZ$74,3,FALSE),"")</f>
        <v/>
      </c>
      <c r="K1783" s="25" t="str">
        <f>IFERROR(VLOOKUP(C1783,[1]Beaton!$A$4:$B$150,2,FALSE),"")</f>
        <v/>
      </c>
      <c r="L1783" s="26" t="str">
        <f>IFERROR(VLOOKUP(C1783,'[1]Turkey Gobbler'!$A$2:$B$500,2,FALSE),"")</f>
        <v/>
      </c>
      <c r="M1783" s="27">
        <f t="shared" si="483"/>
        <v>323</v>
      </c>
      <c r="N1783" s="28"/>
      <c r="O1783"/>
      <c r="P1783"/>
      <c r="Q1783"/>
      <c r="R1783" s="29" t="str" cm="1">
        <f t="array" ref="R1783:S1783">_xlfn.TEXTSPLIT(C1783," ")</f>
        <v>McGee</v>
      </c>
      <c r="S1783" s="29" t="str">
        <v>Paul</v>
      </c>
      <c r="T1783" s="29"/>
      <c r="U1783" s="29" t="str">
        <f t="shared" ref="U1783:U1794" si="488">IF(T1783="",S1783,T1783)</f>
        <v>Paul</v>
      </c>
      <c r="V1783" s="29" t="str">
        <f t="shared" ref="V1783:V1794" si="489">LEFT(R1783,1)</f>
        <v>M</v>
      </c>
      <c r="W1783" s="29" t="str">
        <f t="shared" ref="W1783:W1794" si="490">CONCATENATE(U1783,V1783,D1783)</f>
        <v>PaulMM60-69</v>
      </c>
      <c r="X1783" s="29" t="str">
        <f t="shared" ref="X1783:X1794" si="491">CONCATENATE(U1783,V1783)</f>
        <v>PaulM</v>
      </c>
      <c r="AA1783"/>
      <c r="AB1783"/>
      <c r="AC1783"/>
      <c r="AD1783"/>
      <c r="AE1783"/>
      <c r="AF1783"/>
      <c r="AG1783"/>
    </row>
    <row r="1784" spans="1:33" s="30" customFormat="1" x14ac:dyDescent="0.3">
      <c r="A1784" s="16">
        <f t="shared" si="480"/>
        <v>705</v>
      </c>
      <c r="B1784" s="17">
        <f t="shared" si="481"/>
        <v>59</v>
      </c>
      <c r="C1784" s="18" t="s">
        <v>1825</v>
      </c>
      <c r="D1784" s="19" t="s">
        <v>1116</v>
      </c>
      <c r="E1784" s="19" t="str">
        <f t="shared" si="482"/>
        <v>M</v>
      </c>
      <c r="F1784" s="20">
        <f>IFERROR(VLOOKUP(C1784,'[1]Sofie''s Loppet'!$BM$3:$BP$100,4,FALSE),"")</f>
        <v>107.04854763355677</v>
      </c>
      <c r="G1784" s="21">
        <f>IFERROR(VLOOKUP(C1784,[1]Rocks!$BF$3:$BH$2000,3,FALSE),"")</f>
        <v>211.91017623649802</v>
      </c>
      <c r="H1784" s="22" t="str">
        <f>IFERROR(VLOOKUP(C1784,'[1]Walden Bike'!$CB$3:$CE$1000,4,FALSE),"")</f>
        <v/>
      </c>
      <c r="I1784" s="23" t="str">
        <f>IFERROR(VLOOKUP(C1784,'[1]Paddle Sport'!$BJ$2:$BL$100,3,FALSE),"")</f>
        <v/>
      </c>
      <c r="J1784" s="24" t="str">
        <f>IFERROR(VLOOKUP(C1784,'[1]Island Swim'!$AX$5:$AZ$74,3,FALSE),"")</f>
        <v/>
      </c>
      <c r="K1784" s="25" t="str">
        <f>IFERROR(VLOOKUP(C1784,[1]Beaton!$A$4:$B$150,2,FALSE),"")</f>
        <v/>
      </c>
      <c r="L1784" s="26">
        <f>IFERROR(VLOOKUP(C1784,'[1]Turkey Gobbler'!$A$2:$B$500,2,FALSE),"")</f>
        <v>120.32710280373831</v>
      </c>
      <c r="M1784" s="27">
        <f t="shared" si="483"/>
        <v>319</v>
      </c>
      <c r="N1784" s="28"/>
      <c r="O1784"/>
      <c r="P1784"/>
      <c r="Q1784"/>
      <c r="R1784" s="29" t="str" cm="1">
        <f t="array" ref="R1784:S1784">_xlfn.TEXTSPLIT(C1784," ")</f>
        <v>Zazelenchuk</v>
      </c>
      <c r="S1784" s="29" t="str">
        <v>Brandt</v>
      </c>
      <c r="T1784" s="29"/>
      <c r="U1784" s="29" t="str">
        <f t="shared" si="488"/>
        <v>Brandt</v>
      </c>
      <c r="V1784" s="29" t="str">
        <f t="shared" si="489"/>
        <v>Z</v>
      </c>
      <c r="W1784" s="29" t="str">
        <f t="shared" si="490"/>
        <v>BrandtZM12 Under</v>
      </c>
      <c r="X1784" s="29" t="str">
        <f t="shared" si="491"/>
        <v>BrandtZ</v>
      </c>
      <c r="AA1784"/>
      <c r="AB1784"/>
      <c r="AC1784"/>
      <c r="AD1784"/>
      <c r="AE1784"/>
      <c r="AF1784"/>
      <c r="AG1784"/>
    </row>
    <row r="1785" spans="1:33" s="30" customFormat="1" x14ac:dyDescent="0.3">
      <c r="A1785" s="16">
        <f t="shared" si="480"/>
        <v>705</v>
      </c>
      <c r="B1785" s="17">
        <f t="shared" si="481"/>
        <v>65</v>
      </c>
      <c r="C1785" s="18" t="s">
        <v>1826</v>
      </c>
      <c r="D1785" s="19" t="s">
        <v>1107</v>
      </c>
      <c r="E1785" s="19" t="str">
        <f t="shared" si="482"/>
        <v>M</v>
      </c>
      <c r="F1785" s="20" t="str">
        <f>IFERROR(VLOOKUP(C1785,'[1]Sofie''s Loppet'!$BM$3:$BP$100,4,FALSE),"")</f>
        <v/>
      </c>
      <c r="G1785" s="21">
        <f>IFERROR(VLOOKUP(C1785,[1]Rocks!$BF$3:$BH$2000,3,FALSE),"")</f>
        <v>319.27194860813705</v>
      </c>
      <c r="H1785" s="22" t="str">
        <f>IFERROR(VLOOKUP(C1785,'[1]Walden Bike'!$CB$3:$CE$1000,4,FALSE),"")</f>
        <v/>
      </c>
      <c r="I1785" s="23" t="str">
        <f>IFERROR(VLOOKUP(C1785,'[1]Paddle Sport'!$BJ$2:$BL$100,3,FALSE),"")</f>
        <v/>
      </c>
      <c r="J1785" s="24" t="str">
        <f>IFERROR(VLOOKUP(C1785,'[1]Island Swim'!$AX$5:$AZ$74,3,FALSE),"")</f>
        <v/>
      </c>
      <c r="K1785" s="25" t="str">
        <f>IFERROR(VLOOKUP(C1785,[1]Beaton!$A$4:$B$150,2,FALSE),"")</f>
        <v/>
      </c>
      <c r="L1785" s="26" t="str">
        <f>IFERROR(VLOOKUP(C1785,'[1]Turkey Gobbler'!$A$2:$B$500,2,FALSE),"")</f>
        <v/>
      </c>
      <c r="M1785" s="27">
        <f t="shared" si="483"/>
        <v>319</v>
      </c>
      <c r="N1785" s="28"/>
      <c r="O1785"/>
      <c r="P1785"/>
      <c r="Q1785"/>
      <c r="R1785" s="29" t="str" cm="1">
        <f t="array" ref="R1785:S1785">_xlfn.TEXTSPLIT(C1785," ")</f>
        <v>Dowd</v>
      </c>
      <c r="S1785" s="29" t="str">
        <v>Thomas</v>
      </c>
      <c r="T1785" s="29"/>
      <c r="U1785" s="29" t="str">
        <f t="shared" si="488"/>
        <v>Thomas</v>
      </c>
      <c r="V1785" s="29" t="str">
        <f t="shared" si="489"/>
        <v>D</v>
      </c>
      <c r="W1785" s="29" t="str">
        <f t="shared" si="490"/>
        <v>ThomasDM50-59</v>
      </c>
      <c r="X1785" s="29" t="str">
        <f t="shared" si="491"/>
        <v>ThomasD</v>
      </c>
      <c r="AA1785"/>
      <c r="AB1785"/>
      <c r="AC1785"/>
      <c r="AD1785"/>
      <c r="AE1785"/>
      <c r="AF1785"/>
      <c r="AG1785"/>
    </row>
    <row r="1786" spans="1:33" s="30" customFormat="1" x14ac:dyDescent="0.3">
      <c r="A1786" s="16">
        <f t="shared" si="480"/>
        <v>707</v>
      </c>
      <c r="B1786" s="17">
        <f t="shared" si="481"/>
        <v>103</v>
      </c>
      <c r="C1786" s="18" t="s">
        <v>1827</v>
      </c>
      <c r="D1786" s="19" t="s">
        <v>1109</v>
      </c>
      <c r="E1786" s="19" t="str">
        <f t="shared" si="482"/>
        <v>M</v>
      </c>
      <c r="F1786" s="20" t="str">
        <f>IFERROR(VLOOKUP(C1786,'[1]Sofie''s Loppet'!$BM$3:$BP$100,4,FALSE),"")</f>
        <v/>
      </c>
      <c r="G1786" s="21">
        <f>IFERROR(VLOOKUP(C1786,[1]Rocks!$BF$3:$BH$2000,3,FALSE),"")</f>
        <v>316.82957926051853</v>
      </c>
      <c r="H1786" s="22" t="str">
        <f>IFERROR(VLOOKUP(C1786,'[1]Walden Bike'!$CB$3:$CE$1000,4,FALSE),"")</f>
        <v/>
      </c>
      <c r="I1786" s="23" t="str">
        <f>IFERROR(VLOOKUP(C1786,'[1]Paddle Sport'!$BJ$2:$BL$100,3,FALSE),"")</f>
        <v/>
      </c>
      <c r="J1786" s="24" t="str">
        <f>IFERROR(VLOOKUP(C1786,'[1]Island Swim'!$AX$5:$AZ$74,3,FALSE),"")</f>
        <v/>
      </c>
      <c r="K1786" s="25" t="str">
        <f>IFERROR(VLOOKUP(C1786,[1]Beaton!$A$4:$B$150,2,FALSE),"")</f>
        <v/>
      </c>
      <c r="L1786" s="26" t="str">
        <f>IFERROR(VLOOKUP(C1786,'[1]Turkey Gobbler'!$A$2:$B$500,2,FALSE),"")</f>
        <v/>
      </c>
      <c r="M1786" s="27">
        <f t="shared" si="483"/>
        <v>317</v>
      </c>
      <c r="N1786" s="28"/>
      <c r="O1786"/>
      <c r="P1786"/>
      <c r="Q1786"/>
      <c r="R1786" s="29" t="str" cm="1">
        <f t="array" ref="R1786:S1786">_xlfn.TEXTSPLIT(C1786," ")</f>
        <v>Gagnon</v>
      </c>
      <c r="S1786" s="29" t="str">
        <v>Jeffrey</v>
      </c>
      <c r="T1786" s="29"/>
      <c r="U1786" s="29" t="str">
        <f t="shared" si="488"/>
        <v>Jeffrey</v>
      </c>
      <c r="V1786" s="29" t="str">
        <f t="shared" si="489"/>
        <v>G</v>
      </c>
      <c r="W1786" s="29" t="str">
        <f t="shared" si="490"/>
        <v>JeffreyGM40-49</v>
      </c>
      <c r="X1786" s="29" t="str">
        <f t="shared" si="491"/>
        <v>JeffreyG</v>
      </c>
      <c r="AA1786"/>
      <c r="AB1786"/>
      <c r="AC1786"/>
      <c r="AD1786"/>
      <c r="AE1786"/>
      <c r="AF1786"/>
      <c r="AG1786"/>
    </row>
    <row r="1787" spans="1:33" s="30" customFormat="1" x14ac:dyDescent="0.3">
      <c r="A1787" s="16">
        <f t="shared" si="480"/>
        <v>708</v>
      </c>
      <c r="B1787" s="17">
        <f t="shared" si="481"/>
        <v>66</v>
      </c>
      <c r="C1787" s="18" t="s">
        <v>1828</v>
      </c>
      <c r="D1787" s="19" t="s">
        <v>1107</v>
      </c>
      <c r="E1787" s="19" t="str">
        <f t="shared" si="482"/>
        <v>M</v>
      </c>
      <c r="F1787" s="20" t="str">
        <f>IFERROR(VLOOKUP(C1787,'[1]Sofie''s Loppet'!$BM$3:$BP$100,4,FALSE),"")</f>
        <v/>
      </c>
      <c r="G1787" s="21">
        <f>IFERROR(VLOOKUP(C1787,[1]Rocks!$BF$3:$BH$2000,3,FALSE),"")</f>
        <v>313.49873843566024</v>
      </c>
      <c r="H1787" s="22" t="str">
        <f>IFERROR(VLOOKUP(C1787,'[1]Walden Bike'!$CB$3:$CE$1000,4,FALSE),"")</f>
        <v/>
      </c>
      <c r="I1787" s="23" t="str">
        <f>IFERROR(VLOOKUP(C1787,'[1]Paddle Sport'!$BJ$2:$BL$100,3,FALSE),"")</f>
        <v/>
      </c>
      <c r="J1787" s="24" t="str">
        <f>IFERROR(VLOOKUP(C1787,'[1]Island Swim'!$AX$5:$AZ$74,3,FALSE),"")</f>
        <v/>
      </c>
      <c r="K1787" s="25" t="str">
        <f>IFERROR(VLOOKUP(C1787,[1]Beaton!$A$4:$B$150,2,FALSE),"")</f>
        <v/>
      </c>
      <c r="L1787" s="26" t="str">
        <f>IFERROR(VLOOKUP(C1787,'[1]Turkey Gobbler'!$A$2:$B$500,2,FALSE),"")</f>
        <v/>
      </c>
      <c r="M1787" s="27">
        <f t="shared" si="483"/>
        <v>313</v>
      </c>
      <c r="N1787" s="28"/>
      <c r="O1787"/>
      <c r="P1787"/>
      <c r="Q1787"/>
      <c r="R1787" s="29" t="str" cm="1">
        <f t="array" ref="R1787:S1787">_xlfn.TEXTSPLIT(C1787," ")</f>
        <v>Weiman</v>
      </c>
      <c r="S1787" s="29" t="str">
        <v>Mark</v>
      </c>
      <c r="T1787" s="29"/>
      <c r="U1787" s="29" t="str">
        <f t="shared" si="488"/>
        <v>Mark</v>
      </c>
      <c r="V1787" s="29" t="str">
        <f t="shared" si="489"/>
        <v>W</v>
      </c>
      <c r="W1787" s="29" t="str">
        <f t="shared" si="490"/>
        <v>MarkWM50-59</v>
      </c>
      <c r="X1787" s="29" t="str">
        <f t="shared" si="491"/>
        <v>MarkW</v>
      </c>
      <c r="AA1787"/>
      <c r="AB1787"/>
      <c r="AC1787"/>
      <c r="AD1787"/>
      <c r="AE1787"/>
      <c r="AF1787"/>
      <c r="AG1787"/>
    </row>
    <row r="1788" spans="1:33" s="30" customFormat="1" x14ac:dyDescent="0.3">
      <c r="A1788" s="16">
        <f t="shared" si="480"/>
        <v>709</v>
      </c>
      <c r="B1788" s="17">
        <f t="shared" si="481"/>
        <v>104</v>
      </c>
      <c r="C1788" s="18" t="s">
        <v>1829</v>
      </c>
      <c r="D1788" s="19" t="s">
        <v>1109</v>
      </c>
      <c r="E1788" s="19" t="str">
        <f t="shared" si="482"/>
        <v>M</v>
      </c>
      <c r="F1788" s="20" t="str">
        <f>IFERROR(VLOOKUP(C1788,'[1]Sofie''s Loppet'!$BM$3:$BP$100,4,FALSE),"")</f>
        <v/>
      </c>
      <c r="G1788" s="21">
        <f>IFERROR(VLOOKUP(C1788,[1]Rocks!$BF$3:$BH$2000,3,FALSE),"")</f>
        <v>310.49562682215742</v>
      </c>
      <c r="H1788" s="22" t="str">
        <f>IFERROR(VLOOKUP(C1788,'[1]Walden Bike'!$CB$3:$CE$1000,4,FALSE),"")</f>
        <v/>
      </c>
      <c r="I1788" s="23" t="str">
        <f>IFERROR(VLOOKUP(C1788,'[1]Paddle Sport'!$BJ$2:$BL$100,3,FALSE),"")</f>
        <v/>
      </c>
      <c r="J1788" s="24" t="str">
        <f>IFERROR(VLOOKUP(C1788,'[1]Island Swim'!$AX$5:$AZ$74,3,FALSE),"")</f>
        <v/>
      </c>
      <c r="K1788" s="25" t="str">
        <f>IFERROR(VLOOKUP(C1788,[1]Beaton!$A$4:$B$150,2,FALSE),"")</f>
        <v/>
      </c>
      <c r="L1788" s="26" t="str">
        <f>IFERROR(VLOOKUP(C1788,'[1]Turkey Gobbler'!$A$2:$B$500,2,FALSE),"")</f>
        <v/>
      </c>
      <c r="M1788" s="27">
        <f t="shared" si="483"/>
        <v>310</v>
      </c>
      <c r="N1788" s="28"/>
      <c r="O1788"/>
      <c r="P1788"/>
      <c r="Q1788"/>
      <c r="R1788" s="29" t="str" cm="1">
        <f t="array" ref="R1788:S1788">_xlfn.TEXTSPLIT(C1788," ")</f>
        <v>Gladman</v>
      </c>
      <c r="S1788" s="29" t="str">
        <v>Cory</v>
      </c>
      <c r="T1788" s="29"/>
      <c r="U1788" s="29" t="str">
        <f t="shared" si="488"/>
        <v>Cory</v>
      </c>
      <c r="V1788" s="29" t="str">
        <f t="shared" si="489"/>
        <v>G</v>
      </c>
      <c r="W1788" s="29" t="str">
        <f t="shared" si="490"/>
        <v>CoryGM40-49</v>
      </c>
      <c r="X1788" s="29" t="str">
        <f t="shared" si="491"/>
        <v>CoryG</v>
      </c>
      <c r="AA1788"/>
      <c r="AB1788"/>
      <c r="AC1788"/>
      <c r="AD1788"/>
      <c r="AE1788"/>
      <c r="AF1788"/>
      <c r="AG1788"/>
    </row>
    <row r="1789" spans="1:33" s="30" customFormat="1" x14ac:dyDescent="0.3">
      <c r="A1789" s="16">
        <f t="shared" si="480"/>
        <v>709</v>
      </c>
      <c r="B1789" s="17">
        <f t="shared" si="481"/>
        <v>67</v>
      </c>
      <c r="C1789" s="18" t="s">
        <v>1830</v>
      </c>
      <c r="D1789" s="19" t="s">
        <v>1107</v>
      </c>
      <c r="E1789" s="19" t="str">
        <f t="shared" si="482"/>
        <v>M</v>
      </c>
      <c r="F1789" s="20" t="str">
        <f>IFERROR(VLOOKUP(C1789,'[1]Sofie''s Loppet'!$BM$3:$BP$100,4,FALSE),"")</f>
        <v/>
      </c>
      <c r="G1789" s="21">
        <f>IFERROR(VLOOKUP(C1789,[1]Rocks!$BF$3:$BH$2000,3,FALSE),"")</f>
        <v>310.38393001781958</v>
      </c>
      <c r="H1789" s="22" t="str">
        <f>IFERROR(VLOOKUP(C1789,'[1]Walden Bike'!$CB$3:$CE$1000,4,FALSE),"")</f>
        <v/>
      </c>
      <c r="I1789" s="23" t="str">
        <f>IFERROR(VLOOKUP(C1789,'[1]Paddle Sport'!$BJ$2:$BL$100,3,FALSE),"")</f>
        <v/>
      </c>
      <c r="J1789" s="24" t="str">
        <f>IFERROR(VLOOKUP(C1789,'[1]Island Swim'!$AX$5:$AZ$74,3,FALSE),"")</f>
        <v/>
      </c>
      <c r="K1789" s="25" t="str">
        <f>IFERROR(VLOOKUP(C1789,[1]Beaton!$A$4:$B$150,2,FALSE),"")</f>
        <v/>
      </c>
      <c r="L1789" s="26" t="str">
        <f>IFERROR(VLOOKUP(C1789,'[1]Turkey Gobbler'!$A$2:$B$500,2,FALSE),"")</f>
        <v/>
      </c>
      <c r="M1789" s="27">
        <f t="shared" si="483"/>
        <v>310</v>
      </c>
      <c r="N1789" s="28"/>
      <c r="O1789"/>
      <c r="P1789"/>
      <c r="Q1789"/>
      <c r="R1789" s="29" t="str" cm="1">
        <f t="array" ref="R1789:S1789">_xlfn.TEXTSPLIT(C1789," ")</f>
        <v>Rinaldi</v>
      </c>
      <c r="S1789" s="29" t="str">
        <v>Steve</v>
      </c>
      <c r="T1789" s="29"/>
      <c r="U1789" s="29" t="str">
        <f t="shared" si="488"/>
        <v>Steve</v>
      </c>
      <c r="V1789" s="29" t="str">
        <f t="shared" si="489"/>
        <v>R</v>
      </c>
      <c r="W1789" s="29" t="str">
        <f t="shared" si="490"/>
        <v>SteveRM50-59</v>
      </c>
      <c r="X1789" s="29" t="str">
        <f t="shared" si="491"/>
        <v>SteveR</v>
      </c>
      <c r="AA1789"/>
      <c r="AB1789"/>
      <c r="AC1789"/>
      <c r="AD1789"/>
      <c r="AE1789"/>
      <c r="AF1789"/>
      <c r="AG1789"/>
    </row>
    <row r="1790" spans="1:33" s="30" customFormat="1" x14ac:dyDescent="0.3">
      <c r="A1790" s="16">
        <f t="shared" si="480"/>
        <v>711</v>
      </c>
      <c r="B1790" s="17">
        <f t="shared" si="481"/>
        <v>173</v>
      </c>
      <c r="C1790" s="18" t="s">
        <v>1831</v>
      </c>
      <c r="D1790" s="19" t="s">
        <v>1111</v>
      </c>
      <c r="E1790" s="19" t="str">
        <f t="shared" si="482"/>
        <v>M</v>
      </c>
      <c r="F1790" s="20" t="str">
        <f>IFERROR(VLOOKUP(C1790,'[1]Sofie''s Loppet'!$BM$3:$BP$100,4,FALSE),"")</f>
        <v/>
      </c>
      <c r="G1790" s="21">
        <f>IFERROR(VLOOKUP(C1790,[1]Rocks!$BF$3:$BH$2000,3,FALSE),"")</f>
        <v>309.46450809464505</v>
      </c>
      <c r="H1790" s="22" t="str">
        <f>IFERROR(VLOOKUP(C1790,'[1]Walden Bike'!$CB$3:$CE$1000,4,FALSE),"")</f>
        <v/>
      </c>
      <c r="I1790" s="23" t="str">
        <f>IFERROR(VLOOKUP(C1790,'[1]Paddle Sport'!$BJ$2:$BL$100,3,FALSE),"")</f>
        <v/>
      </c>
      <c r="J1790" s="24" t="str">
        <f>IFERROR(VLOOKUP(C1790,'[1]Island Swim'!$AX$5:$AZ$74,3,FALSE),"")</f>
        <v/>
      </c>
      <c r="K1790" s="25" t="str">
        <f>IFERROR(VLOOKUP(C1790,[1]Beaton!$A$4:$B$150,2,FALSE),"")</f>
        <v/>
      </c>
      <c r="L1790" s="26" t="str">
        <f>IFERROR(VLOOKUP(C1790,'[1]Turkey Gobbler'!$A$2:$B$500,2,FALSE),"")</f>
        <v/>
      </c>
      <c r="M1790" s="27">
        <f t="shared" si="483"/>
        <v>309</v>
      </c>
      <c r="N1790" s="28"/>
      <c r="O1790"/>
      <c r="P1790"/>
      <c r="Q1790"/>
      <c r="R1790" s="29" t="str" cm="1">
        <f t="array" ref="R1790:S1790">_xlfn.TEXTSPLIT(C1790," ")</f>
        <v>Muscolino</v>
      </c>
      <c r="S1790" s="29" t="str">
        <v>Robetro</v>
      </c>
      <c r="T1790" s="29"/>
      <c r="U1790" s="29" t="str">
        <f t="shared" si="488"/>
        <v>Robetro</v>
      </c>
      <c r="V1790" s="29" t="str">
        <f t="shared" si="489"/>
        <v>M</v>
      </c>
      <c r="W1790" s="29" t="str">
        <f t="shared" si="490"/>
        <v>RobetroMM30-39</v>
      </c>
      <c r="X1790" s="29" t="str">
        <f t="shared" si="491"/>
        <v>RobetroM</v>
      </c>
      <c r="AA1790"/>
      <c r="AB1790"/>
      <c r="AC1790"/>
      <c r="AD1790"/>
      <c r="AE1790"/>
      <c r="AF1790"/>
      <c r="AG1790"/>
    </row>
    <row r="1791" spans="1:33" s="30" customFormat="1" x14ac:dyDescent="0.3">
      <c r="A1791" s="16">
        <f t="shared" si="480"/>
        <v>712</v>
      </c>
      <c r="B1791" s="17">
        <f t="shared" si="481"/>
        <v>60</v>
      </c>
      <c r="C1791" s="18" t="s">
        <v>1832</v>
      </c>
      <c r="D1791" s="19" t="s">
        <v>1116</v>
      </c>
      <c r="E1791" s="19" t="str">
        <f t="shared" si="482"/>
        <v>M</v>
      </c>
      <c r="F1791" s="20" t="str">
        <f>IFERROR(VLOOKUP(C1791,'[1]Sofie''s Loppet'!$BM$3:$BP$100,4,FALSE),"")</f>
        <v/>
      </c>
      <c r="G1791" s="21">
        <f>IFERROR(VLOOKUP(C1791,[1]Rocks!$BF$3:$BH$2000,3,FALSE),"")</f>
        <v>306.0344827586207</v>
      </c>
      <c r="H1791" s="22" t="str">
        <f>IFERROR(VLOOKUP(C1791,'[1]Walden Bike'!$CB$3:$CE$1000,4,FALSE),"")</f>
        <v/>
      </c>
      <c r="I1791" s="23" t="str">
        <f>IFERROR(VLOOKUP(C1791,'[1]Paddle Sport'!$BJ$2:$BL$100,3,FALSE),"")</f>
        <v/>
      </c>
      <c r="J1791" s="24" t="str">
        <f>IFERROR(VLOOKUP(C1791,'[1]Island Swim'!$AX$5:$AZ$74,3,FALSE),"")</f>
        <v/>
      </c>
      <c r="K1791" s="25" t="str">
        <f>IFERROR(VLOOKUP(C1791,[1]Beaton!$A$4:$B$150,2,FALSE),"")</f>
        <v/>
      </c>
      <c r="L1791" s="26" t="str">
        <f>IFERROR(VLOOKUP(C1791,'[1]Turkey Gobbler'!$A$2:$B$500,2,FALSE),"")</f>
        <v/>
      </c>
      <c r="M1791" s="27">
        <f t="shared" si="483"/>
        <v>306</v>
      </c>
      <c r="N1791" s="28"/>
      <c r="O1791"/>
      <c r="P1791"/>
      <c r="Q1791"/>
      <c r="R1791" s="29" t="str" cm="1">
        <f t="array" ref="R1791:S1791">_xlfn.TEXTSPLIT(C1791," ")</f>
        <v>Beaudry</v>
      </c>
      <c r="S1791" s="29" t="str">
        <v>Matteo</v>
      </c>
      <c r="T1791" s="29"/>
      <c r="U1791" s="29" t="str">
        <f t="shared" si="488"/>
        <v>Matteo</v>
      </c>
      <c r="V1791" s="29" t="str">
        <f t="shared" si="489"/>
        <v>B</v>
      </c>
      <c r="W1791" s="29" t="str">
        <f t="shared" si="490"/>
        <v>MatteoBM12 Under</v>
      </c>
      <c r="X1791" s="29" t="str">
        <f t="shared" si="491"/>
        <v>MatteoB</v>
      </c>
      <c r="AA1791"/>
      <c r="AB1791"/>
      <c r="AC1791"/>
      <c r="AD1791"/>
      <c r="AE1791"/>
      <c r="AF1791"/>
      <c r="AG1791"/>
    </row>
    <row r="1792" spans="1:33" s="30" customFormat="1" x14ac:dyDescent="0.3">
      <c r="A1792" s="16">
        <f t="shared" si="480"/>
        <v>712</v>
      </c>
      <c r="B1792" s="17">
        <f t="shared" si="481"/>
        <v>174</v>
      </c>
      <c r="C1792" s="18" t="s">
        <v>1833</v>
      </c>
      <c r="D1792" s="19" t="s">
        <v>1111</v>
      </c>
      <c r="E1792" s="19" t="str">
        <f t="shared" si="482"/>
        <v>M</v>
      </c>
      <c r="F1792" s="20" t="str">
        <f>IFERROR(VLOOKUP(C1792,'[1]Sofie''s Loppet'!$BM$3:$BP$100,4,FALSE),"")</f>
        <v/>
      </c>
      <c r="G1792" s="21">
        <f>IFERROR(VLOOKUP(C1792,[1]Rocks!$BF$3:$BH$2000,3,FALSE),"")</f>
        <v>306.0344827586207</v>
      </c>
      <c r="H1792" s="22" t="str">
        <f>IFERROR(VLOOKUP(C1792,'[1]Walden Bike'!$CB$3:$CE$1000,4,FALSE),"")</f>
        <v/>
      </c>
      <c r="I1792" s="23" t="str">
        <f>IFERROR(VLOOKUP(C1792,'[1]Paddle Sport'!$BJ$2:$BL$100,3,FALSE),"")</f>
        <v/>
      </c>
      <c r="J1792" s="24" t="str">
        <f>IFERROR(VLOOKUP(C1792,'[1]Island Swim'!$AX$5:$AZ$74,3,FALSE),"")</f>
        <v/>
      </c>
      <c r="K1792" s="25" t="str">
        <f>IFERROR(VLOOKUP(C1792,[1]Beaton!$A$4:$B$150,2,FALSE),"")</f>
        <v/>
      </c>
      <c r="L1792" s="26" t="str">
        <f>IFERROR(VLOOKUP(C1792,'[1]Turkey Gobbler'!$A$2:$B$500,2,FALSE),"")</f>
        <v/>
      </c>
      <c r="M1792" s="27">
        <f t="shared" si="483"/>
        <v>306</v>
      </c>
      <c r="N1792" s="28"/>
      <c r="O1792"/>
      <c r="P1792"/>
      <c r="Q1792"/>
      <c r="R1792" s="29" t="str" cm="1">
        <f t="array" ref="R1792:S1792">_xlfn.TEXTSPLIT(C1792," ")</f>
        <v>Beaudry</v>
      </c>
      <c r="S1792" s="29" t="str">
        <v>Raymond</v>
      </c>
      <c r="T1792" s="29"/>
      <c r="U1792" s="29" t="str">
        <f t="shared" si="488"/>
        <v>Raymond</v>
      </c>
      <c r="V1792" s="29" t="str">
        <f t="shared" si="489"/>
        <v>B</v>
      </c>
      <c r="W1792" s="29" t="str">
        <f t="shared" si="490"/>
        <v>RaymondBM30-39</v>
      </c>
      <c r="X1792" s="29" t="str">
        <f t="shared" si="491"/>
        <v>RaymondB</v>
      </c>
      <c r="AA1792"/>
      <c r="AB1792"/>
      <c r="AC1792"/>
      <c r="AD1792"/>
      <c r="AE1792"/>
      <c r="AF1792"/>
      <c r="AG1792"/>
    </row>
    <row r="1793" spans="1:33" s="30" customFormat="1" x14ac:dyDescent="0.3">
      <c r="A1793" s="16">
        <f t="shared" si="480"/>
        <v>712</v>
      </c>
      <c r="B1793" s="17">
        <f t="shared" si="481"/>
        <v>46</v>
      </c>
      <c r="C1793" s="18" t="s">
        <v>1834</v>
      </c>
      <c r="D1793" s="19" t="s">
        <v>1124</v>
      </c>
      <c r="E1793" s="19" t="str">
        <f t="shared" si="482"/>
        <v>M</v>
      </c>
      <c r="F1793" s="20" t="str">
        <f>IFERROR(VLOOKUP(C1793,'[1]Sofie''s Loppet'!$BM$3:$BP$100,4,FALSE),"")</f>
        <v/>
      </c>
      <c r="G1793" s="21">
        <f>IFERROR(VLOOKUP(C1793,[1]Rocks!$BF$3:$BH$2000,3,FALSE),"")</f>
        <v>306.41183723797781</v>
      </c>
      <c r="H1793" s="22" t="str">
        <f>IFERROR(VLOOKUP(C1793,'[1]Walden Bike'!$CB$3:$CE$1000,4,FALSE),"")</f>
        <v/>
      </c>
      <c r="I1793" s="23" t="str">
        <f>IFERROR(VLOOKUP(C1793,'[1]Paddle Sport'!$BJ$2:$BL$100,3,FALSE),"")</f>
        <v/>
      </c>
      <c r="J1793" s="24" t="str">
        <f>IFERROR(VLOOKUP(C1793,'[1]Island Swim'!$AX$5:$AZ$74,3,FALSE),"")</f>
        <v/>
      </c>
      <c r="K1793" s="25" t="str">
        <f>IFERROR(VLOOKUP(C1793,[1]Beaton!$A$4:$B$150,2,FALSE),"")</f>
        <v/>
      </c>
      <c r="L1793" s="26" t="str">
        <f>IFERROR(VLOOKUP(C1793,'[1]Turkey Gobbler'!$A$2:$B$500,2,FALSE),"")</f>
        <v/>
      </c>
      <c r="M1793" s="27">
        <f t="shared" si="483"/>
        <v>306</v>
      </c>
      <c r="N1793" s="28"/>
      <c r="O1793"/>
      <c r="P1793"/>
      <c r="Q1793"/>
      <c r="R1793" s="29" t="str" cm="1">
        <f t="array" ref="R1793:S1793">_xlfn.TEXTSPLIT(C1793," ")</f>
        <v>Belanger</v>
      </c>
      <c r="S1793" s="29" t="str">
        <v>Luc</v>
      </c>
      <c r="T1793" s="29"/>
      <c r="U1793" s="29" t="str">
        <f t="shared" si="488"/>
        <v>Luc</v>
      </c>
      <c r="V1793" s="29" t="str">
        <f t="shared" si="489"/>
        <v>B</v>
      </c>
      <c r="W1793" s="29" t="str">
        <f t="shared" si="490"/>
        <v>LucBM60-69</v>
      </c>
      <c r="X1793" s="29" t="str">
        <f t="shared" si="491"/>
        <v>LucB</v>
      </c>
      <c r="AA1793"/>
      <c r="AB1793"/>
      <c r="AC1793"/>
      <c r="AD1793"/>
      <c r="AE1793"/>
      <c r="AF1793"/>
      <c r="AG1793"/>
    </row>
    <row r="1794" spans="1:33" s="30" customFormat="1" x14ac:dyDescent="0.3">
      <c r="A1794" s="16">
        <f t="shared" si="480"/>
        <v>715</v>
      </c>
      <c r="B1794" s="17">
        <f t="shared" si="481"/>
        <v>61</v>
      </c>
      <c r="C1794" s="18" t="s">
        <v>1835</v>
      </c>
      <c r="D1794" s="19" t="s">
        <v>1116</v>
      </c>
      <c r="E1794" s="19" t="str">
        <f t="shared" si="482"/>
        <v>M</v>
      </c>
      <c r="F1794" s="20" t="str">
        <f>IFERROR(VLOOKUP(C1794,'[1]Sofie''s Loppet'!$BM$3:$BP$100,4,FALSE),"")</f>
        <v/>
      </c>
      <c r="G1794" s="21">
        <f>IFERROR(VLOOKUP(C1794,[1]Rocks!$BF$3:$BH$2000,3,FALSE),"")</f>
        <v>305.40761982793936</v>
      </c>
      <c r="H1794" s="22" t="str">
        <f>IFERROR(VLOOKUP(C1794,'[1]Walden Bike'!$CB$3:$CE$1000,4,FALSE),"")</f>
        <v/>
      </c>
      <c r="I1794" s="23" t="str">
        <f>IFERROR(VLOOKUP(C1794,'[1]Paddle Sport'!$BJ$2:$BL$100,3,FALSE),"")</f>
        <v/>
      </c>
      <c r="J1794" s="24" t="str">
        <f>IFERROR(VLOOKUP(C1794,'[1]Island Swim'!$AX$5:$AZ$74,3,FALSE),"")</f>
        <v/>
      </c>
      <c r="K1794" s="25" t="str">
        <f>IFERROR(VLOOKUP(C1794,[1]Beaton!$A$4:$B$150,2,FALSE),"")</f>
        <v/>
      </c>
      <c r="L1794" s="26">
        <f>IFERROR(VLOOKUP(C1794,'[1]Turkey Gobbler'!$A$2:$B$500,2,FALSE),"")</f>
        <v>223.26589595375722</v>
      </c>
      <c r="M1794" s="27">
        <f t="shared" si="483"/>
        <v>305</v>
      </c>
      <c r="N1794" s="28"/>
      <c r="O1794"/>
      <c r="P1794"/>
      <c r="Q1794"/>
      <c r="R1794" s="29" t="str" cm="1">
        <f t="array" ref="R1794:S1794">_xlfn.TEXTSPLIT(C1794," ")</f>
        <v>Gattoni</v>
      </c>
      <c r="S1794" s="29" t="str">
        <v>Carter</v>
      </c>
      <c r="T1794" s="29"/>
      <c r="U1794" s="29" t="str">
        <f t="shared" si="488"/>
        <v>Carter</v>
      </c>
      <c r="V1794" s="29" t="str">
        <f t="shared" si="489"/>
        <v>G</v>
      </c>
      <c r="W1794" s="29" t="str">
        <f t="shared" si="490"/>
        <v>CarterGM12 Under</v>
      </c>
      <c r="X1794" s="29" t="str">
        <f t="shared" si="491"/>
        <v>CarterG</v>
      </c>
      <c r="AA1794"/>
      <c r="AB1794"/>
      <c r="AC1794"/>
      <c r="AD1794"/>
      <c r="AE1794"/>
      <c r="AF1794"/>
      <c r="AG1794"/>
    </row>
    <row r="1795" spans="1:33" s="30" customFormat="1" x14ac:dyDescent="0.3">
      <c r="A1795" s="16">
        <f t="shared" ref="A1795:A1858" si="492">COUNTIFS($E$2:$E$1843,E1795,$M$2:$M$1843,"&gt;"&amp;M1795)+1</f>
        <v>715</v>
      </c>
      <c r="B1795" s="17">
        <f t="shared" ref="B1795:B1858" si="493">COUNTIFS($D$2:$D$1843,D1795,$M$2:$M$1843,"&gt;"&amp;M1795)+1</f>
        <v>105</v>
      </c>
      <c r="C1795" s="18" t="s">
        <v>1836</v>
      </c>
      <c r="D1795" s="19" t="s">
        <v>1109</v>
      </c>
      <c r="E1795" s="19" t="str">
        <f t="shared" ref="E1795:E1858" si="494">LEFT(D1795,1)</f>
        <v>M</v>
      </c>
      <c r="F1795" s="20" t="str">
        <f>IFERROR(VLOOKUP(C1795,'[1]Sofie''s Loppet'!$BM$3:$BP$100,4,FALSE),"")</f>
        <v/>
      </c>
      <c r="G1795" s="21">
        <f>IFERROR(VLOOKUP(C1795,[1]Rocks!$BF$3:$BH$2000,3,FALSE),"")</f>
        <v>305.03273322422262</v>
      </c>
      <c r="H1795" s="22" t="str">
        <f>IFERROR(VLOOKUP(C1795,'[1]Walden Bike'!$CB$3:$CE$1000,4,FALSE),"")</f>
        <v/>
      </c>
      <c r="I1795" s="23" t="str">
        <f>IFERROR(VLOOKUP(C1795,'[1]Paddle Sport'!$BJ$2:$BL$100,3,FALSE),"")</f>
        <v/>
      </c>
      <c r="J1795" s="24" t="str">
        <f>IFERROR(VLOOKUP(C1795,'[1]Island Swim'!$AX$5:$AZ$74,3,FALSE),"")</f>
        <v/>
      </c>
      <c r="K1795" s="25" t="str">
        <f>IFERROR(VLOOKUP(C1795,[1]Beaton!$A$4:$B$150,2,FALSE),"")</f>
        <v/>
      </c>
      <c r="L1795" s="26" t="str">
        <f>IFERROR(VLOOKUP(C1795,'[1]Turkey Gobbler'!$A$2:$B$500,2,FALSE),"")</f>
        <v/>
      </c>
      <c r="M1795" s="27">
        <f t="shared" ref="M1795:M1858" si="495">ROUND(SUM(F1795:J1795),0)</f>
        <v>305</v>
      </c>
      <c r="N1795" s="28"/>
      <c r="O1795"/>
      <c r="P1795"/>
      <c r="Q1795"/>
      <c r="R1795" s="29"/>
      <c r="S1795" s="29"/>
      <c r="T1795" s="29"/>
      <c r="U1795" s="29"/>
      <c r="V1795" s="29"/>
      <c r="W1795" s="29"/>
      <c r="X1795" s="29"/>
      <c r="AA1795"/>
      <c r="AB1795"/>
      <c r="AC1795"/>
      <c r="AD1795"/>
      <c r="AE1795"/>
      <c r="AF1795"/>
      <c r="AG1795"/>
    </row>
    <row r="1796" spans="1:33" s="30" customFormat="1" x14ac:dyDescent="0.3">
      <c r="A1796" s="16">
        <f t="shared" si="492"/>
        <v>717</v>
      </c>
      <c r="B1796" s="17">
        <f t="shared" si="493"/>
        <v>175</v>
      </c>
      <c r="C1796" s="18" t="s">
        <v>1837</v>
      </c>
      <c r="D1796" s="19" t="s">
        <v>1111</v>
      </c>
      <c r="E1796" s="19" t="str">
        <f t="shared" si="494"/>
        <v>M</v>
      </c>
      <c r="F1796" s="20" t="str">
        <f>IFERROR(VLOOKUP(C1796,'[1]Sofie''s Loppet'!$BM$3:$BP$100,4,FALSE),"")</f>
        <v/>
      </c>
      <c r="G1796" s="21">
        <f>IFERROR(VLOOKUP(C1796,[1]Rocks!$BF$3:$BH$2000,3,FALSE),"")</f>
        <v>304.16156670746631</v>
      </c>
      <c r="H1796" s="22" t="str">
        <f>IFERROR(VLOOKUP(C1796,'[1]Walden Bike'!$CB$3:$CE$1000,4,FALSE),"")</f>
        <v/>
      </c>
      <c r="I1796" s="23" t="str">
        <f>IFERROR(VLOOKUP(C1796,'[1]Paddle Sport'!$BJ$2:$BL$100,3,FALSE),"")</f>
        <v/>
      </c>
      <c r="J1796" s="24" t="str">
        <f>IFERROR(VLOOKUP(C1796,'[1]Island Swim'!$AX$5:$AZ$74,3,FALSE),"")</f>
        <v/>
      </c>
      <c r="K1796" s="25" t="str">
        <f>IFERROR(VLOOKUP(C1796,[1]Beaton!$A$4:$B$150,2,FALSE),"")</f>
        <v/>
      </c>
      <c r="L1796" s="26" t="str">
        <f>IFERROR(VLOOKUP(C1796,'[1]Turkey Gobbler'!$A$2:$B$500,2,FALSE),"")</f>
        <v/>
      </c>
      <c r="M1796" s="27">
        <f t="shared" si="495"/>
        <v>304</v>
      </c>
      <c r="N1796" s="28"/>
      <c r="O1796"/>
      <c r="P1796"/>
      <c r="Q1796"/>
      <c r="R1796" s="29" t="str" cm="1">
        <f t="array" ref="R1796:S1796">_xlfn.TEXTSPLIT(C1796," ")</f>
        <v>Laningham</v>
      </c>
      <c r="S1796" s="29" t="str">
        <v>Alexander</v>
      </c>
      <c r="T1796" s="29"/>
      <c r="U1796" s="29" t="str">
        <f>IF(T1796="",S1796,T1796)</f>
        <v>Alexander</v>
      </c>
      <c r="V1796" s="29" t="str">
        <f>LEFT(R1796,1)</f>
        <v>L</v>
      </c>
      <c r="W1796" s="29" t="str">
        <f>CONCATENATE(U1796,V1796,D1796)</f>
        <v>AlexanderLM30-39</v>
      </c>
      <c r="X1796" s="29" t="str">
        <f>CONCATENATE(U1796,V1796)</f>
        <v>AlexanderL</v>
      </c>
      <c r="AA1796"/>
      <c r="AB1796"/>
      <c r="AC1796"/>
      <c r="AD1796"/>
      <c r="AE1796"/>
      <c r="AF1796"/>
      <c r="AG1796"/>
    </row>
    <row r="1797" spans="1:33" s="30" customFormat="1" x14ac:dyDescent="0.3">
      <c r="A1797" s="16">
        <f t="shared" si="492"/>
        <v>718</v>
      </c>
      <c r="B1797" s="17">
        <f t="shared" si="493"/>
        <v>62</v>
      </c>
      <c r="C1797" s="18" t="s">
        <v>1838</v>
      </c>
      <c r="D1797" s="19" t="s">
        <v>1116</v>
      </c>
      <c r="E1797" s="19" t="str">
        <f t="shared" si="494"/>
        <v>M</v>
      </c>
      <c r="F1797" s="20" t="str">
        <f>IFERROR(VLOOKUP(C1797,'[1]Sofie''s Loppet'!$BM$3:$BP$100,4,FALSE),"")</f>
        <v/>
      </c>
      <c r="G1797" s="21">
        <f>IFERROR(VLOOKUP(C1797,[1]Rocks!$BF$3:$BH$2000,3,FALSE),"")</f>
        <v>302.18889339278473</v>
      </c>
      <c r="H1797" s="22" t="str">
        <f>IFERROR(VLOOKUP(C1797,'[1]Walden Bike'!$CB$3:$CE$1000,4,FALSE),"")</f>
        <v/>
      </c>
      <c r="I1797" s="23" t="str">
        <f>IFERROR(VLOOKUP(C1797,'[1]Paddle Sport'!$BJ$2:$BL$100,3,FALSE),"")</f>
        <v/>
      </c>
      <c r="J1797" s="24" t="str">
        <f>IFERROR(VLOOKUP(C1797,'[1]Island Swim'!$AX$5:$AZ$74,3,FALSE),"")</f>
        <v/>
      </c>
      <c r="K1797" s="25" t="str">
        <f>IFERROR(VLOOKUP(C1797,[1]Beaton!$A$4:$B$150,2,FALSE),"")</f>
        <v/>
      </c>
      <c r="L1797" s="26" t="str">
        <f>IFERROR(VLOOKUP(C1797,'[1]Turkey Gobbler'!$A$2:$B$500,2,FALSE),"")</f>
        <v/>
      </c>
      <c r="M1797" s="27">
        <f t="shared" si="495"/>
        <v>302</v>
      </c>
      <c r="N1797" s="28"/>
      <c r="O1797"/>
      <c r="P1797"/>
      <c r="Q1797"/>
      <c r="R1797" s="29" t="str" cm="1">
        <f t="array" ref="R1797:S1797">_xlfn.TEXTSPLIT(C1797," ")</f>
        <v>Hayes</v>
      </c>
      <c r="S1797" s="29" t="str">
        <v>Parker</v>
      </c>
      <c r="T1797" s="29"/>
      <c r="U1797" s="29" t="str">
        <f>IF(T1797="",S1797,T1797)</f>
        <v>Parker</v>
      </c>
      <c r="V1797" s="29" t="str">
        <f>LEFT(R1797,1)</f>
        <v>H</v>
      </c>
      <c r="W1797" s="29" t="str">
        <f>CONCATENATE(U1797,V1797,D1797)</f>
        <v>ParkerHM12 Under</v>
      </c>
      <c r="X1797" s="29" t="str">
        <f>CONCATENATE(U1797,V1797)</f>
        <v>ParkerH</v>
      </c>
      <c r="AA1797"/>
      <c r="AB1797"/>
      <c r="AC1797"/>
      <c r="AD1797"/>
      <c r="AE1797"/>
      <c r="AF1797"/>
      <c r="AG1797"/>
    </row>
    <row r="1798" spans="1:33" s="30" customFormat="1" x14ac:dyDescent="0.3">
      <c r="A1798" s="16">
        <f t="shared" si="492"/>
        <v>718</v>
      </c>
      <c r="B1798" s="17">
        <f t="shared" si="493"/>
        <v>68</v>
      </c>
      <c r="C1798" s="18" t="s">
        <v>1839</v>
      </c>
      <c r="D1798" s="19" t="s">
        <v>1107</v>
      </c>
      <c r="E1798" s="19" t="str">
        <f t="shared" si="494"/>
        <v>M</v>
      </c>
      <c r="F1798" s="20" t="str">
        <f>IFERROR(VLOOKUP(C1798,'[1]Sofie''s Loppet'!$BM$3:$BP$100,4,FALSE),"")</f>
        <v/>
      </c>
      <c r="G1798" s="21">
        <f>IFERROR(VLOOKUP(C1798,[1]Rocks!$BF$3:$BH$2000,3,FALSE),"")</f>
        <v>302.11289813938816</v>
      </c>
      <c r="H1798" s="22" t="str">
        <f>IFERROR(VLOOKUP(C1798,'[1]Walden Bike'!$CB$3:$CE$1000,4,FALSE),"")</f>
        <v/>
      </c>
      <c r="I1798" s="23" t="str">
        <f>IFERROR(VLOOKUP(C1798,'[1]Paddle Sport'!$BJ$2:$BL$100,3,FALSE),"")</f>
        <v/>
      </c>
      <c r="J1798" s="24" t="str">
        <f>IFERROR(VLOOKUP(C1798,'[1]Island Swim'!$AX$5:$AZ$74,3,FALSE),"")</f>
        <v/>
      </c>
      <c r="K1798" s="25" t="str">
        <f>IFERROR(VLOOKUP(C1798,[1]Beaton!$A$4:$B$150,2,FALSE),"")</f>
        <v/>
      </c>
      <c r="L1798" s="26" t="str">
        <f>IFERROR(VLOOKUP(C1798,'[1]Turkey Gobbler'!$A$2:$B$500,2,FALSE),"")</f>
        <v/>
      </c>
      <c r="M1798" s="27">
        <f t="shared" si="495"/>
        <v>302</v>
      </c>
      <c r="N1798" s="28"/>
      <c r="O1798"/>
      <c r="P1798"/>
      <c r="Q1798"/>
      <c r="R1798" s="29" t="str" cm="1">
        <f t="array" ref="R1798:S1798">_xlfn.TEXTSPLIT(C1798," ")</f>
        <v>Middleton</v>
      </c>
      <c r="S1798" s="29" t="str">
        <v>David</v>
      </c>
      <c r="T1798" s="29"/>
      <c r="U1798" s="29" t="str">
        <f>IF(T1798="",S1798,T1798)</f>
        <v>David</v>
      </c>
      <c r="V1798" s="29" t="str">
        <f>LEFT(R1798,1)</f>
        <v>M</v>
      </c>
      <c r="W1798" s="29" t="str">
        <f>CONCATENATE(U1798,V1798,D1798)</f>
        <v>DavidMM50-59</v>
      </c>
      <c r="X1798" s="29" t="str">
        <f>CONCATENATE(U1798,V1798)</f>
        <v>DavidM</v>
      </c>
      <c r="AA1798"/>
      <c r="AB1798"/>
      <c r="AC1798"/>
      <c r="AD1798"/>
      <c r="AE1798"/>
      <c r="AF1798"/>
      <c r="AG1798"/>
    </row>
    <row r="1799" spans="1:33" s="30" customFormat="1" x14ac:dyDescent="0.3">
      <c r="A1799" s="16">
        <f t="shared" si="492"/>
        <v>720</v>
      </c>
      <c r="B1799" s="17">
        <f t="shared" si="493"/>
        <v>63</v>
      </c>
      <c r="C1799" s="18" t="s">
        <v>1840</v>
      </c>
      <c r="D1799" s="19" t="s">
        <v>1116</v>
      </c>
      <c r="E1799" s="19" t="str">
        <f t="shared" si="494"/>
        <v>M</v>
      </c>
      <c r="F1799" s="20" t="str">
        <f>IFERROR(VLOOKUP(C1799,'[1]Sofie''s Loppet'!$BM$3:$BP$100,4,FALSE),"")</f>
        <v/>
      </c>
      <c r="G1799" s="21">
        <f>IFERROR(VLOOKUP(C1799,[1]Rocks!$BF$3:$BH$2000,3,FALSE),"")</f>
        <v>301.09046849757675</v>
      </c>
      <c r="H1799" s="22" t="str">
        <f>IFERROR(VLOOKUP(C1799,'[1]Walden Bike'!$CB$3:$CE$1000,4,FALSE),"")</f>
        <v/>
      </c>
      <c r="I1799" s="23" t="str">
        <f>IFERROR(VLOOKUP(C1799,'[1]Paddle Sport'!$BJ$2:$BL$100,3,FALSE),"")</f>
        <v/>
      </c>
      <c r="J1799" s="24" t="str">
        <f>IFERROR(VLOOKUP(C1799,'[1]Island Swim'!$AX$5:$AZ$74,3,FALSE),"")</f>
        <v/>
      </c>
      <c r="K1799" s="25" t="str">
        <f>IFERROR(VLOOKUP(C1799,[1]Beaton!$A$4:$B$150,2,FALSE),"")</f>
        <v/>
      </c>
      <c r="L1799" s="26" t="str">
        <f>IFERROR(VLOOKUP(C1799,'[1]Turkey Gobbler'!$A$2:$B$500,2,FALSE),"")</f>
        <v/>
      </c>
      <c r="M1799" s="27">
        <f t="shared" si="495"/>
        <v>301</v>
      </c>
      <c r="N1799" s="28"/>
      <c r="O1799"/>
      <c r="P1799"/>
      <c r="Q1799"/>
      <c r="R1799" s="29" t="str" cm="1">
        <f t="array" ref="R1799:S1799">_xlfn.TEXTSPLIT(C1799," ")</f>
        <v>Lajeunesse</v>
      </c>
      <c r="S1799" s="29" t="str">
        <v>Étienne</v>
      </c>
      <c r="T1799" s="29"/>
      <c r="U1799" s="29" t="str">
        <f>IF(T1799="",S1799,T1799)</f>
        <v>Étienne</v>
      </c>
      <c r="V1799" s="29" t="str">
        <f>LEFT(R1799,1)</f>
        <v>L</v>
      </c>
      <c r="W1799" s="29" t="str">
        <f>CONCATENATE(U1799,V1799,D1799)</f>
        <v>ÉtienneLM12 Under</v>
      </c>
      <c r="X1799" s="29" t="str">
        <f>CONCATENATE(U1799,V1799)</f>
        <v>ÉtienneL</v>
      </c>
      <c r="AA1799"/>
      <c r="AB1799"/>
      <c r="AC1799"/>
      <c r="AD1799"/>
      <c r="AE1799"/>
      <c r="AF1799"/>
      <c r="AG1799"/>
    </row>
    <row r="1800" spans="1:33" s="30" customFormat="1" x14ac:dyDescent="0.3">
      <c r="A1800" s="16">
        <f t="shared" si="492"/>
        <v>720</v>
      </c>
      <c r="B1800" s="17">
        <f t="shared" si="493"/>
        <v>106</v>
      </c>
      <c r="C1800" s="18" t="s">
        <v>1841</v>
      </c>
      <c r="D1800" s="19" t="s">
        <v>1109</v>
      </c>
      <c r="E1800" s="19" t="str">
        <f t="shared" si="494"/>
        <v>M</v>
      </c>
      <c r="F1800" s="20" t="str">
        <f>IFERROR(VLOOKUP(C1800,'[1]Sofie''s Loppet'!$BM$3:$BP$100,4,FALSE),"")</f>
        <v/>
      </c>
      <c r="G1800" s="21">
        <f>IFERROR(VLOOKUP(C1800,[1]Rocks!$BF$3:$BH$2000,3,FALSE),"")</f>
        <v>301.09046849757675</v>
      </c>
      <c r="H1800" s="22" t="str">
        <f>IFERROR(VLOOKUP(C1800,'[1]Walden Bike'!$CB$3:$CE$1000,4,FALSE),"")</f>
        <v/>
      </c>
      <c r="I1800" s="23" t="str">
        <f>IFERROR(VLOOKUP(C1800,'[1]Paddle Sport'!$BJ$2:$BL$100,3,FALSE),"")</f>
        <v/>
      </c>
      <c r="J1800" s="24" t="str">
        <f>IFERROR(VLOOKUP(C1800,'[1]Island Swim'!$AX$5:$AZ$74,3,FALSE),"")</f>
        <v/>
      </c>
      <c r="K1800" s="25" t="str">
        <f>IFERROR(VLOOKUP(C1800,[1]Beaton!$A$4:$B$150,2,FALSE),"")</f>
        <v/>
      </c>
      <c r="L1800" s="26" t="str">
        <f>IFERROR(VLOOKUP(C1800,'[1]Turkey Gobbler'!$A$2:$B$500,2,FALSE),"")</f>
        <v/>
      </c>
      <c r="M1800" s="27">
        <f t="shared" si="495"/>
        <v>301</v>
      </c>
      <c r="N1800" s="28"/>
      <c r="O1800"/>
      <c r="P1800"/>
      <c r="Q1800"/>
      <c r="R1800" s="29"/>
      <c r="S1800" s="29"/>
      <c r="T1800" s="29"/>
      <c r="U1800" s="29"/>
      <c r="V1800" s="29"/>
      <c r="W1800" s="29"/>
      <c r="X1800" s="29"/>
      <c r="AA1800"/>
      <c r="AB1800"/>
      <c r="AC1800"/>
      <c r="AD1800"/>
      <c r="AE1800"/>
      <c r="AF1800"/>
      <c r="AG1800"/>
    </row>
    <row r="1801" spans="1:33" s="30" customFormat="1" x14ac:dyDescent="0.3">
      <c r="A1801" s="16">
        <f t="shared" si="492"/>
        <v>720</v>
      </c>
      <c r="B1801" s="17">
        <f t="shared" si="493"/>
        <v>69</v>
      </c>
      <c r="C1801" s="18" t="s">
        <v>1842</v>
      </c>
      <c r="D1801" s="19" t="s">
        <v>1107</v>
      </c>
      <c r="E1801" s="19" t="str">
        <f t="shared" si="494"/>
        <v>M</v>
      </c>
      <c r="F1801" s="20" t="str">
        <f>IFERROR(VLOOKUP(C1801,'[1]Sofie''s Loppet'!$BM$3:$BP$100,4,FALSE),"")</f>
        <v/>
      </c>
      <c r="G1801" s="21">
        <f>IFERROR(VLOOKUP(C1801,[1]Rocks!$BF$3:$BH$2000,3,FALSE),"")</f>
        <v>301.21212121212125</v>
      </c>
      <c r="H1801" s="22" t="str">
        <f>IFERROR(VLOOKUP(C1801,'[1]Walden Bike'!$CB$3:$CE$1000,4,FALSE),"")</f>
        <v/>
      </c>
      <c r="I1801" s="23" t="str">
        <f>IFERROR(VLOOKUP(C1801,'[1]Paddle Sport'!$BJ$2:$BL$100,3,FALSE),"")</f>
        <v/>
      </c>
      <c r="J1801" s="24" t="str">
        <f>IFERROR(VLOOKUP(C1801,'[1]Island Swim'!$AX$5:$AZ$74,3,FALSE),"")</f>
        <v/>
      </c>
      <c r="K1801" s="25" t="str">
        <f>IFERROR(VLOOKUP(C1801,[1]Beaton!$A$4:$B$150,2,FALSE),"")</f>
        <v/>
      </c>
      <c r="L1801" s="26" t="str">
        <f>IFERROR(VLOOKUP(C1801,'[1]Turkey Gobbler'!$A$2:$B$500,2,FALSE),"")</f>
        <v/>
      </c>
      <c r="M1801" s="27">
        <f t="shared" si="495"/>
        <v>301</v>
      </c>
      <c r="N1801" s="28"/>
      <c r="O1801"/>
      <c r="P1801"/>
      <c r="Q1801"/>
      <c r="R1801" s="29" t="str" cm="1">
        <f t="array" ref="R1801:S1801">_xlfn.TEXTSPLIT(C1801," ")</f>
        <v>Kozlowski</v>
      </c>
      <c r="S1801" s="29" t="str">
        <v>Roman</v>
      </c>
      <c r="T1801" s="29"/>
      <c r="U1801" s="29" t="str">
        <f>IF(T1801="",S1801,T1801)</f>
        <v>Roman</v>
      </c>
      <c r="V1801" s="29" t="str">
        <f>LEFT(R1801,1)</f>
        <v>K</v>
      </c>
      <c r="W1801" s="29" t="str">
        <f>CONCATENATE(U1801,V1801,D1801)</f>
        <v>RomanKM50-59</v>
      </c>
      <c r="X1801" s="29" t="str">
        <f>CONCATENATE(U1801,V1801)</f>
        <v>RomanK</v>
      </c>
      <c r="AA1801"/>
      <c r="AB1801"/>
      <c r="AC1801"/>
      <c r="AD1801"/>
      <c r="AE1801"/>
      <c r="AF1801"/>
      <c r="AG1801"/>
    </row>
    <row r="1802" spans="1:33" s="30" customFormat="1" x14ac:dyDescent="0.3">
      <c r="A1802" s="16">
        <f t="shared" si="492"/>
        <v>723</v>
      </c>
      <c r="B1802" s="17">
        <f t="shared" si="493"/>
        <v>12</v>
      </c>
      <c r="C1802" s="18" t="s">
        <v>1843</v>
      </c>
      <c r="D1802" s="19" t="s">
        <v>1227</v>
      </c>
      <c r="E1802" s="19" t="str">
        <f t="shared" si="494"/>
        <v>M</v>
      </c>
      <c r="F1802" s="20" t="str">
        <f>IFERROR(VLOOKUP(C1802,'[1]Sofie''s Loppet'!$BM$3:$BP$100,4,FALSE),"")</f>
        <v/>
      </c>
      <c r="G1802" s="21">
        <f>IFERROR(VLOOKUP(C1802,[1]Rocks!$BF$3:$BH$2000,3,FALSE),"")</f>
        <v>299.75874547647766</v>
      </c>
      <c r="H1802" s="22" t="str">
        <f>IFERROR(VLOOKUP(C1802,'[1]Walden Bike'!$CB$3:$CE$1000,4,FALSE),"")</f>
        <v/>
      </c>
      <c r="I1802" s="23" t="str">
        <f>IFERROR(VLOOKUP(C1802,'[1]Paddle Sport'!$BJ$2:$BL$100,3,FALSE),"")</f>
        <v/>
      </c>
      <c r="J1802" s="24" t="str">
        <f>IFERROR(VLOOKUP(C1802,'[1]Island Swim'!$AX$5:$AZ$74,3,FALSE),"")</f>
        <v/>
      </c>
      <c r="K1802" s="25" t="str">
        <f>IFERROR(VLOOKUP(C1802,[1]Beaton!$A$4:$B$150,2,FALSE),"")</f>
        <v/>
      </c>
      <c r="L1802" s="26" t="str">
        <f>IFERROR(VLOOKUP(C1802,'[1]Turkey Gobbler'!$A$2:$B$500,2,FALSE),"")</f>
        <v/>
      </c>
      <c r="M1802" s="27">
        <f t="shared" si="495"/>
        <v>300</v>
      </c>
      <c r="N1802" s="28"/>
      <c r="O1802"/>
      <c r="P1802"/>
      <c r="Q1802"/>
      <c r="R1802" s="29" t="str" cm="1">
        <f t="array" ref="R1802:S1802">_xlfn.TEXTSPLIT(C1802," ")</f>
        <v>Falardeau</v>
      </c>
      <c r="S1802" s="29" t="str">
        <v>Roland</v>
      </c>
      <c r="T1802" s="29"/>
      <c r="U1802" s="29" t="str">
        <f>IF(T1802="",S1802,T1802)</f>
        <v>Roland</v>
      </c>
      <c r="V1802" s="29" t="str">
        <f>LEFT(R1802,1)</f>
        <v>F</v>
      </c>
      <c r="W1802" s="29" t="str">
        <f>CONCATENATE(U1802,V1802,D1802)</f>
        <v>RolandFM70+</v>
      </c>
      <c r="X1802" s="29" t="str">
        <f>CONCATENATE(U1802,V1802)</f>
        <v>RolandF</v>
      </c>
      <c r="AA1802"/>
      <c r="AB1802"/>
      <c r="AC1802"/>
      <c r="AD1802"/>
      <c r="AE1802"/>
      <c r="AF1802"/>
      <c r="AG1802"/>
    </row>
    <row r="1803" spans="1:33" s="30" customFormat="1" x14ac:dyDescent="0.3">
      <c r="A1803" s="16">
        <f t="shared" si="492"/>
        <v>724</v>
      </c>
      <c r="B1803" s="17">
        <f t="shared" si="493"/>
        <v>64</v>
      </c>
      <c r="C1803" s="18" t="s">
        <v>1844</v>
      </c>
      <c r="D1803" s="19" t="s">
        <v>1116</v>
      </c>
      <c r="E1803" s="19" t="str">
        <f t="shared" si="494"/>
        <v>M</v>
      </c>
      <c r="F1803" s="20" t="str">
        <f>IFERROR(VLOOKUP(C1803,'[1]Sofie''s Loppet'!$BM$3:$BP$100,4,FALSE),"")</f>
        <v/>
      </c>
      <c r="G1803" s="21">
        <f>IFERROR(VLOOKUP(C1803,[1]Rocks!$BF$3:$BH$2000,3,FALSE),"")</f>
        <v>297.72364217252397</v>
      </c>
      <c r="H1803" s="22" t="str">
        <f>IFERROR(VLOOKUP(C1803,'[1]Walden Bike'!$CB$3:$CE$1000,4,FALSE),"")</f>
        <v/>
      </c>
      <c r="I1803" s="23" t="str">
        <f>IFERROR(VLOOKUP(C1803,'[1]Paddle Sport'!$BJ$2:$BL$100,3,FALSE),"")</f>
        <v/>
      </c>
      <c r="J1803" s="24" t="str">
        <f>IFERROR(VLOOKUP(C1803,'[1]Island Swim'!$AX$5:$AZ$74,3,FALSE),"")</f>
        <v/>
      </c>
      <c r="K1803" s="25" t="str">
        <f>IFERROR(VLOOKUP(C1803,[1]Beaton!$A$4:$B$150,2,FALSE),"")</f>
        <v/>
      </c>
      <c r="L1803" s="26" t="str">
        <f>IFERROR(VLOOKUP(C1803,'[1]Turkey Gobbler'!$A$2:$B$500,2,FALSE),"")</f>
        <v/>
      </c>
      <c r="M1803" s="27">
        <f t="shared" si="495"/>
        <v>298</v>
      </c>
      <c r="N1803" s="28"/>
      <c r="O1803"/>
      <c r="P1803"/>
      <c r="Q1803"/>
      <c r="R1803" s="29"/>
      <c r="S1803" s="29"/>
      <c r="T1803" s="29"/>
      <c r="U1803" s="29"/>
      <c r="V1803" s="29"/>
      <c r="W1803" s="29"/>
      <c r="X1803" s="29"/>
      <c r="AA1803"/>
      <c r="AB1803"/>
      <c r="AC1803"/>
      <c r="AD1803"/>
      <c r="AE1803"/>
      <c r="AF1803"/>
      <c r="AG1803"/>
    </row>
    <row r="1804" spans="1:33" s="30" customFormat="1" x14ac:dyDescent="0.3">
      <c r="A1804" s="16">
        <f t="shared" si="492"/>
        <v>724</v>
      </c>
      <c r="B1804" s="17">
        <f t="shared" si="493"/>
        <v>107</v>
      </c>
      <c r="C1804" s="18" t="s">
        <v>1845</v>
      </c>
      <c r="D1804" s="19" t="s">
        <v>1109</v>
      </c>
      <c r="E1804" s="19" t="str">
        <f t="shared" si="494"/>
        <v>M</v>
      </c>
      <c r="F1804" s="20" t="str">
        <f>IFERROR(VLOOKUP(C1804,'[1]Sofie''s Loppet'!$BM$3:$BP$100,4,FALSE),"")</f>
        <v/>
      </c>
      <c r="G1804" s="21">
        <f>IFERROR(VLOOKUP(C1804,[1]Rocks!$BF$3:$BH$2000,3,FALSE),"")</f>
        <v>297.6047904191617</v>
      </c>
      <c r="H1804" s="22" t="str">
        <f>IFERROR(VLOOKUP(C1804,'[1]Walden Bike'!$CB$3:$CE$1000,4,FALSE),"")</f>
        <v/>
      </c>
      <c r="I1804" s="23" t="str">
        <f>IFERROR(VLOOKUP(C1804,'[1]Paddle Sport'!$BJ$2:$BL$100,3,FALSE),"")</f>
        <v/>
      </c>
      <c r="J1804" s="24" t="str">
        <f>IFERROR(VLOOKUP(C1804,'[1]Island Swim'!$AX$5:$AZ$74,3,FALSE),"")</f>
        <v/>
      </c>
      <c r="K1804" s="25" t="str">
        <f>IFERROR(VLOOKUP(C1804,[1]Beaton!$A$4:$B$150,2,FALSE),"")</f>
        <v/>
      </c>
      <c r="L1804" s="26" t="str">
        <f>IFERROR(VLOOKUP(C1804,'[1]Turkey Gobbler'!$A$2:$B$500,2,FALSE),"")</f>
        <v/>
      </c>
      <c r="M1804" s="27">
        <f t="shared" si="495"/>
        <v>298</v>
      </c>
      <c r="N1804" s="28"/>
      <c r="O1804"/>
      <c r="P1804"/>
      <c r="Q1804"/>
      <c r="R1804" s="29" t="str" cm="1">
        <f t="array" ref="R1804:S1804">_xlfn.TEXTSPLIT(C1804," ")</f>
        <v>Marcuccio</v>
      </c>
      <c r="S1804" s="29" t="str">
        <v>Gary</v>
      </c>
      <c r="T1804" s="29"/>
      <c r="U1804" s="29" t="str">
        <f t="shared" ref="U1804:U1812" si="496">IF(T1804="",S1804,T1804)</f>
        <v>Gary</v>
      </c>
      <c r="V1804" s="29" t="str">
        <f t="shared" ref="V1804:V1812" si="497">LEFT(R1804,1)</f>
        <v>M</v>
      </c>
      <c r="W1804" s="29" t="str">
        <f t="shared" ref="W1804:W1812" si="498">CONCATENATE(U1804,V1804,D1804)</f>
        <v>GaryMM40-49</v>
      </c>
      <c r="X1804" s="29" t="str">
        <f t="shared" ref="X1804:X1812" si="499">CONCATENATE(U1804,V1804)</f>
        <v>GaryM</v>
      </c>
      <c r="AA1804"/>
      <c r="AB1804"/>
      <c r="AC1804"/>
      <c r="AD1804"/>
      <c r="AE1804"/>
      <c r="AF1804"/>
      <c r="AG1804"/>
    </row>
    <row r="1805" spans="1:33" s="30" customFormat="1" x14ac:dyDescent="0.3">
      <c r="A1805" s="16">
        <f t="shared" si="492"/>
        <v>726</v>
      </c>
      <c r="B1805" s="17">
        <f t="shared" si="493"/>
        <v>160</v>
      </c>
      <c r="C1805" s="18" t="s">
        <v>1846</v>
      </c>
      <c r="D1805" s="19" t="s">
        <v>1114</v>
      </c>
      <c r="E1805" s="19" t="str">
        <f t="shared" si="494"/>
        <v>M</v>
      </c>
      <c r="F1805" s="20" t="str">
        <f>IFERROR(VLOOKUP(C1805,'[1]Sofie''s Loppet'!$BM$3:$BP$100,4,FALSE),"")</f>
        <v/>
      </c>
      <c r="G1805" s="21">
        <f>IFERROR(VLOOKUP(C1805,[1]Rocks!$BF$3:$BH$2000,3,FALSE),"")</f>
        <v>297.01195219123508</v>
      </c>
      <c r="H1805" s="22" t="str">
        <f>IFERROR(VLOOKUP(C1805,'[1]Walden Bike'!$CB$3:$CE$1000,4,FALSE),"")</f>
        <v/>
      </c>
      <c r="I1805" s="23" t="str">
        <f>IFERROR(VLOOKUP(C1805,'[1]Paddle Sport'!$BJ$2:$BL$100,3,FALSE),"")</f>
        <v/>
      </c>
      <c r="J1805" s="24" t="str">
        <f>IFERROR(VLOOKUP(C1805,'[1]Island Swim'!$AX$5:$AZ$74,3,FALSE),"")</f>
        <v/>
      </c>
      <c r="K1805" s="25" t="str">
        <f>IFERROR(VLOOKUP(C1805,[1]Beaton!$A$4:$B$150,2,FALSE),"")</f>
        <v/>
      </c>
      <c r="L1805" s="26" t="str">
        <f>IFERROR(VLOOKUP(C1805,'[1]Turkey Gobbler'!$A$2:$B$500,2,FALSE),"")</f>
        <v/>
      </c>
      <c r="M1805" s="27">
        <f t="shared" si="495"/>
        <v>297</v>
      </c>
      <c r="N1805" s="28"/>
      <c r="O1805"/>
      <c r="P1805"/>
      <c r="Q1805"/>
      <c r="R1805" s="29" t="str" cm="1">
        <f t="array" ref="R1805:S1805">_xlfn.TEXTSPLIT(C1805," ")</f>
        <v>OHara</v>
      </c>
      <c r="S1805" s="29" t="str">
        <v>Patrick</v>
      </c>
      <c r="T1805" s="29"/>
      <c r="U1805" s="29" t="str">
        <f t="shared" si="496"/>
        <v>Patrick</v>
      </c>
      <c r="V1805" s="29" t="str">
        <f t="shared" si="497"/>
        <v>O</v>
      </c>
      <c r="W1805" s="29" t="str">
        <f t="shared" si="498"/>
        <v>PatrickOM20-29</v>
      </c>
      <c r="X1805" s="29" t="str">
        <f t="shared" si="499"/>
        <v>PatrickO</v>
      </c>
      <c r="AA1805"/>
      <c r="AB1805"/>
      <c r="AC1805"/>
      <c r="AD1805"/>
      <c r="AE1805"/>
      <c r="AF1805"/>
      <c r="AG1805"/>
    </row>
    <row r="1806" spans="1:33" s="30" customFormat="1" x14ac:dyDescent="0.3">
      <c r="A1806" s="16">
        <f t="shared" si="492"/>
        <v>726</v>
      </c>
      <c r="B1806" s="17">
        <f t="shared" si="493"/>
        <v>108</v>
      </c>
      <c r="C1806" s="18" t="s">
        <v>1847</v>
      </c>
      <c r="D1806" s="19" t="s">
        <v>1109</v>
      </c>
      <c r="E1806" s="19" t="str">
        <f t="shared" si="494"/>
        <v>M</v>
      </c>
      <c r="F1806" s="20" t="str">
        <f>IFERROR(VLOOKUP(C1806,'[1]Sofie''s Loppet'!$BM$3:$BP$100,4,FALSE),"")</f>
        <v/>
      </c>
      <c r="G1806" s="21">
        <f>IFERROR(VLOOKUP(C1806,[1]Rocks!$BF$3:$BH$2000,3,FALSE),"")</f>
        <v>297.01195219123508</v>
      </c>
      <c r="H1806" s="22" t="str">
        <f>IFERROR(VLOOKUP(C1806,'[1]Walden Bike'!$CB$3:$CE$1000,4,FALSE),"")</f>
        <v/>
      </c>
      <c r="I1806" s="23" t="str">
        <f>IFERROR(VLOOKUP(C1806,'[1]Paddle Sport'!$BJ$2:$BL$100,3,FALSE),"")</f>
        <v/>
      </c>
      <c r="J1806" s="24" t="str">
        <f>IFERROR(VLOOKUP(C1806,'[1]Island Swim'!$AX$5:$AZ$74,3,FALSE),"")</f>
        <v/>
      </c>
      <c r="K1806" s="25" t="str">
        <f>IFERROR(VLOOKUP(C1806,[1]Beaton!$A$4:$B$150,2,FALSE),"")</f>
        <v/>
      </c>
      <c r="L1806" s="26" t="str">
        <f>IFERROR(VLOOKUP(C1806,'[1]Turkey Gobbler'!$A$2:$B$500,2,FALSE),"")</f>
        <v/>
      </c>
      <c r="M1806" s="27">
        <f t="shared" si="495"/>
        <v>297</v>
      </c>
      <c r="N1806" s="28"/>
      <c r="O1806"/>
      <c r="P1806"/>
      <c r="Q1806"/>
      <c r="R1806" s="29" t="str" cm="1">
        <f t="array" ref="R1806:S1806">_xlfn.TEXTSPLIT(C1806," ")</f>
        <v>Lumubos</v>
      </c>
      <c r="S1806" s="29" t="str">
        <v>Godofredo</v>
      </c>
      <c r="T1806" s="29"/>
      <c r="U1806" s="29" t="str">
        <f t="shared" si="496"/>
        <v>Godofredo</v>
      </c>
      <c r="V1806" s="29" t="str">
        <f t="shared" si="497"/>
        <v>L</v>
      </c>
      <c r="W1806" s="29" t="str">
        <f t="shared" si="498"/>
        <v>GodofredoLM40-49</v>
      </c>
      <c r="X1806" s="29" t="str">
        <f t="shared" si="499"/>
        <v>GodofredoL</v>
      </c>
      <c r="AA1806"/>
      <c r="AB1806"/>
      <c r="AC1806"/>
      <c r="AD1806"/>
      <c r="AE1806"/>
      <c r="AF1806"/>
      <c r="AG1806"/>
    </row>
    <row r="1807" spans="1:33" s="30" customFormat="1" x14ac:dyDescent="0.3">
      <c r="A1807" s="16">
        <f t="shared" si="492"/>
        <v>726</v>
      </c>
      <c r="B1807" s="17">
        <f t="shared" si="493"/>
        <v>108</v>
      </c>
      <c r="C1807" s="18" t="s">
        <v>1848</v>
      </c>
      <c r="D1807" s="19" t="s">
        <v>1109</v>
      </c>
      <c r="E1807" s="19" t="str">
        <f t="shared" si="494"/>
        <v>M</v>
      </c>
      <c r="F1807" s="20" t="str">
        <f>IFERROR(VLOOKUP(C1807,'[1]Sofie''s Loppet'!$BM$3:$BP$100,4,FALSE),"")</f>
        <v/>
      </c>
      <c r="G1807" s="21">
        <f>IFERROR(VLOOKUP(C1807,[1]Rocks!$BF$3:$BH$2000,3,FALSE),"")</f>
        <v>297.2488038277512</v>
      </c>
      <c r="H1807" s="22" t="str">
        <f>IFERROR(VLOOKUP(C1807,'[1]Walden Bike'!$CB$3:$CE$1000,4,FALSE),"")</f>
        <v/>
      </c>
      <c r="I1807" s="23" t="str">
        <f>IFERROR(VLOOKUP(C1807,'[1]Paddle Sport'!$BJ$2:$BL$100,3,FALSE),"")</f>
        <v/>
      </c>
      <c r="J1807" s="24" t="str">
        <f>IFERROR(VLOOKUP(C1807,'[1]Island Swim'!$AX$5:$AZ$74,3,FALSE),"")</f>
        <v/>
      </c>
      <c r="K1807" s="25" t="str">
        <f>IFERROR(VLOOKUP(C1807,[1]Beaton!$A$4:$B$150,2,FALSE),"")</f>
        <v/>
      </c>
      <c r="L1807" s="26" t="str">
        <f>IFERROR(VLOOKUP(C1807,'[1]Turkey Gobbler'!$A$2:$B$500,2,FALSE),"")</f>
        <v/>
      </c>
      <c r="M1807" s="27">
        <f t="shared" si="495"/>
        <v>297</v>
      </c>
      <c r="N1807" s="28"/>
      <c r="O1807"/>
      <c r="P1807"/>
      <c r="Q1807"/>
      <c r="R1807" s="29" t="str" cm="1">
        <f t="array" ref="R1807:S1807">_xlfn.TEXTSPLIT(C1807," ")</f>
        <v>Smith</v>
      </c>
      <c r="S1807" s="29" t="str">
        <v>Daryl</v>
      </c>
      <c r="T1807" s="29"/>
      <c r="U1807" s="29" t="str">
        <f t="shared" si="496"/>
        <v>Daryl</v>
      </c>
      <c r="V1807" s="29" t="str">
        <f t="shared" si="497"/>
        <v>S</v>
      </c>
      <c r="W1807" s="29" t="str">
        <f t="shared" si="498"/>
        <v>DarylSM40-49</v>
      </c>
      <c r="X1807" s="29" t="str">
        <f t="shared" si="499"/>
        <v>DarylS</v>
      </c>
      <c r="AA1807"/>
      <c r="AB1807"/>
      <c r="AC1807"/>
      <c r="AD1807"/>
      <c r="AE1807"/>
      <c r="AF1807"/>
      <c r="AG1807"/>
    </row>
    <row r="1808" spans="1:33" s="30" customFormat="1" x14ac:dyDescent="0.3">
      <c r="A1808" s="16">
        <f t="shared" si="492"/>
        <v>729</v>
      </c>
      <c r="B1808" s="17">
        <f t="shared" si="493"/>
        <v>70</v>
      </c>
      <c r="C1808" s="18" t="s">
        <v>1849</v>
      </c>
      <c r="D1808" s="19" t="s">
        <v>1107</v>
      </c>
      <c r="E1808" s="19" t="str">
        <f t="shared" si="494"/>
        <v>M</v>
      </c>
      <c r="F1808" s="20" t="str">
        <f>IFERROR(VLOOKUP(C1808,'[1]Sofie''s Loppet'!$BM$3:$BP$100,4,FALSE),"")</f>
        <v/>
      </c>
      <c r="G1808" s="21">
        <f>IFERROR(VLOOKUP(C1808,[1]Rocks!$BF$3:$BH$2000,3,FALSE),"")</f>
        <v>295.13064133016627</v>
      </c>
      <c r="H1808" s="22" t="str">
        <f>IFERROR(VLOOKUP(C1808,'[1]Walden Bike'!$CB$3:$CE$1000,4,FALSE),"")</f>
        <v/>
      </c>
      <c r="I1808" s="23" t="str">
        <f>IFERROR(VLOOKUP(C1808,'[1]Paddle Sport'!$BJ$2:$BL$100,3,FALSE),"")</f>
        <v/>
      </c>
      <c r="J1808" s="24" t="str">
        <f>IFERROR(VLOOKUP(C1808,'[1]Island Swim'!$AX$5:$AZ$74,3,FALSE),"")</f>
        <v/>
      </c>
      <c r="K1808" s="25" t="str">
        <f>IFERROR(VLOOKUP(C1808,[1]Beaton!$A$4:$B$150,2,FALSE),"")</f>
        <v/>
      </c>
      <c r="L1808" s="26" t="str">
        <f>IFERROR(VLOOKUP(C1808,'[1]Turkey Gobbler'!$A$2:$B$500,2,FALSE),"")</f>
        <v/>
      </c>
      <c r="M1808" s="27">
        <f t="shared" si="495"/>
        <v>295</v>
      </c>
      <c r="N1808" s="28"/>
      <c r="O1808"/>
      <c r="P1808"/>
      <c r="Q1808"/>
      <c r="R1808" s="29" t="str" cm="1">
        <f t="array" ref="R1808:S1808">_xlfn.TEXTSPLIT(C1808," ")</f>
        <v>Landry</v>
      </c>
      <c r="S1808" s="29" t="str">
        <v>Bill</v>
      </c>
      <c r="T1808" s="29"/>
      <c r="U1808" s="29" t="str">
        <f t="shared" si="496"/>
        <v>Bill</v>
      </c>
      <c r="V1808" s="29" t="str">
        <f t="shared" si="497"/>
        <v>L</v>
      </c>
      <c r="W1808" s="29" t="str">
        <f t="shared" si="498"/>
        <v>BillLM50-59</v>
      </c>
      <c r="X1808" s="29" t="str">
        <f t="shared" si="499"/>
        <v>BillL</v>
      </c>
      <c r="AA1808"/>
      <c r="AB1808"/>
      <c r="AC1808"/>
      <c r="AD1808"/>
      <c r="AE1808"/>
      <c r="AF1808"/>
      <c r="AG1808"/>
    </row>
    <row r="1809" spans="1:33" s="30" customFormat="1" x14ac:dyDescent="0.3">
      <c r="A1809" s="16">
        <f t="shared" si="492"/>
        <v>730</v>
      </c>
      <c r="B1809" s="17">
        <f t="shared" si="493"/>
        <v>110</v>
      </c>
      <c r="C1809" s="18" t="s">
        <v>1850</v>
      </c>
      <c r="D1809" s="19" t="s">
        <v>1109</v>
      </c>
      <c r="E1809" s="19" t="str">
        <f t="shared" si="494"/>
        <v>M</v>
      </c>
      <c r="F1809" s="20" t="str">
        <f>IFERROR(VLOOKUP(C1809,'[1]Sofie''s Loppet'!$BM$3:$BP$100,4,FALSE),"")</f>
        <v/>
      </c>
      <c r="G1809" s="21">
        <f>IFERROR(VLOOKUP(C1809,[1]Rocks!$BF$3:$BH$2000,3,FALSE),"")</f>
        <v>292.12382445141066</v>
      </c>
      <c r="H1809" s="22" t="str">
        <f>IFERROR(VLOOKUP(C1809,'[1]Walden Bike'!$CB$3:$CE$1000,4,FALSE),"")</f>
        <v/>
      </c>
      <c r="I1809" s="23" t="str">
        <f>IFERROR(VLOOKUP(C1809,'[1]Paddle Sport'!$BJ$2:$BL$100,3,FALSE),"")</f>
        <v/>
      </c>
      <c r="J1809" s="24" t="str">
        <f>IFERROR(VLOOKUP(C1809,'[1]Island Swim'!$AX$5:$AZ$74,3,FALSE),"")</f>
        <v/>
      </c>
      <c r="K1809" s="25" t="str">
        <f>IFERROR(VLOOKUP(C1809,[1]Beaton!$A$4:$B$150,2,FALSE),"")</f>
        <v/>
      </c>
      <c r="L1809" s="26" t="str">
        <f>IFERROR(VLOOKUP(C1809,'[1]Turkey Gobbler'!$A$2:$B$500,2,FALSE),"")</f>
        <v/>
      </c>
      <c r="M1809" s="27">
        <f t="shared" si="495"/>
        <v>292</v>
      </c>
      <c r="N1809" s="28"/>
      <c r="O1809"/>
      <c r="P1809"/>
      <c r="Q1809"/>
      <c r="R1809" s="29" t="str" cm="1">
        <f t="array" ref="R1809:S1809">_xlfn.TEXTSPLIT(C1809," ")</f>
        <v>Roy</v>
      </c>
      <c r="S1809" s="29" t="str">
        <v>Jacques</v>
      </c>
      <c r="T1809" s="29"/>
      <c r="U1809" s="29" t="str">
        <f t="shared" si="496"/>
        <v>Jacques</v>
      </c>
      <c r="V1809" s="29" t="str">
        <f t="shared" si="497"/>
        <v>R</v>
      </c>
      <c r="W1809" s="29" t="str">
        <f t="shared" si="498"/>
        <v>JacquesRM40-49</v>
      </c>
      <c r="X1809" s="29" t="str">
        <f t="shared" si="499"/>
        <v>JacquesR</v>
      </c>
      <c r="AA1809"/>
      <c r="AB1809"/>
      <c r="AC1809"/>
      <c r="AD1809"/>
      <c r="AE1809"/>
      <c r="AF1809"/>
      <c r="AG1809"/>
    </row>
    <row r="1810" spans="1:33" s="30" customFormat="1" x14ac:dyDescent="0.3">
      <c r="A1810" s="16">
        <f t="shared" si="492"/>
        <v>731</v>
      </c>
      <c r="B1810" s="17">
        <f t="shared" si="493"/>
        <v>176</v>
      </c>
      <c r="C1810" s="18" t="s">
        <v>1851</v>
      </c>
      <c r="D1810" s="19" t="s">
        <v>1111</v>
      </c>
      <c r="E1810" s="19" t="str">
        <f t="shared" si="494"/>
        <v>M</v>
      </c>
      <c r="F1810" s="20" t="str">
        <f>IFERROR(VLOOKUP(C1810,'[1]Sofie''s Loppet'!$BM$3:$BP$100,4,FALSE),"")</f>
        <v/>
      </c>
      <c r="G1810" s="21">
        <f>IFERROR(VLOOKUP(C1810,[1]Rocks!$BF$3:$BH$2000,3,FALSE),"")</f>
        <v>290.07782101167311</v>
      </c>
      <c r="H1810" s="22" t="str">
        <f>IFERROR(VLOOKUP(C1810,'[1]Walden Bike'!$CB$3:$CE$1000,4,FALSE),"")</f>
        <v/>
      </c>
      <c r="I1810" s="23" t="str">
        <f>IFERROR(VLOOKUP(C1810,'[1]Paddle Sport'!$BJ$2:$BL$100,3,FALSE),"")</f>
        <v/>
      </c>
      <c r="J1810" s="24" t="str">
        <f>IFERROR(VLOOKUP(C1810,'[1]Island Swim'!$AX$5:$AZ$74,3,FALSE),"")</f>
        <v/>
      </c>
      <c r="K1810" s="25" t="str">
        <f>IFERROR(VLOOKUP(C1810,[1]Beaton!$A$4:$B$150,2,FALSE),"")</f>
        <v/>
      </c>
      <c r="L1810" s="26" t="str">
        <f>IFERROR(VLOOKUP(C1810,'[1]Turkey Gobbler'!$A$2:$B$500,2,FALSE),"")</f>
        <v/>
      </c>
      <c r="M1810" s="27">
        <f t="shared" si="495"/>
        <v>290</v>
      </c>
      <c r="N1810" s="28"/>
      <c r="O1810"/>
      <c r="P1810"/>
      <c r="Q1810"/>
      <c r="R1810" s="29" t="str" cm="1">
        <f t="array" ref="R1810:S1810">_xlfn.TEXTSPLIT(C1810," ")</f>
        <v>Vaillancourt</v>
      </c>
      <c r="S1810" s="29" t="str">
        <v>Justin</v>
      </c>
      <c r="T1810" s="29"/>
      <c r="U1810" s="29" t="str">
        <f t="shared" si="496"/>
        <v>Justin</v>
      </c>
      <c r="V1810" s="29" t="str">
        <f t="shared" si="497"/>
        <v>V</v>
      </c>
      <c r="W1810" s="29" t="str">
        <f t="shared" si="498"/>
        <v>JustinVM30-39</v>
      </c>
      <c r="X1810" s="29" t="str">
        <f t="shared" si="499"/>
        <v>JustinV</v>
      </c>
      <c r="AA1810"/>
      <c r="AB1810"/>
      <c r="AC1810"/>
      <c r="AD1810"/>
      <c r="AE1810"/>
      <c r="AF1810"/>
      <c r="AG1810"/>
    </row>
    <row r="1811" spans="1:33" s="30" customFormat="1" x14ac:dyDescent="0.3">
      <c r="A1811" s="16">
        <f t="shared" si="492"/>
        <v>731</v>
      </c>
      <c r="B1811" s="17">
        <f t="shared" si="493"/>
        <v>13</v>
      </c>
      <c r="C1811" s="18" t="s">
        <v>1852</v>
      </c>
      <c r="D1811" s="19" t="s">
        <v>1227</v>
      </c>
      <c r="E1811" s="19" t="str">
        <f t="shared" si="494"/>
        <v>M</v>
      </c>
      <c r="F1811" s="20" t="str">
        <f>IFERROR(VLOOKUP(C1811,'[1]Sofie''s Loppet'!$BM$3:$BP$100,4,FALSE),"")</f>
        <v/>
      </c>
      <c r="G1811" s="21">
        <f>IFERROR(VLOOKUP(C1811,[1]Rocks!$BF$3:$BH$2000,3,FALSE),"")</f>
        <v>289.62703962703961</v>
      </c>
      <c r="H1811" s="22" t="str">
        <f>IFERROR(VLOOKUP(C1811,'[1]Walden Bike'!$CB$3:$CE$1000,4,FALSE),"")</f>
        <v/>
      </c>
      <c r="I1811" s="23" t="str">
        <f>IFERROR(VLOOKUP(C1811,'[1]Paddle Sport'!$BJ$2:$BL$100,3,FALSE),"")</f>
        <v/>
      </c>
      <c r="J1811" s="24" t="str">
        <f>IFERROR(VLOOKUP(C1811,'[1]Island Swim'!$AX$5:$AZ$74,3,FALSE),"")</f>
        <v/>
      </c>
      <c r="K1811" s="25" t="str">
        <f>IFERROR(VLOOKUP(C1811,[1]Beaton!$A$4:$B$150,2,FALSE),"")</f>
        <v/>
      </c>
      <c r="L1811" s="26" t="str">
        <f>IFERROR(VLOOKUP(C1811,'[1]Turkey Gobbler'!$A$2:$B$500,2,FALSE),"")</f>
        <v/>
      </c>
      <c r="M1811" s="27">
        <f t="shared" si="495"/>
        <v>290</v>
      </c>
      <c r="N1811" s="28"/>
      <c r="O1811"/>
      <c r="P1811"/>
      <c r="Q1811"/>
      <c r="R1811" s="29" t="str" cm="1">
        <f t="array" ref="R1811:S1811">_xlfn.TEXTSPLIT(C1811," ")</f>
        <v>Vallee</v>
      </c>
      <c r="S1811" s="29" t="str">
        <v>Dennis</v>
      </c>
      <c r="T1811" s="29"/>
      <c r="U1811" s="29" t="str">
        <f t="shared" si="496"/>
        <v>Dennis</v>
      </c>
      <c r="V1811" s="29" t="str">
        <f t="shared" si="497"/>
        <v>V</v>
      </c>
      <c r="W1811" s="29" t="str">
        <f t="shared" si="498"/>
        <v>DennisVM70+</v>
      </c>
      <c r="X1811" s="29" t="str">
        <f t="shared" si="499"/>
        <v>DennisV</v>
      </c>
      <c r="AA1811"/>
      <c r="AB1811"/>
      <c r="AC1811"/>
      <c r="AD1811"/>
      <c r="AE1811"/>
      <c r="AF1811"/>
      <c r="AG1811"/>
    </row>
    <row r="1812" spans="1:33" s="30" customFormat="1" x14ac:dyDescent="0.3">
      <c r="A1812" s="16">
        <f t="shared" si="492"/>
        <v>733</v>
      </c>
      <c r="B1812" s="17">
        <f t="shared" si="493"/>
        <v>65</v>
      </c>
      <c r="C1812" s="18" t="s">
        <v>1853</v>
      </c>
      <c r="D1812" s="19" t="s">
        <v>1116</v>
      </c>
      <c r="E1812" s="19" t="str">
        <f t="shared" si="494"/>
        <v>M</v>
      </c>
      <c r="F1812" s="20" t="str">
        <f>IFERROR(VLOOKUP(C1812,'[1]Sofie''s Loppet'!$BM$3:$BP$100,4,FALSE),"")</f>
        <v/>
      </c>
      <c r="G1812" s="21">
        <f>IFERROR(VLOOKUP(C1812,[1]Rocks!$BF$3:$BH$2000,3,FALSE),"")</f>
        <v>287.83783783783781</v>
      </c>
      <c r="H1812" s="22" t="str">
        <f>IFERROR(VLOOKUP(C1812,'[1]Walden Bike'!$CB$3:$CE$1000,4,FALSE),"")</f>
        <v/>
      </c>
      <c r="I1812" s="23" t="str">
        <f>IFERROR(VLOOKUP(C1812,'[1]Paddle Sport'!$BJ$2:$BL$100,3,FALSE),"")</f>
        <v/>
      </c>
      <c r="J1812" s="24" t="str">
        <f>IFERROR(VLOOKUP(C1812,'[1]Island Swim'!$AX$5:$AZ$74,3,FALSE),"")</f>
        <v/>
      </c>
      <c r="K1812" s="25" t="str">
        <f>IFERROR(VLOOKUP(C1812,[1]Beaton!$A$4:$B$150,2,FALSE),"")</f>
        <v/>
      </c>
      <c r="L1812" s="26" t="str">
        <f>IFERROR(VLOOKUP(C1812,'[1]Turkey Gobbler'!$A$2:$B$500,2,FALSE),"")</f>
        <v/>
      </c>
      <c r="M1812" s="27">
        <f t="shared" si="495"/>
        <v>288</v>
      </c>
      <c r="N1812" s="28"/>
      <c r="O1812"/>
      <c r="P1812"/>
      <c r="Q1812"/>
      <c r="R1812" s="29" t="str" cm="1">
        <f t="array" ref="R1812:S1812">_xlfn.TEXTSPLIT(C1812," ")</f>
        <v>Acres</v>
      </c>
      <c r="S1812" s="29" t="str">
        <v>Thomas</v>
      </c>
      <c r="T1812" s="29"/>
      <c r="U1812" s="29" t="str">
        <f t="shared" si="496"/>
        <v>Thomas</v>
      </c>
      <c r="V1812" s="29" t="str">
        <f t="shared" si="497"/>
        <v>A</v>
      </c>
      <c r="W1812" s="29" t="str">
        <f t="shared" si="498"/>
        <v>ThomasAM12 Under</v>
      </c>
      <c r="X1812" s="29" t="str">
        <f t="shared" si="499"/>
        <v>ThomasA</v>
      </c>
      <c r="AA1812"/>
      <c r="AB1812"/>
      <c r="AC1812"/>
      <c r="AD1812"/>
      <c r="AE1812"/>
      <c r="AF1812"/>
      <c r="AG1812"/>
    </row>
    <row r="1813" spans="1:33" s="30" customFormat="1" x14ac:dyDescent="0.3">
      <c r="A1813" s="16">
        <f t="shared" si="492"/>
        <v>734</v>
      </c>
      <c r="B1813" s="17">
        <f t="shared" si="493"/>
        <v>79</v>
      </c>
      <c r="C1813" s="18" t="s">
        <v>1854</v>
      </c>
      <c r="D1813" s="19" t="s">
        <v>1118</v>
      </c>
      <c r="E1813" s="19" t="str">
        <f t="shared" si="494"/>
        <v>M</v>
      </c>
      <c r="F1813" s="20" t="str">
        <f>IFERROR(VLOOKUP(C1813,'[1]Sofie''s Loppet'!$BM$3:$BP$100,4,FALSE),"")</f>
        <v/>
      </c>
      <c r="G1813" s="21">
        <f>IFERROR(VLOOKUP(C1813,[1]Rocks!$BF$3:$BH$2000,3,FALSE),"")</f>
        <v>286.62053056516726</v>
      </c>
      <c r="H1813" s="22" t="str">
        <f>IFERROR(VLOOKUP(C1813,'[1]Walden Bike'!$CB$3:$CE$1000,4,FALSE),"")</f>
        <v/>
      </c>
      <c r="I1813" s="23" t="str">
        <f>IFERROR(VLOOKUP(C1813,'[1]Paddle Sport'!$BJ$2:$BL$100,3,FALSE),"")</f>
        <v/>
      </c>
      <c r="J1813" s="24" t="str">
        <f>IFERROR(VLOOKUP(C1813,'[1]Island Swim'!$AX$5:$AZ$74,3,FALSE),"")</f>
        <v/>
      </c>
      <c r="K1813" s="25" t="str">
        <f>IFERROR(VLOOKUP(C1813,[1]Beaton!$A$4:$B$150,2,FALSE),"")</f>
        <v/>
      </c>
      <c r="L1813" s="26" t="str">
        <f>IFERROR(VLOOKUP(C1813,'[1]Turkey Gobbler'!$A$2:$B$500,2,FALSE),"")</f>
        <v/>
      </c>
      <c r="M1813" s="27">
        <f t="shared" si="495"/>
        <v>287</v>
      </c>
      <c r="N1813" s="28"/>
      <c r="O1813"/>
      <c r="P1813"/>
      <c r="Q1813"/>
      <c r="R1813" s="29"/>
      <c r="S1813" s="29"/>
      <c r="T1813" s="29"/>
      <c r="U1813" s="29"/>
      <c r="V1813" s="29"/>
      <c r="W1813" s="29"/>
      <c r="X1813" s="29"/>
      <c r="AA1813"/>
      <c r="AB1813"/>
      <c r="AC1813"/>
      <c r="AD1813"/>
      <c r="AE1813"/>
      <c r="AF1813"/>
      <c r="AG1813"/>
    </row>
    <row r="1814" spans="1:33" s="30" customFormat="1" x14ac:dyDescent="0.3">
      <c r="A1814" s="16">
        <f t="shared" si="492"/>
        <v>734</v>
      </c>
      <c r="B1814" s="17">
        <f t="shared" si="493"/>
        <v>111</v>
      </c>
      <c r="C1814" s="18" t="s">
        <v>1855</v>
      </c>
      <c r="D1814" s="19" t="s">
        <v>1109</v>
      </c>
      <c r="E1814" s="19" t="str">
        <f t="shared" si="494"/>
        <v>M</v>
      </c>
      <c r="F1814" s="20" t="str">
        <f>IFERROR(VLOOKUP(C1814,'[1]Sofie''s Loppet'!$BM$3:$BP$100,4,FALSE),"")</f>
        <v/>
      </c>
      <c r="G1814" s="21">
        <f>IFERROR(VLOOKUP(C1814,[1]Rocks!$BF$3:$BH$2000,3,FALSE),"")</f>
        <v>287.17257318952232</v>
      </c>
      <c r="H1814" s="22" t="str">
        <f>IFERROR(VLOOKUP(C1814,'[1]Walden Bike'!$CB$3:$CE$1000,4,FALSE),"")</f>
        <v/>
      </c>
      <c r="I1814" s="23" t="str">
        <f>IFERROR(VLOOKUP(C1814,'[1]Paddle Sport'!$BJ$2:$BL$100,3,FALSE),"")</f>
        <v/>
      </c>
      <c r="J1814" s="24" t="str">
        <f>IFERROR(VLOOKUP(C1814,'[1]Island Swim'!$AX$5:$AZ$74,3,FALSE),"")</f>
        <v/>
      </c>
      <c r="K1814" s="25" t="str">
        <f>IFERROR(VLOOKUP(C1814,[1]Beaton!$A$4:$B$150,2,FALSE),"")</f>
        <v/>
      </c>
      <c r="L1814" s="26" t="str">
        <f>IFERROR(VLOOKUP(C1814,'[1]Turkey Gobbler'!$A$2:$B$500,2,FALSE),"")</f>
        <v/>
      </c>
      <c r="M1814" s="27">
        <f t="shared" si="495"/>
        <v>287</v>
      </c>
      <c r="N1814" s="28"/>
      <c r="O1814"/>
      <c r="P1814"/>
      <c r="Q1814"/>
      <c r="R1814" s="29"/>
      <c r="S1814" s="29"/>
      <c r="T1814" s="29"/>
      <c r="U1814" s="29"/>
      <c r="V1814" s="29"/>
      <c r="W1814" s="29"/>
      <c r="X1814" s="29"/>
      <c r="AA1814"/>
      <c r="AB1814"/>
      <c r="AC1814"/>
      <c r="AD1814"/>
      <c r="AE1814"/>
      <c r="AF1814"/>
      <c r="AG1814"/>
    </row>
    <row r="1815" spans="1:33" s="30" customFormat="1" x14ac:dyDescent="0.3">
      <c r="A1815" s="16">
        <f t="shared" si="492"/>
        <v>736</v>
      </c>
      <c r="B1815" s="17">
        <f t="shared" si="493"/>
        <v>161</v>
      </c>
      <c r="C1815" s="18" t="s">
        <v>1856</v>
      </c>
      <c r="D1815" s="33" t="s">
        <v>1114</v>
      </c>
      <c r="E1815" s="19" t="str">
        <f t="shared" si="494"/>
        <v>M</v>
      </c>
      <c r="F1815" s="20" t="str">
        <f>IFERROR(VLOOKUP(C1815,'[1]Sofie''s Loppet'!$BM$3:$BP$100,4,FALSE),"")</f>
        <v/>
      </c>
      <c r="G1815" s="21">
        <f>IFERROR(VLOOKUP(C1815,[1]Rocks!$BF$3:$BH$2000,3,FALSE),"")</f>
        <v>286.40030733768731</v>
      </c>
      <c r="H1815" s="22" t="str">
        <f>IFERROR(VLOOKUP(C1815,'[1]Walden Bike'!$CB$3:$CE$1000,4,FALSE),"")</f>
        <v/>
      </c>
      <c r="I1815" s="23" t="str">
        <f>IFERROR(VLOOKUP(C1815,'[1]Paddle Sport'!$BJ$2:$BL$100,3,FALSE),"")</f>
        <v/>
      </c>
      <c r="J1815" s="24" t="str">
        <f>IFERROR(VLOOKUP(C1815,'[1]Island Swim'!$AX$5:$AZ$74,3,FALSE),"")</f>
        <v/>
      </c>
      <c r="K1815" s="25" t="str">
        <f>IFERROR(VLOOKUP(C1815,[1]Beaton!$A$4:$B$150,2,FALSE),"")</f>
        <v/>
      </c>
      <c r="L1815" s="26" t="str">
        <f>IFERROR(VLOOKUP(C1815,'[1]Turkey Gobbler'!$A$2:$B$500,2,FALSE),"")</f>
        <v/>
      </c>
      <c r="M1815" s="27">
        <f t="shared" si="495"/>
        <v>286</v>
      </c>
      <c r="N1815" s="28"/>
      <c r="O1815"/>
      <c r="P1815"/>
      <c r="Q1815"/>
      <c r="R1815" s="29" t="str" cm="1">
        <f t="array" ref="R1815:S1815">_xlfn.TEXTSPLIT(C1815," ")</f>
        <v>Harding</v>
      </c>
      <c r="S1815" s="29" t="str">
        <v>Eric</v>
      </c>
      <c r="T1815" s="29"/>
      <c r="U1815" s="29" t="str">
        <f>IF(T1815="",S1815,T1815)</f>
        <v>Eric</v>
      </c>
      <c r="V1815" s="29" t="str">
        <f>LEFT(R1815,1)</f>
        <v>H</v>
      </c>
      <c r="W1815" s="29" t="str">
        <f>CONCATENATE(U1815,V1815,D1815)</f>
        <v>EricHM20-29</v>
      </c>
      <c r="X1815" s="29" t="str">
        <f>CONCATENATE(U1815,V1815)</f>
        <v>EricH</v>
      </c>
      <c r="AA1815"/>
      <c r="AB1815"/>
      <c r="AC1815"/>
      <c r="AD1815"/>
      <c r="AE1815"/>
      <c r="AF1815"/>
      <c r="AG1815"/>
    </row>
    <row r="1816" spans="1:33" s="30" customFormat="1" x14ac:dyDescent="0.3">
      <c r="A1816" s="16">
        <f t="shared" si="492"/>
        <v>736</v>
      </c>
      <c r="B1816" s="17">
        <f t="shared" si="493"/>
        <v>112</v>
      </c>
      <c r="C1816" s="18" t="s">
        <v>1857</v>
      </c>
      <c r="D1816" s="19" t="s">
        <v>1109</v>
      </c>
      <c r="E1816" s="19" t="str">
        <f t="shared" si="494"/>
        <v>M</v>
      </c>
      <c r="F1816" s="20" t="str">
        <f>IFERROR(VLOOKUP(C1816,'[1]Sofie''s Loppet'!$BM$3:$BP$100,4,FALSE),"")</f>
        <v/>
      </c>
      <c r="G1816" s="21">
        <f>IFERROR(VLOOKUP(C1816,[1]Rocks!$BF$3:$BH$2000,3,FALSE),"")</f>
        <v>285.52278820375335</v>
      </c>
      <c r="H1816" s="22" t="str">
        <f>IFERROR(VLOOKUP(C1816,'[1]Walden Bike'!$CB$3:$CE$1000,4,FALSE),"")</f>
        <v/>
      </c>
      <c r="I1816" s="23" t="str">
        <f>IFERROR(VLOOKUP(C1816,'[1]Paddle Sport'!$BJ$2:$BL$100,3,FALSE),"")</f>
        <v/>
      </c>
      <c r="J1816" s="24" t="str">
        <f>IFERROR(VLOOKUP(C1816,'[1]Island Swim'!$AX$5:$AZ$74,3,FALSE),"")</f>
        <v/>
      </c>
      <c r="K1816" s="25" t="str">
        <f>IFERROR(VLOOKUP(C1816,[1]Beaton!$A$4:$B$150,2,FALSE),"")</f>
        <v/>
      </c>
      <c r="L1816" s="26" t="str">
        <f>IFERROR(VLOOKUP(C1816,'[1]Turkey Gobbler'!$A$2:$B$500,2,FALSE),"")</f>
        <v/>
      </c>
      <c r="M1816" s="27">
        <f t="shared" si="495"/>
        <v>286</v>
      </c>
      <c r="N1816" s="28"/>
      <c r="O1816"/>
      <c r="P1816"/>
      <c r="Q1816"/>
      <c r="R1816" s="29" t="str" cm="1">
        <f t="array" ref="R1816:S1816">_xlfn.TEXTSPLIT(C1816," ")</f>
        <v>Ning</v>
      </c>
      <c r="S1816" s="29" t="str">
        <v>Yu</v>
      </c>
      <c r="T1816" s="29"/>
      <c r="U1816" s="29" t="str">
        <f>IF(T1816="",S1816,T1816)</f>
        <v>Yu</v>
      </c>
      <c r="V1816" s="29" t="str">
        <f>LEFT(R1816,1)</f>
        <v>N</v>
      </c>
      <c r="W1816" s="29" t="str">
        <f>CONCATENATE(U1816,V1816,D1816)</f>
        <v>YuNM40-49</v>
      </c>
      <c r="X1816" s="29" t="str">
        <f>CONCATENATE(U1816,V1816)</f>
        <v>YuN</v>
      </c>
      <c r="AA1816"/>
      <c r="AB1816"/>
      <c r="AC1816"/>
      <c r="AD1816"/>
      <c r="AE1816"/>
      <c r="AF1816"/>
      <c r="AG1816"/>
    </row>
    <row r="1817" spans="1:33" s="30" customFormat="1" x14ac:dyDescent="0.3">
      <c r="A1817" s="16">
        <f t="shared" si="492"/>
        <v>736</v>
      </c>
      <c r="B1817" s="17">
        <f t="shared" si="493"/>
        <v>71</v>
      </c>
      <c r="C1817" s="18" t="s">
        <v>1858</v>
      </c>
      <c r="D1817" s="19" t="s">
        <v>1107</v>
      </c>
      <c r="E1817" s="19" t="str">
        <f t="shared" si="494"/>
        <v>M</v>
      </c>
      <c r="F1817" s="20" t="str">
        <f>IFERROR(VLOOKUP(C1817,'[1]Sofie''s Loppet'!$BM$3:$BP$100,4,FALSE),"")</f>
        <v/>
      </c>
      <c r="G1817" s="21">
        <f>IFERROR(VLOOKUP(C1817,[1]Rocks!$BF$3:$BH$2000,3,FALSE),"")</f>
        <v>286.40030733768731</v>
      </c>
      <c r="H1817" s="22" t="str">
        <f>IFERROR(VLOOKUP(C1817,'[1]Walden Bike'!$CB$3:$CE$1000,4,FALSE),"")</f>
        <v/>
      </c>
      <c r="I1817" s="23" t="str">
        <f>IFERROR(VLOOKUP(C1817,'[1]Paddle Sport'!$BJ$2:$BL$100,3,FALSE),"")</f>
        <v/>
      </c>
      <c r="J1817" s="24" t="str">
        <f>IFERROR(VLOOKUP(C1817,'[1]Island Swim'!$AX$5:$AZ$74,3,FALSE),"")</f>
        <v/>
      </c>
      <c r="K1817" s="25" t="str">
        <f>IFERROR(VLOOKUP(C1817,[1]Beaton!$A$4:$B$150,2,FALSE),"")</f>
        <v/>
      </c>
      <c r="L1817" s="26" t="str">
        <f>IFERROR(VLOOKUP(C1817,'[1]Turkey Gobbler'!$A$2:$B$500,2,FALSE),"")</f>
        <v/>
      </c>
      <c r="M1817" s="27">
        <f t="shared" si="495"/>
        <v>286</v>
      </c>
      <c r="N1817" s="28"/>
      <c r="O1817"/>
      <c r="P1817"/>
      <c r="Q1817"/>
      <c r="R1817" s="29" t="str" cm="1">
        <f t="array" ref="R1817:S1817">_xlfn.TEXTSPLIT(C1817," ")</f>
        <v>Courchesne</v>
      </c>
      <c r="S1817" s="29" t="str">
        <v>Gerald</v>
      </c>
      <c r="T1817" s="29"/>
      <c r="U1817" s="29" t="str">
        <f>IF(T1817="",S1817,T1817)</f>
        <v>Gerald</v>
      </c>
      <c r="V1817" s="29" t="str">
        <f>LEFT(R1817,1)</f>
        <v>C</v>
      </c>
      <c r="W1817" s="29" t="str">
        <f>CONCATENATE(U1817,V1817,D1817)</f>
        <v>GeraldCM50-59</v>
      </c>
      <c r="X1817" s="29" t="str">
        <f>CONCATENATE(U1817,V1817)</f>
        <v>GeraldC</v>
      </c>
      <c r="AA1817"/>
      <c r="AB1817"/>
      <c r="AC1817"/>
      <c r="AD1817"/>
      <c r="AE1817"/>
      <c r="AF1817"/>
      <c r="AG1817"/>
    </row>
    <row r="1818" spans="1:33" s="30" customFormat="1" x14ac:dyDescent="0.3">
      <c r="A1818" s="16">
        <f t="shared" si="492"/>
        <v>739</v>
      </c>
      <c r="B1818" s="17">
        <f t="shared" si="493"/>
        <v>72</v>
      </c>
      <c r="C1818" s="18" t="s">
        <v>1859</v>
      </c>
      <c r="D1818" s="19" t="s">
        <v>1107</v>
      </c>
      <c r="E1818" s="19" t="str">
        <f t="shared" si="494"/>
        <v>M</v>
      </c>
      <c r="F1818" s="20" t="str">
        <f>IFERROR(VLOOKUP(C1818,'[1]Sofie''s Loppet'!$BM$3:$BP$100,4,FALSE),"")</f>
        <v/>
      </c>
      <c r="G1818" s="21">
        <f>IFERROR(VLOOKUP(C1818,[1]Rocks!$BF$3:$BH$2000,3,FALSE),"")</f>
        <v>284.65063001145478</v>
      </c>
      <c r="H1818" s="22" t="str">
        <f>IFERROR(VLOOKUP(C1818,'[1]Walden Bike'!$CB$3:$CE$1000,4,FALSE),"")</f>
        <v/>
      </c>
      <c r="I1818" s="23" t="str">
        <f>IFERROR(VLOOKUP(C1818,'[1]Paddle Sport'!$BJ$2:$BL$100,3,FALSE),"")</f>
        <v/>
      </c>
      <c r="J1818" s="24" t="str">
        <f>IFERROR(VLOOKUP(C1818,'[1]Island Swim'!$AX$5:$AZ$74,3,FALSE),"")</f>
        <v/>
      </c>
      <c r="K1818" s="25" t="str">
        <f>IFERROR(VLOOKUP(C1818,[1]Beaton!$A$4:$B$150,2,FALSE),"")</f>
        <v/>
      </c>
      <c r="L1818" s="26" t="str">
        <f>IFERROR(VLOOKUP(C1818,'[1]Turkey Gobbler'!$A$2:$B$500,2,FALSE),"")</f>
        <v/>
      </c>
      <c r="M1818" s="27">
        <f t="shared" si="495"/>
        <v>285</v>
      </c>
      <c r="N1818" s="28"/>
      <c r="O1818"/>
      <c r="P1818"/>
      <c r="Q1818"/>
      <c r="R1818" s="29"/>
      <c r="S1818" s="29"/>
      <c r="T1818" s="29"/>
      <c r="U1818" s="29"/>
      <c r="V1818" s="29"/>
      <c r="W1818" s="29"/>
      <c r="X1818" s="29"/>
      <c r="AA1818"/>
      <c r="AB1818"/>
      <c r="AC1818"/>
      <c r="AD1818"/>
      <c r="AE1818"/>
      <c r="AF1818"/>
      <c r="AG1818"/>
    </row>
    <row r="1819" spans="1:33" s="30" customFormat="1" x14ac:dyDescent="0.3">
      <c r="A1819" s="16">
        <f t="shared" si="492"/>
        <v>740</v>
      </c>
      <c r="B1819" s="17">
        <f t="shared" si="493"/>
        <v>113</v>
      </c>
      <c r="C1819" s="18" t="s">
        <v>1860</v>
      </c>
      <c r="D1819" s="19" t="s">
        <v>1109</v>
      </c>
      <c r="E1819" s="19" t="str">
        <f t="shared" si="494"/>
        <v>M</v>
      </c>
      <c r="F1819" s="20" t="str">
        <f>IFERROR(VLOOKUP(C1819,'[1]Sofie''s Loppet'!$BM$3:$BP$100,4,FALSE),"")</f>
        <v/>
      </c>
      <c r="G1819" s="21">
        <f>IFERROR(VLOOKUP(C1819,[1]Rocks!$BF$3:$BH$2000,3,FALSE),"")</f>
        <v>282.70762229806598</v>
      </c>
      <c r="H1819" s="22" t="str">
        <f>IFERROR(VLOOKUP(C1819,'[1]Walden Bike'!$CB$3:$CE$1000,4,FALSE),"")</f>
        <v/>
      </c>
      <c r="I1819" s="23" t="str">
        <f>IFERROR(VLOOKUP(C1819,'[1]Paddle Sport'!$BJ$2:$BL$100,3,FALSE),"")</f>
        <v/>
      </c>
      <c r="J1819" s="24" t="str">
        <f>IFERROR(VLOOKUP(C1819,'[1]Island Swim'!$AX$5:$AZ$74,3,FALSE),"")</f>
        <v/>
      </c>
      <c r="K1819" s="25" t="str">
        <f>IFERROR(VLOOKUP(C1819,[1]Beaton!$A$4:$B$150,2,FALSE),"")</f>
        <v/>
      </c>
      <c r="L1819" s="26" t="str">
        <f>IFERROR(VLOOKUP(C1819,'[1]Turkey Gobbler'!$A$2:$B$500,2,FALSE),"")</f>
        <v/>
      </c>
      <c r="M1819" s="27">
        <f t="shared" si="495"/>
        <v>283</v>
      </c>
      <c r="N1819" s="28"/>
      <c r="O1819"/>
      <c r="P1819"/>
      <c r="Q1819"/>
      <c r="R1819" s="29" t="str" cm="1">
        <f t="array" ref="R1819:S1819">_xlfn.TEXTSPLIT(C1819," ")</f>
        <v>Acres</v>
      </c>
      <c r="S1819" s="29" t="str">
        <v>James</v>
      </c>
      <c r="T1819" s="29"/>
      <c r="U1819" s="29" t="str">
        <f>IF(T1819="",S1819,T1819)</f>
        <v>James</v>
      </c>
      <c r="V1819" s="29" t="str">
        <f>LEFT(R1819,1)</f>
        <v>A</v>
      </c>
      <c r="W1819" s="29" t="str">
        <f>CONCATENATE(U1819,V1819,D1819)</f>
        <v>JamesAM40-49</v>
      </c>
      <c r="X1819" s="29" t="str">
        <f>CONCATENATE(U1819,V1819)</f>
        <v>JamesA</v>
      </c>
      <c r="AA1819"/>
      <c r="AB1819"/>
      <c r="AC1819"/>
      <c r="AD1819"/>
      <c r="AE1819"/>
      <c r="AF1819"/>
      <c r="AG1819"/>
    </row>
    <row r="1820" spans="1:33" s="30" customFormat="1" x14ac:dyDescent="0.3">
      <c r="A1820" s="16">
        <f t="shared" si="492"/>
        <v>741</v>
      </c>
      <c r="B1820" s="17">
        <f t="shared" si="493"/>
        <v>177</v>
      </c>
      <c r="C1820" s="18" t="s">
        <v>1861</v>
      </c>
      <c r="D1820" s="19" t="s">
        <v>1111</v>
      </c>
      <c r="E1820" s="19" t="str">
        <f t="shared" si="494"/>
        <v>M</v>
      </c>
      <c r="F1820" s="20" t="str">
        <f>IFERROR(VLOOKUP(C1820,'[1]Sofie''s Loppet'!$BM$3:$BP$100,4,FALSE),"")</f>
        <v/>
      </c>
      <c r="G1820" s="21">
        <f>IFERROR(VLOOKUP(C1820,[1]Rocks!$BF$3:$BH$2000,3,FALSE),"")</f>
        <v>281.00263852242739</v>
      </c>
      <c r="H1820" s="22" t="str">
        <f>IFERROR(VLOOKUP(C1820,'[1]Walden Bike'!$CB$3:$CE$1000,4,FALSE),"")</f>
        <v/>
      </c>
      <c r="I1820" s="23" t="str">
        <f>IFERROR(VLOOKUP(C1820,'[1]Paddle Sport'!$BJ$2:$BL$100,3,FALSE),"")</f>
        <v/>
      </c>
      <c r="J1820" s="24" t="str">
        <f>IFERROR(VLOOKUP(C1820,'[1]Island Swim'!$AX$5:$AZ$74,3,FALSE),"")</f>
        <v/>
      </c>
      <c r="K1820" s="25" t="str">
        <f>IFERROR(VLOOKUP(C1820,[1]Beaton!$A$4:$B$150,2,FALSE),"")</f>
        <v/>
      </c>
      <c r="L1820" s="26" t="str">
        <f>IFERROR(VLOOKUP(C1820,'[1]Turkey Gobbler'!$A$2:$B$500,2,FALSE),"")</f>
        <v/>
      </c>
      <c r="M1820" s="27">
        <f t="shared" si="495"/>
        <v>281</v>
      </c>
      <c r="N1820" s="28"/>
      <c r="O1820"/>
      <c r="P1820"/>
      <c r="Q1820"/>
      <c r="R1820" s="29" t="str" cm="1">
        <f t="array" ref="R1820:S1820">_xlfn.TEXTSPLIT(C1820," ")</f>
        <v>Aryal</v>
      </c>
      <c r="S1820" s="29" t="str">
        <v>Aayukta</v>
      </c>
      <c r="T1820" s="29"/>
      <c r="U1820" s="29" t="str">
        <f>IF(T1820="",S1820,T1820)</f>
        <v>Aayukta</v>
      </c>
      <c r="V1820" s="29" t="str">
        <f>LEFT(R1820,1)</f>
        <v>A</v>
      </c>
      <c r="W1820" s="29" t="str">
        <f>CONCATENATE(U1820,V1820,D1820)</f>
        <v>AayuktaAM30-39</v>
      </c>
      <c r="X1820" s="29" t="str">
        <f>CONCATENATE(U1820,V1820)</f>
        <v>AayuktaA</v>
      </c>
      <c r="AA1820"/>
      <c r="AB1820"/>
      <c r="AC1820"/>
      <c r="AD1820"/>
      <c r="AE1820"/>
      <c r="AF1820"/>
      <c r="AG1820"/>
    </row>
    <row r="1821" spans="1:33" s="30" customFormat="1" x14ac:dyDescent="0.3">
      <c r="A1821" s="16">
        <f t="shared" si="492"/>
        <v>742</v>
      </c>
      <c r="B1821" s="17">
        <f t="shared" si="493"/>
        <v>114</v>
      </c>
      <c r="C1821" s="18" t="s">
        <v>1862</v>
      </c>
      <c r="D1821" s="19" t="s">
        <v>1109</v>
      </c>
      <c r="E1821" s="19" t="str">
        <f t="shared" si="494"/>
        <v>M</v>
      </c>
      <c r="F1821" s="20" t="str">
        <f>IFERROR(VLOOKUP(C1821,'[1]Sofie''s Loppet'!$BM$3:$BP$100,4,FALSE),"")</f>
        <v/>
      </c>
      <c r="G1821" s="21">
        <f>IFERROR(VLOOKUP(C1821,[1]Rocks!$BF$3:$BH$2000,3,FALSE),"")</f>
        <v>272.8770131771596</v>
      </c>
      <c r="H1821" s="22" t="str">
        <f>IFERROR(VLOOKUP(C1821,'[1]Walden Bike'!$CB$3:$CE$1000,4,FALSE),"")</f>
        <v/>
      </c>
      <c r="I1821" s="23" t="str">
        <f>IFERROR(VLOOKUP(C1821,'[1]Paddle Sport'!$BJ$2:$BL$100,3,FALSE),"")</f>
        <v/>
      </c>
      <c r="J1821" s="24" t="str">
        <f>IFERROR(VLOOKUP(C1821,'[1]Island Swim'!$AX$5:$AZ$74,3,FALSE),"")</f>
        <v/>
      </c>
      <c r="K1821" s="25" t="str">
        <f>IFERROR(VLOOKUP(C1821,[1]Beaton!$A$4:$B$150,2,FALSE),"")</f>
        <v/>
      </c>
      <c r="L1821" s="26" t="str">
        <f>IFERROR(VLOOKUP(C1821,'[1]Turkey Gobbler'!$A$2:$B$500,2,FALSE),"")</f>
        <v/>
      </c>
      <c r="M1821" s="27">
        <f t="shared" si="495"/>
        <v>273</v>
      </c>
      <c r="N1821" s="28"/>
      <c r="O1821"/>
      <c r="P1821"/>
      <c r="Q1821"/>
      <c r="R1821" s="29" t="str" cm="1">
        <f t="array" ref="R1821:S1821">_xlfn.TEXTSPLIT(C1821," ")</f>
        <v>Gelinas</v>
      </c>
      <c r="S1821" s="29" t="str">
        <v>Rheal</v>
      </c>
      <c r="T1821" s="29"/>
      <c r="U1821" s="29" t="str">
        <f>IF(T1821="",S1821,T1821)</f>
        <v>Rheal</v>
      </c>
      <c r="V1821" s="29" t="str">
        <f>LEFT(R1821,1)</f>
        <v>G</v>
      </c>
      <c r="W1821" s="29" t="str">
        <f>CONCATENATE(U1821,V1821,D1821)</f>
        <v>RhealGM40-49</v>
      </c>
      <c r="X1821" s="29" t="str">
        <f>CONCATENATE(U1821,V1821)</f>
        <v>RhealG</v>
      </c>
      <c r="AA1821"/>
      <c r="AB1821"/>
      <c r="AC1821"/>
      <c r="AD1821"/>
      <c r="AE1821"/>
      <c r="AF1821"/>
      <c r="AG1821"/>
    </row>
    <row r="1822" spans="1:33" s="30" customFormat="1" x14ac:dyDescent="0.3">
      <c r="A1822" s="16">
        <f t="shared" si="492"/>
        <v>742</v>
      </c>
      <c r="B1822" s="17">
        <f t="shared" si="493"/>
        <v>73</v>
      </c>
      <c r="C1822" s="18" t="s">
        <v>1863</v>
      </c>
      <c r="D1822" s="19" t="s">
        <v>1107</v>
      </c>
      <c r="E1822" s="19" t="str">
        <f t="shared" si="494"/>
        <v>M</v>
      </c>
      <c r="F1822" s="20" t="str">
        <f>IFERROR(VLOOKUP(C1822,'[1]Sofie''s Loppet'!$BM$3:$BP$100,4,FALSE),"")</f>
        <v/>
      </c>
      <c r="G1822" s="21">
        <f>IFERROR(VLOOKUP(C1822,[1]Rocks!$BF$3:$BH$2000,3,FALSE),"")</f>
        <v>273.28483811153905</v>
      </c>
      <c r="H1822" s="22" t="str">
        <f>IFERROR(VLOOKUP(C1822,'[1]Walden Bike'!$CB$3:$CE$1000,4,FALSE),"")</f>
        <v/>
      </c>
      <c r="I1822" s="23" t="str">
        <f>IFERROR(VLOOKUP(C1822,'[1]Paddle Sport'!$BJ$2:$BL$100,3,FALSE),"")</f>
        <v/>
      </c>
      <c r="J1822" s="24" t="str">
        <f>IFERROR(VLOOKUP(C1822,'[1]Island Swim'!$AX$5:$AZ$74,3,FALSE),"")</f>
        <v/>
      </c>
      <c r="K1822" s="25" t="str">
        <f>IFERROR(VLOOKUP(C1822,[1]Beaton!$A$4:$B$150,2,FALSE),"")</f>
        <v/>
      </c>
      <c r="L1822" s="26" t="str">
        <f>IFERROR(VLOOKUP(C1822,'[1]Turkey Gobbler'!$A$2:$B$500,2,FALSE),"")</f>
        <v/>
      </c>
      <c r="M1822" s="27">
        <f t="shared" si="495"/>
        <v>273</v>
      </c>
      <c r="N1822" s="28"/>
      <c r="O1822"/>
      <c r="P1822"/>
      <c r="Q1822"/>
      <c r="R1822" s="29" t="str" cm="1">
        <f t="array" ref="R1822:S1822">_xlfn.TEXTSPLIT(C1822," ")</f>
        <v>Schmidt</v>
      </c>
      <c r="S1822" s="29" t="str">
        <v>Chris</v>
      </c>
      <c r="T1822" s="29"/>
      <c r="U1822" s="29" t="str">
        <f>IF(T1822="",S1822,T1822)</f>
        <v>Chris</v>
      </c>
      <c r="V1822" s="29" t="str">
        <f>LEFT(R1822,1)</f>
        <v>S</v>
      </c>
      <c r="W1822" s="29" t="str">
        <f>CONCATENATE(U1822,V1822,D1822)</f>
        <v>ChrisSM50-59</v>
      </c>
      <c r="X1822" s="29" t="str">
        <f>CONCATENATE(U1822,V1822)</f>
        <v>ChrisS</v>
      </c>
      <c r="AA1822"/>
      <c r="AB1822"/>
      <c r="AC1822"/>
      <c r="AD1822"/>
      <c r="AE1822"/>
      <c r="AF1822"/>
      <c r="AG1822"/>
    </row>
    <row r="1823" spans="1:33" s="30" customFormat="1" x14ac:dyDescent="0.3">
      <c r="A1823" s="16">
        <f t="shared" si="492"/>
        <v>744</v>
      </c>
      <c r="B1823" s="17">
        <f t="shared" si="493"/>
        <v>66</v>
      </c>
      <c r="C1823" s="18" t="s">
        <v>1864</v>
      </c>
      <c r="D1823" s="19" t="s">
        <v>1116</v>
      </c>
      <c r="E1823" s="19" t="str">
        <f t="shared" si="494"/>
        <v>M</v>
      </c>
      <c r="F1823" s="20">
        <f>IFERROR(VLOOKUP(C1823,'[1]Sofie''s Loppet'!$BM$3:$BP$100,4,FALSE),"")</f>
        <v>59.716713881019828</v>
      </c>
      <c r="G1823" s="21">
        <f>IFERROR(VLOOKUP(C1823,[1]Rocks!$BF$3:$BH$2000,3,FALSE),"")</f>
        <v>211.72962226640161</v>
      </c>
      <c r="H1823" s="22" t="str">
        <f>IFERROR(VLOOKUP(C1823,'[1]Walden Bike'!$CB$3:$CE$1000,4,FALSE),"")</f>
        <v/>
      </c>
      <c r="I1823" s="23" t="str">
        <f>IFERROR(VLOOKUP(C1823,'[1]Paddle Sport'!$BJ$2:$BL$100,3,FALSE),"")</f>
        <v/>
      </c>
      <c r="J1823" s="24" t="str">
        <f>IFERROR(VLOOKUP(C1823,'[1]Island Swim'!$AX$5:$AZ$74,3,FALSE),"")</f>
        <v/>
      </c>
      <c r="K1823" s="25" t="str">
        <f>IFERROR(VLOOKUP(C1823,[1]Beaton!$A$4:$B$150,2,FALSE),"")</f>
        <v/>
      </c>
      <c r="L1823" s="26">
        <f>IFERROR(VLOOKUP(C1823,'[1]Turkey Gobbler'!$A$2:$B$500,2,FALSE),"")</f>
        <v>107.74058577405859</v>
      </c>
      <c r="M1823" s="27">
        <f t="shared" si="495"/>
        <v>271</v>
      </c>
      <c r="N1823" s="28"/>
      <c r="O1823"/>
      <c r="P1823"/>
      <c r="Q1823"/>
      <c r="R1823" s="29" t="str" cm="1">
        <f t="array" ref="R1823:S1823">_xlfn.TEXTSPLIT(C1823," ")</f>
        <v>Zazelenchuk</v>
      </c>
      <c r="S1823" s="29" t="str">
        <v>Dylan</v>
      </c>
      <c r="T1823" s="29"/>
      <c r="U1823" s="29" t="str">
        <f>IF(T1823="",S1823,T1823)</f>
        <v>Dylan</v>
      </c>
      <c r="V1823" s="29" t="str">
        <f>LEFT(R1823,1)</f>
        <v>Z</v>
      </c>
      <c r="W1823" s="29" t="str">
        <f>CONCATENATE(U1823,V1823,D1823)</f>
        <v>DylanZM12 Under</v>
      </c>
      <c r="X1823" s="29" t="str">
        <f>CONCATENATE(U1823,V1823)</f>
        <v>DylanZ</v>
      </c>
      <c r="AA1823"/>
      <c r="AB1823"/>
      <c r="AC1823"/>
      <c r="AD1823"/>
      <c r="AE1823"/>
      <c r="AF1823"/>
      <c r="AG1823"/>
    </row>
    <row r="1824" spans="1:33" s="30" customFormat="1" x14ac:dyDescent="0.3">
      <c r="A1824" s="16">
        <f t="shared" si="492"/>
        <v>744</v>
      </c>
      <c r="B1824" s="17">
        <f t="shared" si="493"/>
        <v>162</v>
      </c>
      <c r="C1824" s="18" t="s">
        <v>1865</v>
      </c>
      <c r="D1824" s="19" t="s">
        <v>1114</v>
      </c>
      <c r="E1824" s="19" t="str">
        <f t="shared" si="494"/>
        <v>M</v>
      </c>
      <c r="F1824" s="20" t="str">
        <f>IFERROR(VLOOKUP(C1824,'[1]Sofie''s Loppet'!$BM$3:$BP$100,4,FALSE),"")</f>
        <v/>
      </c>
      <c r="G1824" s="21">
        <f>IFERROR(VLOOKUP(C1824,[1]Rocks!$BF$3:$BH$2000,3,FALSE),"")</f>
        <v>270.73618765013424</v>
      </c>
      <c r="H1824" s="22" t="str">
        <f>IFERROR(VLOOKUP(C1824,'[1]Walden Bike'!$CB$3:$CE$1000,4,FALSE),"")</f>
        <v/>
      </c>
      <c r="I1824" s="23" t="str">
        <f>IFERROR(VLOOKUP(C1824,'[1]Paddle Sport'!$BJ$2:$BL$100,3,FALSE),"")</f>
        <v/>
      </c>
      <c r="J1824" s="24" t="str">
        <f>IFERROR(VLOOKUP(C1824,'[1]Island Swim'!$AX$5:$AZ$74,3,FALSE),"")</f>
        <v/>
      </c>
      <c r="K1824" s="25" t="str">
        <f>IFERROR(VLOOKUP(C1824,[1]Beaton!$A$4:$B$150,2,FALSE),"")</f>
        <v/>
      </c>
      <c r="L1824" s="26" t="str">
        <f>IFERROR(VLOOKUP(C1824,'[1]Turkey Gobbler'!$A$2:$B$500,2,FALSE),"")</f>
        <v/>
      </c>
      <c r="M1824" s="27">
        <f t="shared" si="495"/>
        <v>271</v>
      </c>
      <c r="N1824" s="28"/>
      <c r="O1824"/>
      <c r="P1824"/>
      <c r="Q1824"/>
      <c r="R1824" s="29"/>
      <c r="S1824" s="29"/>
      <c r="T1824" s="29"/>
      <c r="U1824" s="29"/>
      <c r="V1824" s="29"/>
      <c r="W1824" s="29"/>
      <c r="X1824" s="29"/>
      <c r="AA1824"/>
      <c r="AB1824"/>
      <c r="AC1824"/>
      <c r="AD1824"/>
      <c r="AE1824"/>
      <c r="AF1824"/>
      <c r="AG1824"/>
    </row>
    <row r="1825" spans="1:33" s="30" customFormat="1" x14ac:dyDescent="0.3">
      <c r="A1825" s="16">
        <f t="shared" si="492"/>
        <v>744</v>
      </c>
      <c r="B1825" s="17">
        <f t="shared" si="493"/>
        <v>162</v>
      </c>
      <c r="C1825" s="18" t="s">
        <v>1866</v>
      </c>
      <c r="D1825" s="19" t="s">
        <v>1114</v>
      </c>
      <c r="E1825" s="19" t="str">
        <f t="shared" si="494"/>
        <v>M</v>
      </c>
      <c r="F1825" s="20" t="str">
        <f>IFERROR(VLOOKUP(C1825,'[1]Sofie''s Loppet'!$BM$3:$BP$100,4,FALSE),"")</f>
        <v/>
      </c>
      <c r="G1825" s="21">
        <f>IFERROR(VLOOKUP(C1825,[1]Rocks!$BF$3:$BH$2000,3,FALSE),"")</f>
        <v>270.73618765013424</v>
      </c>
      <c r="H1825" s="22" t="str">
        <f>IFERROR(VLOOKUP(C1825,'[1]Walden Bike'!$CB$3:$CE$1000,4,FALSE),"")</f>
        <v/>
      </c>
      <c r="I1825" s="23" t="str">
        <f>IFERROR(VLOOKUP(C1825,'[1]Paddle Sport'!$BJ$2:$BL$100,3,FALSE),"")</f>
        <v/>
      </c>
      <c r="J1825" s="24" t="str">
        <f>IFERROR(VLOOKUP(C1825,'[1]Island Swim'!$AX$5:$AZ$74,3,FALSE),"")</f>
        <v/>
      </c>
      <c r="K1825" s="25" t="str">
        <f>IFERROR(VLOOKUP(C1825,[1]Beaton!$A$4:$B$150,2,FALSE),"")</f>
        <v/>
      </c>
      <c r="L1825" s="26" t="str">
        <f>IFERROR(VLOOKUP(C1825,'[1]Turkey Gobbler'!$A$2:$B$500,2,FALSE),"")</f>
        <v/>
      </c>
      <c r="M1825" s="27">
        <f t="shared" si="495"/>
        <v>271</v>
      </c>
      <c r="N1825" s="28"/>
      <c r="O1825"/>
      <c r="P1825"/>
      <c r="Q1825"/>
      <c r="R1825" s="29" t="str" cm="1">
        <f t="array" ref="R1825:S1825">_xlfn.TEXTSPLIT(C1825," ")</f>
        <v>Secord</v>
      </c>
      <c r="S1825" s="29" t="str">
        <v>Brandon</v>
      </c>
      <c r="T1825" s="29"/>
      <c r="U1825" s="29" t="str">
        <f t="shared" ref="U1825:U1836" si="500">IF(T1825="",S1825,T1825)</f>
        <v>Brandon</v>
      </c>
      <c r="V1825" s="29" t="str">
        <f t="shared" ref="V1825:V1836" si="501">LEFT(R1825,1)</f>
        <v>S</v>
      </c>
      <c r="W1825" s="29" t="str">
        <f t="shared" ref="W1825:W1836" si="502">CONCATENATE(U1825,V1825,D1825)</f>
        <v>BrandonSM20-29</v>
      </c>
      <c r="X1825" s="29" t="str">
        <f t="shared" ref="X1825:X1836" si="503">CONCATENATE(U1825,V1825)</f>
        <v>BrandonS</v>
      </c>
      <c r="AA1825"/>
      <c r="AB1825"/>
      <c r="AC1825"/>
      <c r="AD1825"/>
      <c r="AE1825"/>
      <c r="AF1825"/>
      <c r="AG1825"/>
    </row>
    <row r="1826" spans="1:33" s="30" customFormat="1" x14ac:dyDescent="0.3">
      <c r="A1826" s="16">
        <f t="shared" si="492"/>
        <v>744</v>
      </c>
      <c r="B1826" s="17">
        <f t="shared" si="493"/>
        <v>178</v>
      </c>
      <c r="C1826" s="18" t="s">
        <v>1867</v>
      </c>
      <c r="D1826" s="19" t="s">
        <v>1111</v>
      </c>
      <c r="E1826" s="19" t="str">
        <f t="shared" si="494"/>
        <v>M</v>
      </c>
      <c r="F1826" s="20" t="str">
        <f>IFERROR(VLOOKUP(C1826,'[1]Sofie''s Loppet'!$BM$3:$BP$100,4,FALSE),"")</f>
        <v/>
      </c>
      <c r="G1826" s="21">
        <f>IFERROR(VLOOKUP(C1826,[1]Rocks!$BF$3:$BH$2000,3,FALSE),"")</f>
        <v>270.62146892655363</v>
      </c>
      <c r="H1826" s="22" t="str">
        <f>IFERROR(VLOOKUP(C1826,'[1]Walden Bike'!$CB$3:$CE$1000,4,FALSE),"")</f>
        <v/>
      </c>
      <c r="I1826" s="23" t="str">
        <f>IFERROR(VLOOKUP(C1826,'[1]Paddle Sport'!$BJ$2:$BL$100,3,FALSE),"")</f>
        <v/>
      </c>
      <c r="J1826" s="24" t="str">
        <f>IFERROR(VLOOKUP(C1826,'[1]Island Swim'!$AX$5:$AZ$74,3,FALSE),"")</f>
        <v/>
      </c>
      <c r="K1826" s="25" t="str">
        <f>IFERROR(VLOOKUP(C1826,[1]Beaton!$A$4:$B$150,2,FALSE),"")</f>
        <v/>
      </c>
      <c r="L1826" s="26" t="str">
        <f>IFERROR(VLOOKUP(C1826,'[1]Turkey Gobbler'!$A$2:$B$500,2,FALSE),"")</f>
        <v/>
      </c>
      <c r="M1826" s="27">
        <f t="shared" si="495"/>
        <v>271</v>
      </c>
      <c r="N1826" s="28"/>
      <c r="O1826"/>
      <c r="P1826"/>
      <c r="Q1826"/>
      <c r="R1826" s="29" t="str" cm="1">
        <f t="array" ref="R1826:S1826">_xlfn.TEXTSPLIT(C1826," ")</f>
        <v>West</v>
      </c>
      <c r="S1826" s="29" t="str">
        <v>Jordan</v>
      </c>
      <c r="T1826" s="29"/>
      <c r="U1826" s="29" t="str">
        <f t="shared" si="500"/>
        <v>Jordan</v>
      </c>
      <c r="V1826" s="29" t="str">
        <f t="shared" si="501"/>
        <v>W</v>
      </c>
      <c r="W1826" s="29" t="str">
        <f t="shared" si="502"/>
        <v>JordanWM30-39</v>
      </c>
      <c r="X1826" s="29" t="str">
        <f t="shared" si="503"/>
        <v>JordanW</v>
      </c>
      <c r="AA1826"/>
      <c r="AB1826"/>
      <c r="AC1826"/>
      <c r="AD1826"/>
      <c r="AE1826"/>
      <c r="AF1826"/>
      <c r="AG1826"/>
    </row>
    <row r="1827" spans="1:33" s="30" customFormat="1" x14ac:dyDescent="0.3">
      <c r="A1827" s="16">
        <f t="shared" si="492"/>
        <v>744</v>
      </c>
      <c r="B1827" s="17">
        <f t="shared" si="493"/>
        <v>47</v>
      </c>
      <c r="C1827" s="18" t="s">
        <v>1868</v>
      </c>
      <c r="D1827" s="19" t="s">
        <v>1124</v>
      </c>
      <c r="E1827" s="19" t="str">
        <f t="shared" si="494"/>
        <v>M</v>
      </c>
      <c r="F1827" s="20" t="str">
        <f>IFERROR(VLOOKUP(C1827,'[1]Sofie''s Loppet'!$BM$3:$BP$100,4,FALSE),"")</f>
        <v/>
      </c>
      <c r="G1827" s="21">
        <f>IFERROR(VLOOKUP(C1827,[1]Rocks!$BF$3:$BH$2000,3,FALSE),"")</f>
        <v>270.58325095325517</v>
      </c>
      <c r="H1827" s="22" t="str">
        <f>IFERROR(VLOOKUP(C1827,'[1]Walden Bike'!$CB$3:$CE$1000,4,FALSE),"")</f>
        <v/>
      </c>
      <c r="I1827" s="23" t="str">
        <f>IFERROR(VLOOKUP(C1827,'[1]Paddle Sport'!$BJ$2:$BL$100,3,FALSE),"")</f>
        <v/>
      </c>
      <c r="J1827" s="24" t="str">
        <f>IFERROR(VLOOKUP(C1827,'[1]Island Swim'!$AX$5:$AZ$74,3,FALSE),"")</f>
        <v/>
      </c>
      <c r="K1827" s="25" t="str">
        <f>IFERROR(VLOOKUP(C1827,[1]Beaton!$A$4:$B$150,2,FALSE),"")</f>
        <v/>
      </c>
      <c r="L1827" s="26" t="str">
        <f>IFERROR(VLOOKUP(C1827,'[1]Turkey Gobbler'!$A$2:$B$500,2,FALSE),"")</f>
        <v/>
      </c>
      <c r="M1827" s="27">
        <f t="shared" si="495"/>
        <v>271</v>
      </c>
      <c r="N1827" s="28"/>
      <c r="O1827"/>
      <c r="P1827"/>
      <c r="Q1827"/>
      <c r="R1827" s="29" t="str" cm="1">
        <f t="array" ref="R1827:S1827">_xlfn.TEXTSPLIT(C1827," ")</f>
        <v>Calvano</v>
      </c>
      <c r="S1827" s="29" t="str">
        <v>Paolo</v>
      </c>
      <c r="T1827" s="29"/>
      <c r="U1827" s="29" t="str">
        <f t="shared" si="500"/>
        <v>Paolo</v>
      </c>
      <c r="V1827" s="29" t="str">
        <f t="shared" si="501"/>
        <v>C</v>
      </c>
      <c r="W1827" s="29" t="str">
        <f t="shared" si="502"/>
        <v>PaoloCM60-69</v>
      </c>
      <c r="X1827" s="29" t="str">
        <f t="shared" si="503"/>
        <v>PaoloC</v>
      </c>
      <c r="AA1827"/>
      <c r="AB1827"/>
      <c r="AC1827"/>
      <c r="AD1827"/>
      <c r="AE1827"/>
      <c r="AF1827"/>
      <c r="AG1827"/>
    </row>
    <row r="1828" spans="1:33" s="30" customFormat="1" x14ac:dyDescent="0.3">
      <c r="A1828" s="16">
        <f t="shared" si="492"/>
        <v>749</v>
      </c>
      <c r="B1828" s="17">
        <f t="shared" si="493"/>
        <v>164</v>
      </c>
      <c r="C1828" s="18" t="s">
        <v>1869</v>
      </c>
      <c r="D1828" s="19" t="s">
        <v>1114</v>
      </c>
      <c r="E1828" s="19" t="str">
        <f t="shared" si="494"/>
        <v>M</v>
      </c>
      <c r="F1828" s="20" t="str">
        <f>IFERROR(VLOOKUP(C1828,'[1]Sofie''s Loppet'!$BM$3:$BP$100,4,FALSE),"")</f>
        <v/>
      </c>
      <c r="G1828" s="21">
        <f>IFERROR(VLOOKUP(C1828,[1]Rocks!$BF$3:$BH$2000,3,FALSE),"")</f>
        <v>267.87639238232123</v>
      </c>
      <c r="H1828" s="22" t="str">
        <f>IFERROR(VLOOKUP(C1828,'[1]Walden Bike'!$CB$3:$CE$1000,4,FALSE),"")</f>
        <v/>
      </c>
      <c r="I1828" s="23" t="str">
        <f>IFERROR(VLOOKUP(C1828,'[1]Paddle Sport'!$BJ$2:$BL$100,3,FALSE),"")</f>
        <v/>
      </c>
      <c r="J1828" s="24" t="str">
        <f>IFERROR(VLOOKUP(C1828,'[1]Island Swim'!$AX$5:$AZ$74,3,FALSE),"")</f>
        <v/>
      </c>
      <c r="K1828" s="25" t="str">
        <f>IFERROR(VLOOKUP(C1828,[1]Beaton!$A$4:$B$150,2,FALSE),"")</f>
        <v/>
      </c>
      <c r="L1828" s="26" t="str">
        <f>IFERROR(VLOOKUP(C1828,'[1]Turkey Gobbler'!$A$2:$B$500,2,FALSE),"")</f>
        <v/>
      </c>
      <c r="M1828" s="27">
        <f t="shared" si="495"/>
        <v>268</v>
      </c>
      <c r="N1828" s="28"/>
      <c r="O1828"/>
      <c r="P1828"/>
      <c r="Q1828"/>
      <c r="R1828" s="29" t="str" cm="1">
        <f t="array" ref="R1828:S1828">_xlfn.TEXTSPLIT(C1828," ")</f>
        <v>Rainville</v>
      </c>
      <c r="S1828" s="29" t="str">
        <v>Josh</v>
      </c>
      <c r="T1828" s="29"/>
      <c r="U1828" s="29" t="str">
        <f t="shared" si="500"/>
        <v>Josh</v>
      </c>
      <c r="V1828" s="29" t="str">
        <f t="shared" si="501"/>
        <v>R</v>
      </c>
      <c r="W1828" s="29" t="str">
        <f t="shared" si="502"/>
        <v>JoshRM20-29</v>
      </c>
      <c r="X1828" s="29" t="str">
        <f t="shared" si="503"/>
        <v>JoshR</v>
      </c>
      <c r="AA1828"/>
      <c r="AB1828"/>
      <c r="AC1828"/>
      <c r="AD1828"/>
      <c r="AE1828"/>
      <c r="AF1828"/>
      <c r="AG1828"/>
    </row>
    <row r="1829" spans="1:33" s="30" customFormat="1" x14ac:dyDescent="0.3">
      <c r="A1829" s="16">
        <f t="shared" si="492"/>
        <v>750</v>
      </c>
      <c r="B1829" s="17">
        <f t="shared" si="493"/>
        <v>179</v>
      </c>
      <c r="C1829" s="18" t="s">
        <v>1870</v>
      </c>
      <c r="D1829" s="19" t="s">
        <v>1111</v>
      </c>
      <c r="E1829" s="19" t="str">
        <f t="shared" si="494"/>
        <v>M</v>
      </c>
      <c r="F1829" s="20" t="str">
        <f>IFERROR(VLOOKUP(C1829,'[1]Sofie''s Loppet'!$BM$3:$BP$100,4,FALSE),"")</f>
        <v/>
      </c>
      <c r="G1829" s="21">
        <f>IFERROR(VLOOKUP(C1829,[1]Rocks!$BF$3:$BH$2000,3,FALSE),"")</f>
        <v>266.72629695885507</v>
      </c>
      <c r="H1829" s="22" t="str">
        <f>IFERROR(VLOOKUP(C1829,'[1]Walden Bike'!$CB$3:$CE$1000,4,FALSE),"")</f>
        <v/>
      </c>
      <c r="I1829" s="23" t="str">
        <f>IFERROR(VLOOKUP(C1829,'[1]Paddle Sport'!$BJ$2:$BL$100,3,FALSE),"")</f>
        <v/>
      </c>
      <c r="J1829" s="24" t="str">
        <f>IFERROR(VLOOKUP(C1829,'[1]Island Swim'!$AX$5:$AZ$74,3,FALSE),"")</f>
        <v/>
      </c>
      <c r="K1829" s="25" t="str">
        <f>IFERROR(VLOOKUP(C1829,[1]Beaton!$A$4:$B$150,2,FALSE),"")</f>
        <v/>
      </c>
      <c r="L1829" s="26" t="str">
        <f>IFERROR(VLOOKUP(C1829,'[1]Turkey Gobbler'!$A$2:$B$500,2,FALSE),"")</f>
        <v/>
      </c>
      <c r="M1829" s="27">
        <f t="shared" si="495"/>
        <v>267</v>
      </c>
      <c r="N1829" s="28"/>
      <c r="O1829"/>
      <c r="P1829"/>
      <c r="Q1829"/>
      <c r="R1829" s="29" t="str" cm="1">
        <f t="array" ref="R1829:S1829">_xlfn.TEXTSPLIT(C1829," ")</f>
        <v>Beauparlant</v>
      </c>
      <c r="S1829" s="29" t="str">
        <v>Jessy</v>
      </c>
      <c r="T1829" s="29"/>
      <c r="U1829" s="29" t="str">
        <f t="shared" si="500"/>
        <v>Jessy</v>
      </c>
      <c r="V1829" s="29" t="str">
        <f t="shared" si="501"/>
        <v>B</v>
      </c>
      <c r="W1829" s="29" t="str">
        <f t="shared" si="502"/>
        <v>JessyBM30-39</v>
      </c>
      <c r="X1829" s="29" t="str">
        <f t="shared" si="503"/>
        <v>JessyB</v>
      </c>
      <c r="AA1829"/>
      <c r="AB1829"/>
      <c r="AC1829"/>
      <c r="AD1829"/>
      <c r="AE1829"/>
      <c r="AF1829"/>
      <c r="AG1829"/>
    </row>
    <row r="1830" spans="1:33" s="30" customFormat="1" x14ac:dyDescent="0.3">
      <c r="A1830" s="16">
        <f t="shared" si="492"/>
        <v>751</v>
      </c>
      <c r="B1830" s="17">
        <f t="shared" si="493"/>
        <v>67</v>
      </c>
      <c r="C1830" s="18" t="s">
        <v>1871</v>
      </c>
      <c r="D1830" s="19" t="s">
        <v>1116</v>
      </c>
      <c r="E1830" s="19" t="str">
        <f t="shared" si="494"/>
        <v>M</v>
      </c>
      <c r="F1830" s="20" t="str">
        <f>IFERROR(VLOOKUP(C1830,'[1]Sofie''s Loppet'!$BM$3:$BP$100,4,FALSE),"")</f>
        <v/>
      </c>
      <c r="G1830" s="21">
        <f>IFERROR(VLOOKUP(C1830,[1]Rocks!$BF$3:$BH$2000,3,FALSE),"")</f>
        <v>264.64323748668795</v>
      </c>
      <c r="H1830" s="22" t="str">
        <f>IFERROR(VLOOKUP(C1830,'[1]Walden Bike'!$CB$3:$CE$1000,4,FALSE),"")</f>
        <v/>
      </c>
      <c r="I1830" s="23" t="str">
        <f>IFERROR(VLOOKUP(C1830,'[1]Paddle Sport'!$BJ$2:$BL$100,3,FALSE),"")</f>
        <v/>
      </c>
      <c r="J1830" s="24" t="str">
        <f>IFERROR(VLOOKUP(C1830,'[1]Island Swim'!$AX$5:$AZ$74,3,FALSE),"")</f>
        <v/>
      </c>
      <c r="K1830" s="25" t="str">
        <f>IFERROR(VLOOKUP(C1830,[1]Beaton!$A$4:$B$150,2,FALSE),"")</f>
        <v/>
      </c>
      <c r="L1830" s="26" t="str">
        <f>IFERROR(VLOOKUP(C1830,'[1]Turkey Gobbler'!$A$2:$B$500,2,FALSE),"")</f>
        <v/>
      </c>
      <c r="M1830" s="27">
        <f t="shared" si="495"/>
        <v>265</v>
      </c>
      <c r="N1830" s="28"/>
      <c r="O1830"/>
      <c r="P1830"/>
      <c r="Q1830"/>
      <c r="R1830" s="29" t="str" cm="1">
        <f t="array" ref="R1830:S1830">_xlfn.TEXTSPLIT(C1830," ")</f>
        <v>Zazulak</v>
      </c>
      <c r="S1830" s="29" t="str">
        <v>Nathan</v>
      </c>
      <c r="T1830" s="29"/>
      <c r="U1830" s="29" t="str">
        <f t="shared" si="500"/>
        <v>Nathan</v>
      </c>
      <c r="V1830" s="29" t="str">
        <f t="shared" si="501"/>
        <v>Z</v>
      </c>
      <c r="W1830" s="29" t="str">
        <f t="shared" si="502"/>
        <v>NathanZM12 Under</v>
      </c>
      <c r="X1830" s="29" t="str">
        <f t="shared" si="503"/>
        <v>NathanZ</v>
      </c>
      <c r="AA1830"/>
      <c r="AB1830"/>
      <c r="AC1830"/>
      <c r="AD1830"/>
      <c r="AE1830"/>
      <c r="AF1830"/>
      <c r="AG1830"/>
    </row>
    <row r="1831" spans="1:33" s="30" customFormat="1" x14ac:dyDescent="0.3">
      <c r="A1831" s="16">
        <f t="shared" si="492"/>
        <v>752</v>
      </c>
      <c r="B1831" s="17">
        <f t="shared" si="493"/>
        <v>80</v>
      </c>
      <c r="C1831" s="18" t="s">
        <v>1872</v>
      </c>
      <c r="D1831" s="19" t="s">
        <v>1118</v>
      </c>
      <c r="E1831" s="19" t="str">
        <f t="shared" si="494"/>
        <v>M</v>
      </c>
      <c r="F1831" s="20" t="str">
        <f>IFERROR(VLOOKUP(C1831,'[1]Sofie''s Loppet'!$BM$3:$BP$100,4,FALSE),"")</f>
        <v/>
      </c>
      <c r="G1831" s="21">
        <f>IFERROR(VLOOKUP(C1831,[1]Rocks!$BF$3:$BH$2000,3,FALSE),"")</f>
        <v>257.60193503800969</v>
      </c>
      <c r="H1831" s="22" t="str">
        <f>IFERROR(VLOOKUP(C1831,'[1]Walden Bike'!$CB$3:$CE$1000,4,FALSE),"")</f>
        <v/>
      </c>
      <c r="I1831" s="23" t="str">
        <f>IFERROR(VLOOKUP(C1831,'[1]Paddle Sport'!$BJ$2:$BL$100,3,FALSE),"")</f>
        <v/>
      </c>
      <c r="J1831" s="24" t="str">
        <f>IFERROR(VLOOKUP(C1831,'[1]Island Swim'!$AX$5:$AZ$74,3,FALSE),"")</f>
        <v/>
      </c>
      <c r="K1831" s="25" t="str">
        <f>IFERROR(VLOOKUP(C1831,[1]Beaton!$A$4:$B$150,2,FALSE),"")</f>
        <v/>
      </c>
      <c r="L1831" s="26" t="str">
        <f>IFERROR(VLOOKUP(C1831,'[1]Turkey Gobbler'!$A$2:$B$500,2,FALSE),"")</f>
        <v/>
      </c>
      <c r="M1831" s="27">
        <f t="shared" si="495"/>
        <v>258</v>
      </c>
      <c r="N1831" s="28"/>
      <c r="O1831"/>
      <c r="P1831"/>
      <c r="Q1831"/>
      <c r="R1831" s="29" t="str" cm="1">
        <f t="array" ref="R1831:S1831">_xlfn.TEXTSPLIT(C1831," ")</f>
        <v>Lefevbre</v>
      </c>
      <c r="S1831" s="29" t="str">
        <v>Theo</v>
      </c>
      <c r="T1831" s="29"/>
      <c r="U1831" s="29" t="str">
        <f t="shared" si="500"/>
        <v>Theo</v>
      </c>
      <c r="V1831" s="29" t="str">
        <f t="shared" si="501"/>
        <v>L</v>
      </c>
      <c r="W1831" s="29" t="str">
        <f t="shared" si="502"/>
        <v>TheoLM13-19</v>
      </c>
      <c r="X1831" s="29" t="str">
        <f t="shared" si="503"/>
        <v>TheoL</v>
      </c>
      <c r="AA1831"/>
      <c r="AB1831"/>
      <c r="AC1831"/>
      <c r="AD1831"/>
      <c r="AE1831"/>
      <c r="AF1831"/>
      <c r="AG1831"/>
    </row>
    <row r="1832" spans="1:33" s="30" customFormat="1" x14ac:dyDescent="0.3">
      <c r="A1832" s="16">
        <f t="shared" si="492"/>
        <v>753</v>
      </c>
      <c r="B1832" s="17">
        <f t="shared" si="493"/>
        <v>74</v>
      </c>
      <c r="C1832" s="18" t="s">
        <v>1873</v>
      </c>
      <c r="D1832" s="19" t="s">
        <v>1107</v>
      </c>
      <c r="E1832" s="19" t="str">
        <f t="shared" si="494"/>
        <v>M</v>
      </c>
      <c r="F1832" s="20" t="str">
        <f>IFERROR(VLOOKUP(C1832,'[1]Sofie''s Loppet'!$BM$3:$BP$100,4,FALSE),"")</f>
        <v/>
      </c>
      <c r="G1832" s="21">
        <f>IFERROR(VLOOKUP(C1832,[1]Rocks!$BF$3:$BH$2000,3,FALSE),"")</f>
        <v>257.33517431826027</v>
      </c>
      <c r="H1832" s="22" t="str">
        <f>IFERROR(VLOOKUP(C1832,'[1]Walden Bike'!$CB$3:$CE$1000,4,FALSE),"")</f>
        <v/>
      </c>
      <c r="I1832" s="23" t="str">
        <f>IFERROR(VLOOKUP(C1832,'[1]Paddle Sport'!$BJ$2:$BL$100,3,FALSE),"")</f>
        <v/>
      </c>
      <c r="J1832" s="24" t="str">
        <f>IFERROR(VLOOKUP(C1832,'[1]Island Swim'!$AX$5:$AZ$74,3,FALSE),"")</f>
        <v/>
      </c>
      <c r="K1832" s="25" t="str">
        <f>IFERROR(VLOOKUP(C1832,[1]Beaton!$A$4:$B$150,2,FALSE),"")</f>
        <v/>
      </c>
      <c r="L1832" s="26" t="str">
        <f>IFERROR(VLOOKUP(C1832,'[1]Turkey Gobbler'!$A$2:$B$500,2,FALSE),"")</f>
        <v/>
      </c>
      <c r="M1832" s="27">
        <f t="shared" si="495"/>
        <v>257</v>
      </c>
      <c r="N1832" s="28"/>
      <c r="O1832"/>
      <c r="P1832"/>
      <c r="Q1832"/>
      <c r="R1832" s="29" t="str" cm="1">
        <f t="array" ref="R1832:S1832">_xlfn.TEXTSPLIT(C1832," ")</f>
        <v>Lefevbre</v>
      </c>
      <c r="S1832" s="29" t="str">
        <v>Paul</v>
      </c>
      <c r="T1832" s="29"/>
      <c r="U1832" s="29" t="str">
        <f t="shared" si="500"/>
        <v>Paul</v>
      </c>
      <c r="V1832" s="29" t="str">
        <f t="shared" si="501"/>
        <v>L</v>
      </c>
      <c r="W1832" s="29" t="str">
        <f t="shared" si="502"/>
        <v>PaulLM50-59</v>
      </c>
      <c r="X1832" s="29" t="str">
        <f t="shared" si="503"/>
        <v>PaulL</v>
      </c>
      <c r="AA1832"/>
      <c r="AB1832"/>
      <c r="AC1832"/>
      <c r="AD1832"/>
      <c r="AE1832"/>
      <c r="AF1832"/>
      <c r="AG1832"/>
    </row>
    <row r="1833" spans="1:33" s="30" customFormat="1" x14ac:dyDescent="0.3">
      <c r="A1833" s="16">
        <f t="shared" si="492"/>
        <v>754</v>
      </c>
      <c r="B1833" s="17">
        <f t="shared" si="493"/>
        <v>180</v>
      </c>
      <c r="C1833" s="18" t="s">
        <v>1874</v>
      </c>
      <c r="D1833" s="19" t="s">
        <v>1111</v>
      </c>
      <c r="E1833" s="19" t="str">
        <f t="shared" si="494"/>
        <v>M</v>
      </c>
      <c r="F1833" s="20" t="str">
        <f>IFERROR(VLOOKUP(C1833,'[1]Sofie''s Loppet'!$BM$3:$BP$100,4,FALSE),"")</f>
        <v/>
      </c>
      <c r="G1833" s="21">
        <f>IFERROR(VLOOKUP(C1833,[1]Rocks!$BF$3:$BH$2000,3,FALSE),"")</f>
        <v>255.92173017507724</v>
      </c>
      <c r="H1833" s="22" t="str">
        <f>IFERROR(VLOOKUP(C1833,'[1]Walden Bike'!$CB$3:$CE$1000,4,FALSE),"")</f>
        <v/>
      </c>
      <c r="I1833" s="23" t="str">
        <f>IFERROR(VLOOKUP(C1833,'[1]Paddle Sport'!$BJ$2:$BL$100,3,FALSE),"")</f>
        <v/>
      </c>
      <c r="J1833" s="24" t="str">
        <f>IFERROR(VLOOKUP(C1833,'[1]Island Swim'!$AX$5:$AZ$74,3,FALSE),"")</f>
        <v/>
      </c>
      <c r="K1833" s="25" t="str">
        <f>IFERROR(VLOOKUP(C1833,[1]Beaton!$A$4:$B$150,2,FALSE),"")</f>
        <v/>
      </c>
      <c r="L1833" s="26" t="str">
        <f>IFERROR(VLOOKUP(C1833,'[1]Turkey Gobbler'!$A$2:$B$500,2,FALSE),"")</f>
        <v/>
      </c>
      <c r="M1833" s="27">
        <f t="shared" si="495"/>
        <v>256</v>
      </c>
      <c r="N1833" s="28"/>
      <c r="O1833"/>
      <c r="P1833"/>
      <c r="Q1833"/>
      <c r="R1833" s="29" t="str" cm="1">
        <f t="array" ref="R1833:S1833">_xlfn.TEXTSPLIT(C1833," ")</f>
        <v>Colwell</v>
      </c>
      <c r="S1833" s="29" t="str">
        <v>Jorden</v>
      </c>
      <c r="T1833" s="29"/>
      <c r="U1833" s="29" t="str">
        <f t="shared" si="500"/>
        <v>Jorden</v>
      </c>
      <c r="V1833" s="29" t="str">
        <f t="shared" si="501"/>
        <v>C</v>
      </c>
      <c r="W1833" s="29" t="str">
        <f t="shared" si="502"/>
        <v>JordenCM30-39</v>
      </c>
      <c r="X1833" s="29" t="str">
        <f t="shared" si="503"/>
        <v>JordenC</v>
      </c>
      <c r="AA1833"/>
      <c r="AB1833"/>
      <c r="AC1833"/>
      <c r="AD1833"/>
      <c r="AE1833"/>
      <c r="AF1833"/>
      <c r="AG1833"/>
    </row>
    <row r="1834" spans="1:33" s="30" customFormat="1" x14ac:dyDescent="0.3">
      <c r="A1834" s="16">
        <f t="shared" si="492"/>
        <v>755</v>
      </c>
      <c r="B1834" s="17">
        <f t="shared" si="493"/>
        <v>181</v>
      </c>
      <c r="C1834" s="18" t="s">
        <v>1875</v>
      </c>
      <c r="D1834" s="19" t="s">
        <v>1111</v>
      </c>
      <c r="E1834" s="19" t="str">
        <f t="shared" si="494"/>
        <v>M</v>
      </c>
      <c r="F1834" s="20" t="str">
        <f>IFERROR(VLOOKUP(C1834,'[1]Sofie''s Loppet'!$BM$3:$BP$100,4,FALSE),"")</f>
        <v/>
      </c>
      <c r="G1834" s="21">
        <f>IFERROR(VLOOKUP(C1834,[1]Rocks!$BF$3:$BH$2000,3,FALSE),"")</f>
        <v>254.87179487179489</v>
      </c>
      <c r="H1834" s="22" t="str">
        <f>IFERROR(VLOOKUP(C1834,'[1]Walden Bike'!$CB$3:$CE$1000,4,FALSE),"")</f>
        <v/>
      </c>
      <c r="I1834" s="23" t="str">
        <f>IFERROR(VLOOKUP(C1834,'[1]Paddle Sport'!$BJ$2:$BL$100,3,FALSE),"")</f>
        <v/>
      </c>
      <c r="J1834" s="24" t="str">
        <f>IFERROR(VLOOKUP(C1834,'[1]Island Swim'!$AX$5:$AZ$74,3,FALSE),"")</f>
        <v/>
      </c>
      <c r="K1834" s="25" t="str">
        <f>IFERROR(VLOOKUP(C1834,[1]Beaton!$A$4:$B$150,2,FALSE),"")</f>
        <v/>
      </c>
      <c r="L1834" s="26" t="str">
        <f>IFERROR(VLOOKUP(C1834,'[1]Turkey Gobbler'!$A$2:$B$500,2,FALSE),"")</f>
        <v/>
      </c>
      <c r="M1834" s="27">
        <f t="shared" si="495"/>
        <v>255</v>
      </c>
      <c r="N1834" s="28"/>
      <c r="O1834"/>
      <c r="P1834"/>
      <c r="Q1834"/>
      <c r="R1834" s="29" t="str" cm="1">
        <f t="array" ref="R1834:S1834">_xlfn.TEXTSPLIT(C1834," ")</f>
        <v>Ladd</v>
      </c>
      <c r="S1834" s="29" t="str">
        <v>Quinn</v>
      </c>
      <c r="T1834" s="29"/>
      <c r="U1834" s="29" t="str">
        <f t="shared" si="500"/>
        <v>Quinn</v>
      </c>
      <c r="V1834" s="29" t="str">
        <f t="shared" si="501"/>
        <v>L</v>
      </c>
      <c r="W1834" s="29" t="str">
        <f t="shared" si="502"/>
        <v>QuinnLM30-39</v>
      </c>
      <c r="X1834" s="29" t="str">
        <f t="shared" si="503"/>
        <v>QuinnL</v>
      </c>
      <c r="AA1834"/>
      <c r="AB1834"/>
      <c r="AC1834"/>
      <c r="AD1834"/>
      <c r="AE1834"/>
      <c r="AF1834"/>
      <c r="AG1834"/>
    </row>
    <row r="1835" spans="1:33" s="30" customFormat="1" x14ac:dyDescent="0.3">
      <c r="A1835" s="16">
        <f t="shared" si="492"/>
        <v>756</v>
      </c>
      <c r="B1835" s="17">
        <f t="shared" si="493"/>
        <v>68</v>
      </c>
      <c r="C1835" s="18" t="s">
        <v>1876</v>
      </c>
      <c r="D1835" s="19" t="s">
        <v>1116</v>
      </c>
      <c r="E1835" s="19" t="str">
        <f t="shared" si="494"/>
        <v>M</v>
      </c>
      <c r="F1835" s="20" t="str">
        <f>IFERROR(VLOOKUP(C1835,'[1]Sofie''s Loppet'!$BM$3:$BP$100,4,FALSE),"")</f>
        <v/>
      </c>
      <c r="G1835" s="21">
        <f>IFERROR(VLOOKUP(C1835,[1]Rocks!$BF$3:$BH$2000,3,FALSE),"")</f>
        <v>253.1409168081494</v>
      </c>
      <c r="H1835" s="22" t="str">
        <f>IFERROR(VLOOKUP(C1835,'[1]Walden Bike'!$CB$3:$CE$1000,4,FALSE),"")</f>
        <v/>
      </c>
      <c r="I1835" s="23" t="str">
        <f>IFERROR(VLOOKUP(C1835,'[1]Paddle Sport'!$BJ$2:$BL$100,3,FALSE),"")</f>
        <v/>
      </c>
      <c r="J1835" s="24" t="str">
        <f>IFERROR(VLOOKUP(C1835,'[1]Island Swim'!$AX$5:$AZ$74,3,FALSE),"")</f>
        <v/>
      </c>
      <c r="K1835" s="25" t="str">
        <f>IFERROR(VLOOKUP(C1835,[1]Beaton!$A$4:$B$150,2,FALSE),"")</f>
        <v/>
      </c>
      <c r="L1835" s="26" t="str">
        <f>IFERROR(VLOOKUP(C1835,'[1]Turkey Gobbler'!$A$2:$B$500,2,FALSE),"")</f>
        <v/>
      </c>
      <c r="M1835" s="27">
        <f t="shared" si="495"/>
        <v>253</v>
      </c>
      <c r="N1835" s="28"/>
      <c r="O1835"/>
      <c r="P1835"/>
      <c r="Q1835"/>
      <c r="R1835" s="29" t="str" cm="1">
        <f t="array" ref="R1835:S1835">_xlfn.TEXTSPLIT(C1835," ")</f>
        <v>Bartolucci</v>
      </c>
      <c r="S1835" s="29" t="str">
        <v>Jacob</v>
      </c>
      <c r="T1835" s="29"/>
      <c r="U1835" s="29" t="str">
        <f t="shared" si="500"/>
        <v>Jacob</v>
      </c>
      <c r="V1835" s="29" t="str">
        <f t="shared" si="501"/>
        <v>B</v>
      </c>
      <c r="W1835" s="29" t="str">
        <f t="shared" si="502"/>
        <v>JacobBM12 Under</v>
      </c>
      <c r="X1835" s="29" t="str">
        <f t="shared" si="503"/>
        <v>JacobB</v>
      </c>
      <c r="AA1835"/>
      <c r="AB1835"/>
      <c r="AC1835"/>
      <c r="AD1835"/>
      <c r="AE1835"/>
      <c r="AF1835"/>
      <c r="AG1835"/>
    </row>
    <row r="1836" spans="1:33" s="30" customFormat="1" x14ac:dyDescent="0.3">
      <c r="A1836" s="16">
        <f t="shared" si="492"/>
        <v>756</v>
      </c>
      <c r="B1836" s="17">
        <f t="shared" si="493"/>
        <v>68</v>
      </c>
      <c r="C1836" s="18" t="s">
        <v>1877</v>
      </c>
      <c r="D1836" s="19" t="s">
        <v>1116</v>
      </c>
      <c r="E1836" s="19" t="str">
        <f t="shared" si="494"/>
        <v>M</v>
      </c>
      <c r="F1836" s="20" t="str">
        <f>IFERROR(VLOOKUP(C1836,'[1]Sofie''s Loppet'!$BM$3:$BP$100,4,FALSE),"")</f>
        <v/>
      </c>
      <c r="G1836" s="21">
        <f>IFERROR(VLOOKUP(C1836,[1]Rocks!$BF$3:$BH$2000,3,FALSE),"")</f>
        <v>252.8833107191316</v>
      </c>
      <c r="H1836" s="22" t="str">
        <f>IFERROR(VLOOKUP(C1836,'[1]Walden Bike'!$CB$3:$CE$1000,4,FALSE),"")</f>
        <v/>
      </c>
      <c r="I1836" s="23" t="str">
        <f>IFERROR(VLOOKUP(C1836,'[1]Paddle Sport'!$BJ$2:$BL$100,3,FALSE),"")</f>
        <v/>
      </c>
      <c r="J1836" s="24" t="str">
        <f>IFERROR(VLOOKUP(C1836,'[1]Island Swim'!$AX$5:$AZ$74,3,FALSE),"")</f>
        <v/>
      </c>
      <c r="K1836" s="25" t="str">
        <f>IFERROR(VLOOKUP(C1836,[1]Beaton!$A$4:$B$150,2,FALSE),"")</f>
        <v/>
      </c>
      <c r="L1836" s="26" t="str">
        <f>IFERROR(VLOOKUP(C1836,'[1]Turkey Gobbler'!$A$2:$B$500,2,FALSE),"")</f>
        <v/>
      </c>
      <c r="M1836" s="27">
        <f t="shared" si="495"/>
        <v>253</v>
      </c>
      <c r="N1836" s="28"/>
      <c r="O1836"/>
      <c r="P1836"/>
      <c r="Q1836"/>
      <c r="R1836" s="29" t="str" cm="1">
        <f t="array" ref="R1836:S1836">_xlfn.TEXTSPLIT(C1836," ")</f>
        <v>Bartolucci</v>
      </c>
      <c r="S1836" s="29" t="str">
        <v>Max</v>
      </c>
      <c r="T1836" s="29"/>
      <c r="U1836" s="29" t="str">
        <f t="shared" si="500"/>
        <v>Max</v>
      </c>
      <c r="V1836" s="29" t="str">
        <f t="shared" si="501"/>
        <v>B</v>
      </c>
      <c r="W1836" s="29" t="str">
        <f t="shared" si="502"/>
        <v>MaxBM12 Under</v>
      </c>
      <c r="X1836" s="29" t="str">
        <f t="shared" si="503"/>
        <v>MaxB</v>
      </c>
      <c r="AA1836"/>
      <c r="AB1836"/>
      <c r="AC1836"/>
      <c r="AD1836"/>
      <c r="AE1836"/>
      <c r="AF1836"/>
      <c r="AG1836"/>
    </row>
    <row r="1837" spans="1:33" s="30" customFormat="1" x14ac:dyDescent="0.3">
      <c r="A1837" s="16">
        <f t="shared" si="492"/>
        <v>756</v>
      </c>
      <c r="B1837" s="17">
        <f t="shared" si="493"/>
        <v>182</v>
      </c>
      <c r="C1837" s="18" t="s">
        <v>1878</v>
      </c>
      <c r="D1837" s="19" t="s">
        <v>1111</v>
      </c>
      <c r="E1837" s="19" t="str">
        <f t="shared" si="494"/>
        <v>M</v>
      </c>
      <c r="F1837" s="20" t="str">
        <f>IFERROR(VLOOKUP(C1837,'[1]Sofie''s Loppet'!$BM$3:$BP$100,4,FALSE),"")</f>
        <v/>
      </c>
      <c r="G1837" s="21">
        <f>IFERROR(VLOOKUP(C1837,[1]Rocks!$BF$3:$BH$2000,3,FALSE),"")</f>
        <v>253.22690217391306</v>
      </c>
      <c r="H1837" s="22" t="str">
        <f>IFERROR(VLOOKUP(C1837,'[1]Walden Bike'!$CB$3:$CE$1000,4,FALSE),"")</f>
        <v/>
      </c>
      <c r="I1837" s="23" t="str">
        <f>IFERROR(VLOOKUP(C1837,'[1]Paddle Sport'!$BJ$2:$BL$100,3,FALSE),"")</f>
        <v/>
      </c>
      <c r="J1837" s="24" t="str">
        <f>IFERROR(VLOOKUP(C1837,'[1]Island Swim'!$AX$5:$AZ$74,3,FALSE),"")</f>
        <v/>
      </c>
      <c r="K1837" s="25" t="str">
        <f>IFERROR(VLOOKUP(C1837,[1]Beaton!$A$4:$B$150,2,FALSE),"")</f>
        <v/>
      </c>
      <c r="L1837" s="26" t="str">
        <f>IFERROR(VLOOKUP(C1837,'[1]Turkey Gobbler'!$A$2:$B$500,2,FALSE),"")</f>
        <v/>
      </c>
      <c r="M1837" s="27">
        <f t="shared" si="495"/>
        <v>253</v>
      </c>
      <c r="N1837" s="28"/>
      <c r="O1837"/>
      <c r="P1837"/>
      <c r="Q1837"/>
      <c r="R1837" s="29"/>
      <c r="S1837" s="29"/>
      <c r="T1837" s="29"/>
      <c r="U1837" s="29"/>
      <c r="V1837" s="29"/>
      <c r="W1837" s="29"/>
      <c r="X1837" s="29"/>
      <c r="AA1837"/>
      <c r="AB1837"/>
      <c r="AC1837"/>
      <c r="AD1837"/>
      <c r="AE1837"/>
      <c r="AF1837"/>
      <c r="AG1837"/>
    </row>
    <row r="1838" spans="1:33" s="30" customFormat="1" x14ac:dyDescent="0.3">
      <c r="A1838" s="16">
        <f t="shared" si="492"/>
        <v>759</v>
      </c>
      <c r="B1838" s="17">
        <f t="shared" si="493"/>
        <v>81</v>
      </c>
      <c r="C1838" s="18" t="s">
        <v>1879</v>
      </c>
      <c r="D1838" s="19" t="s">
        <v>1118</v>
      </c>
      <c r="E1838" s="19" t="str">
        <f t="shared" si="494"/>
        <v>M</v>
      </c>
      <c r="F1838" s="20" t="str">
        <f>IFERROR(VLOOKUP(C1838,'[1]Sofie''s Loppet'!$BM$3:$BP$100,4,FALSE),"")</f>
        <v/>
      </c>
      <c r="G1838" s="21">
        <f>IFERROR(VLOOKUP(C1838,[1]Rocks!$BF$3:$BH$2000,3,FALSE),"")</f>
        <v>252.02839756592294</v>
      </c>
      <c r="H1838" s="22" t="str">
        <f>IFERROR(VLOOKUP(C1838,'[1]Walden Bike'!$CB$3:$CE$1000,4,FALSE),"")</f>
        <v/>
      </c>
      <c r="I1838" s="23" t="str">
        <f>IFERROR(VLOOKUP(C1838,'[1]Paddle Sport'!$BJ$2:$BL$100,3,FALSE),"")</f>
        <v/>
      </c>
      <c r="J1838" s="24" t="str">
        <f>IFERROR(VLOOKUP(C1838,'[1]Island Swim'!$AX$5:$AZ$74,3,FALSE),"")</f>
        <v/>
      </c>
      <c r="K1838" s="25" t="str">
        <f>IFERROR(VLOOKUP(C1838,[1]Beaton!$A$4:$B$150,2,FALSE),"")</f>
        <v/>
      </c>
      <c r="L1838" s="26" t="str">
        <f>IFERROR(VLOOKUP(C1838,'[1]Turkey Gobbler'!$A$2:$B$500,2,FALSE),"")</f>
        <v/>
      </c>
      <c r="M1838" s="27">
        <f t="shared" si="495"/>
        <v>252</v>
      </c>
      <c r="N1838" s="28"/>
      <c r="O1838"/>
      <c r="P1838"/>
      <c r="Q1838"/>
      <c r="R1838" s="29" t="str" cm="1">
        <f t="array" ref="R1838:S1838">_xlfn.TEXTSPLIT(C1838," ")</f>
        <v>Hayes</v>
      </c>
      <c r="S1838" s="29" t="str">
        <v>Cooper</v>
      </c>
      <c r="T1838" s="29"/>
      <c r="U1838" s="29" t="str">
        <f t="shared" ref="U1838:U1854" si="504">IF(T1838="",S1838,T1838)</f>
        <v>Cooper</v>
      </c>
      <c r="V1838" s="29" t="str">
        <f t="shared" ref="V1838:V1854" si="505">LEFT(R1838,1)</f>
        <v>H</v>
      </c>
      <c r="W1838" s="29" t="str">
        <f t="shared" ref="W1838:W1854" si="506">CONCATENATE(U1838,V1838,D1838)</f>
        <v>CooperHM13-19</v>
      </c>
      <c r="X1838" s="29" t="str">
        <f t="shared" ref="X1838:X1854" si="507">CONCATENATE(U1838,V1838)</f>
        <v>CooperH</v>
      </c>
      <c r="AA1838"/>
      <c r="AB1838"/>
      <c r="AC1838"/>
      <c r="AD1838"/>
      <c r="AE1838"/>
      <c r="AF1838"/>
      <c r="AG1838"/>
    </row>
    <row r="1839" spans="1:33" s="30" customFormat="1" x14ac:dyDescent="0.3">
      <c r="A1839" s="16">
        <f t="shared" si="492"/>
        <v>760</v>
      </c>
      <c r="B1839" s="17">
        <f t="shared" si="493"/>
        <v>82</v>
      </c>
      <c r="C1839" s="18" t="s">
        <v>1880</v>
      </c>
      <c r="D1839" s="19" t="s">
        <v>1118</v>
      </c>
      <c r="E1839" s="19" t="str">
        <f t="shared" si="494"/>
        <v>M</v>
      </c>
      <c r="F1839" s="20" t="str">
        <f>IFERROR(VLOOKUP(C1839,'[1]Sofie''s Loppet'!$BM$3:$BP$100,4,FALSE),"")</f>
        <v/>
      </c>
      <c r="G1839" s="21">
        <f>IFERROR(VLOOKUP(C1839,[1]Rocks!$BF$3:$BH$2000,3,FALSE),"")</f>
        <v>250.75681130171543</v>
      </c>
      <c r="H1839" s="22" t="str">
        <f>IFERROR(VLOOKUP(C1839,'[1]Walden Bike'!$CB$3:$CE$1000,4,FALSE),"")</f>
        <v/>
      </c>
      <c r="I1839" s="23" t="str">
        <f>IFERROR(VLOOKUP(C1839,'[1]Paddle Sport'!$BJ$2:$BL$100,3,FALSE),"")</f>
        <v/>
      </c>
      <c r="J1839" s="24" t="str">
        <f>IFERROR(VLOOKUP(C1839,'[1]Island Swim'!$AX$5:$AZ$74,3,FALSE),"")</f>
        <v/>
      </c>
      <c r="K1839" s="25" t="str">
        <f>IFERROR(VLOOKUP(C1839,[1]Beaton!$A$4:$B$150,2,FALSE),"")</f>
        <v/>
      </c>
      <c r="L1839" s="26" t="str">
        <f>IFERROR(VLOOKUP(C1839,'[1]Turkey Gobbler'!$A$2:$B$500,2,FALSE),"")</f>
        <v/>
      </c>
      <c r="M1839" s="27">
        <f t="shared" si="495"/>
        <v>251</v>
      </c>
      <c r="N1839" s="28"/>
      <c r="O1839"/>
      <c r="P1839"/>
      <c r="Q1839"/>
      <c r="R1839" s="29" t="str" cm="1">
        <f t="array" ref="R1839:S1839">_xlfn.TEXTSPLIT(C1839," ")</f>
        <v>Campbell</v>
      </c>
      <c r="S1839" s="29" t="str">
        <v>Ollie</v>
      </c>
      <c r="T1839" s="29"/>
      <c r="U1839" s="29" t="str">
        <f t="shared" si="504"/>
        <v>Ollie</v>
      </c>
      <c r="V1839" s="29" t="str">
        <f t="shared" si="505"/>
        <v>C</v>
      </c>
      <c r="W1839" s="29" t="str">
        <f t="shared" si="506"/>
        <v>OllieCM13-19</v>
      </c>
      <c r="X1839" s="29" t="str">
        <f t="shared" si="507"/>
        <v>OllieC</v>
      </c>
      <c r="AA1839"/>
      <c r="AB1839"/>
      <c r="AC1839"/>
      <c r="AD1839"/>
      <c r="AE1839"/>
      <c r="AF1839"/>
      <c r="AG1839"/>
    </row>
    <row r="1840" spans="1:33" s="30" customFormat="1" x14ac:dyDescent="0.3">
      <c r="A1840" s="16">
        <f t="shared" si="492"/>
        <v>761</v>
      </c>
      <c r="B1840" s="17">
        <f t="shared" si="493"/>
        <v>70</v>
      </c>
      <c r="C1840" s="18" t="s">
        <v>1881</v>
      </c>
      <c r="D1840" s="19" t="s">
        <v>1116</v>
      </c>
      <c r="E1840" s="19" t="str">
        <f t="shared" si="494"/>
        <v>M</v>
      </c>
      <c r="F1840" s="20">
        <f>IFERROR(VLOOKUP(C1840,'[1]Sofie''s Loppet'!$BM$3:$BP$100,4,FALSE),"")</f>
        <v>250</v>
      </c>
      <c r="G1840" s="21" t="str">
        <f>IFERROR(VLOOKUP(C1840,[1]Rocks!$BF$3:$BH$2000,3,FALSE),"")</f>
        <v/>
      </c>
      <c r="H1840" s="22" t="str">
        <f>IFERROR(VLOOKUP(C1840,'[1]Walden Bike'!$CB$3:$CE$1000,4,FALSE),"")</f>
        <v/>
      </c>
      <c r="I1840" s="23" t="str">
        <f>IFERROR(VLOOKUP(C1840,'[1]Paddle Sport'!$BJ$2:$BL$100,3,FALSE),"")</f>
        <v/>
      </c>
      <c r="J1840" s="24" t="str">
        <f>IFERROR(VLOOKUP(C1840,'[1]Island Swim'!$AX$5:$AZ$74,3,FALSE),"")</f>
        <v/>
      </c>
      <c r="K1840" s="25" t="str">
        <f>IFERROR(VLOOKUP(C1840,[1]Beaton!$A$4:$B$150,2,FALSE),"")</f>
        <v/>
      </c>
      <c r="L1840" s="26" t="str">
        <f>IFERROR(VLOOKUP(C1840,'[1]Turkey Gobbler'!$A$2:$B$500,2,FALSE),"")</f>
        <v/>
      </c>
      <c r="M1840" s="27">
        <f t="shared" si="495"/>
        <v>250</v>
      </c>
      <c r="N1840" s="28"/>
      <c r="O1840"/>
      <c r="P1840"/>
      <c r="Q1840"/>
      <c r="R1840" s="29" t="str" cm="1">
        <f t="array" ref="R1840:S1840">_xlfn.TEXTSPLIT(C1840," ")</f>
        <v>Polden</v>
      </c>
      <c r="S1840" s="29" t="str">
        <v>Elliot</v>
      </c>
      <c r="T1840" s="29"/>
      <c r="U1840" s="29" t="str">
        <f t="shared" si="504"/>
        <v>Elliot</v>
      </c>
      <c r="V1840" s="29" t="str">
        <f t="shared" si="505"/>
        <v>P</v>
      </c>
      <c r="W1840" s="29" t="str">
        <f t="shared" si="506"/>
        <v>ElliotPM12 Under</v>
      </c>
      <c r="X1840" s="29" t="str">
        <f t="shared" si="507"/>
        <v>ElliotP</v>
      </c>
      <c r="AA1840"/>
      <c r="AB1840"/>
      <c r="AC1840"/>
      <c r="AD1840"/>
      <c r="AE1840"/>
      <c r="AF1840"/>
      <c r="AG1840"/>
    </row>
    <row r="1841" spans="1:33" s="30" customFormat="1" x14ac:dyDescent="0.3">
      <c r="A1841" s="16">
        <f t="shared" si="492"/>
        <v>761</v>
      </c>
      <c r="B1841" s="17">
        <f t="shared" si="493"/>
        <v>70</v>
      </c>
      <c r="C1841" s="18" t="s">
        <v>1882</v>
      </c>
      <c r="D1841" s="19" t="s">
        <v>1116</v>
      </c>
      <c r="E1841" s="19" t="str">
        <f t="shared" si="494"/>
        <v>M</v>
      </c>
      <c r="F1841" s="20">
        <f>IFERROR(VLOOKUP(C1841,'[1]Sofie''s Loppet'!$BM$3:$BP$100,4,FALSE),"")</f>
        <v>250</v>
      </c>
      <c r="G1841" s="21" t="str">
        <f>IFERROR(VLOOKUP(C1841,[1]Rocks!$BF$3:$BH$2000,3,FALSE),"")</f>
        <v/>
      </c>
      <c r="H1841" s="22" t="str">
        <f>IFERROR(VLOOKUP(C1841,'[1]Walden Bike'!$CB$3:$CE$1000,4,FALSE),"")</f>
        <v/>
      </c>
      <c r="I1841" s="23" t="str">
        <f>IFERROR(VLOOKUP(C1841,'[1]Paddle Sport'!$BJ$2:$BL$100,3,FALSE),"")</f>
        <v/>
      </c>
      <c r="J1841" s="24" t="str">
        <f>IFERROR(VLOOKUP(C1841,'[1]Island Swim'!$AX$5:$AZ$74,3,FALSE),"")</f>
        <v/>
      </c>
      <c r="K1841" s="25" t="str">
        <f>IFERROR(VLOOKUP(C1841,[1]Beaton!$A$4:$B$150,2,FALSE),"")</f>
        <v/>
      </c>
      <c r="L1841" s="26" t="str">
        <f>IFERROR(VLOOKUP(C1841,'[1]Turkey Gobbler'!$A$2:$B$500,2,FALSE),"")</f>
        <v/>
      </c>
      <c r="M1841" s="27">
        <f t="shared" si="495"/>
        <v>250</v>
      </c>
      <c r="N1841" s="28"/>
      <c r="O1841"/>
      <c r="P1841"/>
      <c r="Q1841"/>
      <c r="R1841" s="29" t="str" cm="1">
        <f t="array" ref="R1841:T1841">_xlfn.TEXTSPLIT(C1841," ")</f>
        <v>Stringer</v>
      </c>
      <c r="S1841" s="29" t="str">
        <v>Jenner</v>
      </c>
      <c r="T1841" s="29" t="str">
        <v>Reuben</v>
      </c>
      <c r="U1841" s="29" t="str">
        <f t="shared" si="504"/>
        <v>Reuben</v>
      </c>
      <c r="V1841" s="29" t="str">
        <f t="shared" si="505"/>
        <v>S</v>
      </c>
      <c r="W1841" s="29" t="str">
        <f t="shared" si="506"/>
        <v>ReubenSM12 Under</v>
      </c>
      <c r="X1841" s="29" t="str">
        <f t="shared" si="507"/>
        <v>ReubenS</v>
      </c>
      <c r="AA1841"/>
      <c r="AB1841"/>
      <c r="AC1841"/>
      <c r="AD1841"/>
      <c r="AE1841"/>
      <c r="AF1841"/>
      <c r="AG1841"/>
    </row>
    <row r="1842" spans="1:33" s="30" customFormat="1" x14ac:dyDescent="0.3">
      <c r="A1842" s="16">
        <f t="shared" si="492"/>
        <v>763</v>
      </c>
      <c r="B1842" s="17">
        <f t="shared" si="493"/>
        <v>72</v>
      </c>
      <c r="C1842" s="18" t="s">
        <v>1883</v>
      </c>
      <c r="D1842" s="19" t="s">
        <v>1116</v>
      </c>
      <c r="E1842" s="19" t="str">
        <f t="shared" si="494"/>
        <v>M</v>
      </c>
      <c r="F1842" s="20" t="str">
        <f>IFERROR(VLOOKUP(C1842,'[1]Sofie''s Loppet'!$BM$3:$BP$100,4,FALSE),"")</f>
        <v/>
      </c>
      <c r="G1842" s="21">
        <f>IFERROR(VLOOKUP(C1842,[1]Rocks!$BF$3:$BH$2000,3,FALSE),"")</f>
        <v>248.66577718478985</v>
      </c>
      <c r="H1842" s="22" t="str">
        <f>IFERROR(VLOOKUP(C1842,'[1]Walden Bike'!$CB$3:$CE$1000,4,FALSE),"")</f>
        <v/>
      </c>
      <c r="I1842" s="23" t="str">
        <f>IFERROR(VLOOKUP(C1842,'[1]Paddle Sport'!$BJ$2:$BL$100,3,FALSE),"")</f>
        <v/>
      </c>
      <c r="J1842" s="24" t="str">
        <f>IFERROR(VLOOKUP(C1842,'[1]Island Swim'!$AX$5:$AZ$74,3,FALSE),"")</f>
        <v/>
      </c>
      <c r="K1842" s="25" t="str">
        <f>IFERROR(VLOOKUP(C1842,[1]Beaton!$A$4:$B$150,2,FALSE),"")</f>
        <v/>
      </c>
      <c r="L1842" s="26" t="str">
        <f>IFERROR(VLOOKUP(C1842,'[1]Turkey Gobbler'!$A$2:$B$500,2,FALSE),"")</f>
        <v/>
      </c>
      <c r="M1842" s="27">
        <f t="shared" si="495"/>
        <v>249</v>
      </c>
      <c r="N1842" s="28"/>
      <c r="O1842"/>
      <c r="P1842"/>
      <c r="Q1842"/>
      <c r="R1842" s="29" t="str" cm="1">
        <f t="array" ref="R1842:S1842">_xlfn.TEXTSPLIT(C1842," ")</f>
        <v>Lau</v>
      </c>
      <c r="S1842" s="29" t="str">
        <v>Ethan</v>
      </c>
      <c r="T1842" s="29"/>
      <c r="U1842" s="29" t="str">
        <f t="shared" si="504"/>
        <v>Ethan</v>
      </c>
      <c r="V1842" s="29" t="str">
        <f t="shared" si="505"/>
        <v>L</v>
      </c>
      <c r="W1842" s="29" t="str">
        <f t="shared" si="506"/>
        <v>EthanLM12 Under</v>
      </c>
      <c r="X1842" s="29" t="str">
        <f t="shared" si="507"/>
        <v>EthanL</v>
      </c>
      <c r="AA1842"/>
      <c r="AB1842"/>
      <c r="AC1842"/>
      <c r="AD1842"/>
      <c r="AE1842"/>
      <c r="AF1842"/>
      <c r="AG1842"/>
    </row>
    <row r="1843" spans="1:33" s="30" customFormat="1" x14ac:dyDescent="0.3">
      <c r="A1843" s="16">
        <f t="shared" si="492"/>
        <v>763</v>
      </c>
      <c r="B1843" s="17">
        <f t="shared" si="493"/>
        <v>183</v>
      </c>
      <c r="C1843" s="18" t="s">
        <v>1884</v>
      </c>
      <c r="D1843" s="19" t="s">
        <v>1111</v>
      </c>
      <c r="E1843" s="19" t="str">
        <f t="shared" si="494"/>
        <v>M</v>
      </c>
      <c r="F1843" s="20" t="str">
        <f>IFERROR(VLOOKUP(C1843,'[1]Sofie''s Loppet'!$BM$3:$BP$100,4,FALSE),"")</f>
        <v/>
      </c>
      <c r="G1843" s="21">
        <f>IFERROR(VLOOKUP(C1843,[1]Rocks!$BF$3:$BH$2000,3,FALSE),"")</f>
        <v>248.66577718478985</v>
      </c>
      <c r="H1843" s="22" t="str">
        <f>IFERROR(VLOOKUP(C1843,'[1]Walden Bike'!$CB$3:$CE$1000,4,FALSE),"")</f>
        <v/>
      </c>
      <c r="I1843" s="23" t="str">
        <f>IFERROR(VLOOKUP(C1843,'[1]Paddle Sport'!$BJ$2:$BL$100,3,FALSE),"")</f>
        <v/>
      </c>
      <c r="J1843" s="24" t="str">
        <f>IFERROR(VLOOKUP(C1843,'[1]Island Swim'!$AX$5:$AZ$74,3,FALSE),"")</f>
        <v/>
      </c>
      <c r="K1843" s="25" t="str">
        <f>IFERROR(VLOOKUP(C1843,[1]Beaton!$A$4:$B$150,2,FALSE),"")</f>
        <v/>
      </c>
      <c r="L1843" s="26" t="str">
        <f>IFERROR(VLOOKUP(C1843,'[1]Turkey Gobbler'!$A$2:$B$500,2,FALSE),"")</f>
        <v/>
      </c>
      <c r="M1843" s="27">
        <f t="shared" si="495"/>
        <v>249</v>
      </c>
      <c r="N1843" s="28"/>
      <c r="O1843"/>
      <c r="P1843"/>
      <c r="Q1843"/>
      <c r="R1843" s="29" t="str" cm="1">
        <f t="array" ref="R1843:S1843">_xlfn.TEXTSPLIT(C1843," ")</f>
        <v>Lau</v>
      </c>
      <c r="S1843" s="29" t="str">
        <v>Johnny</v>
      </c>
      <c r="T1843" s="29"/>
      <c r="U1843" s="29" t="str">
        <f t="shared" si="504"/>
        <v>Johnny</v>
      </c>
      <c r="V1843" s="29" t="str">
        <f t="shared" si="505"/>
        <v>L</v>
      </c>
      <c r="W1843" s="29" t="str">
        <f t="shared" si="506"/>
        <v>JohnnyLM30-39</v>
      </c>
      <c r="X1843" s="29" t="str">
        <f t="shared" si="507"/>
        <v>JohnnyL</v>
      </c>
      <c r="AA1843"/>
      <c r="AB1843"/>
      <c r="AC1843"/>
      <c r="AD1843"/>
      <c r="AE1843"/>
      <c r="AF1843"/>
      <c r="AG1843"/>
    </row>
    <row r="1844" spans="1:33" s="30" customFormat="1" x14ac:dyDescent="0.3">
      <c r="A1844" s="16">
        <f t="shared" si="492"/>
        <v>765</v>
      </c>
      <c r="B1844" s="17">
        <f t="shared" si="493"/>
        <v>73</v>
      </c>
      <c r="C1844" s="18" t="s">
        <v>1885</v>
      </c>
      <c r="D1844" s="19" t="s">
        <v>1116</v>
      </c>
      <c r="E1844" s="19" t="str">
        <f t="shared" si="494"/>
        <v>M</v>
      </c>
      <c r="F1844" s="20" t="str">
        <f>IFERROR(VLOOKUP(C1844,'[1]Sofie''s Loppet'!$BM$3:$BP$100,4,FALSE),"")</f>
        <v/>
      </c>
      <c r="G1844" s="21">
        <f>IFERROR(VLOOKUP(C1844,[1]Rocks!$BF$3:$BH$2000,3,FALSE),"")</f>
        <v>245.31095755182625</v>
      </c>
      <c r="H1844" s="22" t="str">
        <f>IFERROR(VLOOKUP(C1844,'[1]Walden Bike'!$CB$3:$CE$1000,4,FALSE),"")</f>
        <v/>
      </c>
      <c r="I1844" s="23" t="str">
        <f>IFERROR(VLOOKUP(C1844,'[1]Paddle Sport'!$BJ$2:$BL$100,3,FALSE),"")</f>
        <v/>
      </c>
      <c r="J1844" s="24" t="str">
        <f>IFERROR(VLOOKUP(C1844,'[1]Island Swim'!$AX$5:$AZ$74,3,FALSE),"")</f>
        <v/>
      </c>
      <c r="K1844" s="25" t="str">
        <f>IFERROR(VLOOKUP(C1844,[1]Beaton!$A$4:$B$150,2,FALSE),"")</f>
        <v/>
      </c>
      <c r="L1844" s="26" t="str">
        <f>IFERROR(VLOOKUP(C1844,'[1]Turkey Gobbler'!$A$2:$B$500,2,FALSE),"")</f>
        <v/>
      </c>
      <c r="M1844" s="27">
        <f t="shared" si="495"/>
        <v>245</v>
      </c>
      <c r="N1844" s="28"/>
      <c r="O1844"/>
      <c r="P1844"/>
      <c r="Q1844"/>
      <c r="R1844" s="29" t="str" cm="1">
        <f t="array" ref="R1844:S1844">_xlfn.TEXTSPLIT(C1844," ")</f>
        <v>Hicks</v>
      </c>
      <c r="S1844" s="29" t="str">
        <v>Emmett</v>
      </c>
      <c r="T1844" s="29"/>
      <c r="U1844" s="29" t="str">
        <f t="shared" si="504"/>
        <v>Emmett</v>
      </c>
      <c r="V1844" s="29" t="str">
        <f t="shared" si="505"/>
        <v>H</v>
      </c>
      <c r="W1844" s="29" t="str">
        <f t="shared" si="506"/>
        <v>EmmettHM12 Under</v>
      </c>
      <c r="X1844" s="29" t="str">
        <f t="shared" si="507"/>
        <v>EmmettH</v>
      </c>
      <c r="AA1844"/>
      <c r="AB1844"/>
      <c r="AC1844"/>
      <c r="AD1844"/>
      <c r="AE1844"/>
      <c r="AF1844"/>
      <c r="AG1844"/>
    </row>
    <row r="1845" spans="1:33" s="30" customFormat="1" x14ac:dyDescent="0.3">
      <c r="A1845" s="16">
        <f t="shared" si="492"/>
        <v>765</v>
      </c>
      <c r="B1845" s="17">
        <f t="shared" si="493"/>
        <v>73</v>
      </c>
      <c r="C1845" s="18" t="s">
        <v>1886</v>
      </c>
      <c r="D1845" s="19" t="s">
        <v>1116</v>
      </c>
      <c r="E1845" s="19" t="str">
        <f t="shared" si="494"/>
        <v>M</v>
      </c>
      <c r="F1845" s="20" t="str">
        <f>IFERROR(VLOOKUP(C1845,'[1]Sofie''s Loppet'!$BM$3:$BP$100,4,FALSE),"")</f>
        <v/>
      </c>
      <c r="G1845" s="21">
        <f>IFERROR(VLOOKUP(C1845,[1]Rocks!$BF$3:$BH$2000,3,FALSE),"")</f>
        <v>237.4203821656051</v>
      </c>
      <c r="H1845" s="22" t="str">
        <f>IFERROR(VLOOKUP(C1845,'[1]Walden Bike'!$CB$3:$CE$1000,4,FALSE),"")</f>
        <v/>
      </c>
      <c r="I1845" s="23" t="str">
        <f>IFERROR(VLOOKUP(C1845,'[1]Paddle Sport'!$BJ$2:$BL$100,3,FALSE),"")</f>
        <v/>
      </c>
      <c r="J1845" s="24" t="str">
        <f>IFERROR(VLOOKUP(C1845,'[1]Island Swim'!$AX$5:$AZ$74,3,FALSE),"")</f>
        <v/>
      </c>
      <c r="K1845" s="25" t="str">
        <f>IFERROR(VLOOKUP(C1845,[1]Beaton!$A$4:$B$150,2,FALSE),"")</f>
        <v/>
      </c>
      <c r="L1845" s="26" t="str">
        <f>IFERROR(VLOOKUP(C1845,'[1]Turkey Gobbler'!$A$2:$B$500,2,FALSE),"")</f>
        <v/>
      </c>
      <c r="M1845" s="27">
        <f t="shared" si="495"/>
        <v>237</v>
      </c>
      <c r="N1845" s="28"/>
      <c r="O1845"/>
      <c r="P1845"/>
      <c r="Q1845"/>
      <c r="R1845" s="29" t="str" cm="1">
        <f t="array" ref="R1845:S1845">_xlfn.TEXTSPLIT(C1845," ")</f>
        <v>Courtemanche</v>
      </c>
      <c r="S1845" s="29" t="str">
        <v>Edison</v>
      </c>
      <c r="T1845" s="29"/>
      <c r="U1845" s="29" t="str">
        <f t="shared" si="504"/>
        <v>Edison</v>
      </c>
      <c r="V1845" s="29" t="str">
        <f t="shared" si="505"/>
        <v>C</v>
      </c>
      <c r="W1845" s="29" t="str">
        <f t="shared" si="506"/>
        <v>EdisonCM12 Under</v>
      </c>
      <c r="X1845" s="29" t="str">
        <f t="shared" si="507"/>
        <v>EdisonC</v>
      </c>
      <c r="AA1845"/>
      <c r="AB1845"/>
      <c r="AC1845"/>
      <c r="AD1845"/>
      <c r="AE1845"/>
      <c r="AF1845"/>
      <c r="AG1845"/>
    </row>
    <row r="1846" spans="1:33" s="30" customFormat="1" x14ac:dyDescent="0.3">
      <c r="A1846" s="16">
        <f t="shared" si="492"/>
        <v>765</v>
      </c>
      <c r="B1846" s="17">
        <f t="shared" si="493"/>
        <v>73</v>
      </c>
      <c r="C1846" s="18" t="s">
        <v>1887</v>
      </c>
      <c r="D1846" s="19" t="s">
        <v>1116</v>
      </c>
      <c r="E1846" s="19" t="str">
        <f t="shared" si="494"/>
        <v>M</v>
      </c>
      <c r="F1846" s="20" t="str">
        <f>IFERROR(VLOOKUP(C1846,'[1]Sofie''s Loppet'!$BM$3:$BP$100,4,FALSE),"")</f>
        <v/>
      </c>
      <c r="G1846" s="21">
        <f>IFERROR(VLOOKUP(C1846,[1]Rocks!$BF$3:$BH$2000,3,FALSE),"")</f>
        <v>233.69905956112854</v>
      </c>
      <c r="H1846" s="22" t="str">
        <f>IFERROR(VLOOKUP(C1846,'[1]Walden Bike'!$CB$3:$CE$1000,4,FALSE),"")</f>
        <v/>
      </c>
      <c r="I1846" s="23" t="str">
        <f>IFERROR(VLOOKUP(C1846,'[1]Paddle Sport'!$BJ$2:$BL$100,3,FALSE),"")</f>
        <v/>
      </c>
      <c r="J1846" s="24" t="str">
        <f>IFERROR(VLOOKUP(C1846,'[1]Island Swim'!$AX$5:$AZ$74,3,FALSE),"")</f>
        <v/>
      </c>
      <c r="K1846" s="25" t="str">
        <f>IFERROR(VLOOKUP(C1846,[1]Beaton!$A$4:$B$150,2,FALSE),"")</f>
        <v/>
      </c>
      <c r="L1846" s="26" t="str">
        <f>IFERROR(VLOOKUP(C1846,'[1]Turkey Gobbler'!$A$2:$B$500,2,FALSE),"")</f>
        <v/>
      </c>
      <c r="M1846" s="27">
        <f t="shared" si="495"/>
        <v>234</v>
      </c>
      <c r="N1846" s="28"/>
      <c r="O1846"/>
      <c r="P1846"/>
      <c r="Q1846"/>
      <c r="R1846" s="29" t="str" cm="1">
        <f t="array" ref="R1846:S1846">_xlfn.TEXTSPLIT(C1846," ")</f>
        <v>Lau</v>
      </c>
      <c r="S1846" s="29" t="str">
        <v>Aiden</v>
      </c>
      <c r="T1846" s="29"/>
      <c r="U1846" s="29" t="str">
        <f t="shared" si="504"/>
        <v>Aiden</v>
      </c>
      <c r="V1846" s="29" t="str">
        <f t="shared" si="505"/>
        <v>L</v>
      </c>
      <c r="W1846" s="29" t="str">
        <f t="shared" si="506"/>
        <v>AidenLM12 Under</v>
      </c>
      <c r="X1846" s="29" t="str">
        <f t="shared" si="507"/>
        <v>AidenL</v>
      </c>
      <c r="AA1846"/>
      <c r="AB1846"/>
      <c r="AC1846"/>
      <c r="AD1846"/>
      <c r="AE1846"/>
      <c r="AF1846"/>
      <c r="AG1846"/>
    </row>
    <row r="1847" spans="1:33" s="30" customFormat="1" x14ac:dyDescent="0.3">
      <c r="A1847" s="16">
        <f t="shared" si="492"/>
        <v>765</v>
      </c>
      <c r="B1847" s="17">
        <f t="shared" si="493"/>
        <v>73</v>
      </c>
      <c r="C1847" s="18" t="s">
        <v>1888</v>
      </c>
      <c r="D1847" s="19" t="s">
        <v>1116</v>
      </c>
      <c r="E1847" s="19" t="str">
        <f t="shared" si="494"/>
        <v>M</v>
      </c>
      <c r="F1847" s="20" t="str">
        <f>IFERROR(VLOOKUP(C1847,'[1]Sofie''s Loppet'!$BM$3:$BP$100,4,FALSE),"")</f>
        <v/>
      </c>
      <c r="G1847" s="21">
        <f>IFERROR(VLOOKUP(C1847,[1]Rocks!$BF$3:$BH$2000,3,FALSE),"")</f>
        <v>232.53275109170303</v>
      </c>
      <c r="H1847" s="22" t="str">
        <f>IFERROR(VLOOKUP(C1847,'[1]Walden Bike'!$CB$3:$CE$1000,4,FALSE),"")</f>
        <v/>
      </c>
      <c r="I1847" s="23" t="str">
        <f>IFERROR(VLOOKUP(C1847,'[1]Paddle Sport'!$BJ$2:$BL$100,3,FALSE),"")</f>
        <v/>
      </c>
      <c r="J1847" s="24" t="str">
        <f>IFERROR(VLOOKUP(C1847,'[1]Island Swim'!$AX$5:$AZ$74,3,FALSE),"")</f>
        <v/>
      </c>
      <c r="K1847" s="25" t="str">
        <f>IFERROR(VLOOKUP(C1847,[1]Beaton!$A$4:$B$150,2,FALSE),"")</f>
        <v/>
      </c>
      <c r="L1847" s="26" t="str">
        <f>IFERROR(VLOOKUP(C1847,'[1]Turkey Gobbler'!$A$2:$B$500,2,FALSE),"")</f>
        <v/>
      </c>
      <c r="M1847" s="27">
        <f t="shared" si="495"/>
        <v>233</v>
      </c>
      <c r="N1847" s="28"/>
      <c r="O1847"/>
      <c r="P1847"/>
      <c r="Q1847"/>
      <c r="R1847" s="29" t="str" cm="1">
        <f t="array" ref="R1847:S1847">_xlfn.TEXTSPLIT(C1847," ")</f>
        <v>Pierone</v>
      </c>
      <c r="S1847" s="29" t="str">
        <v>Spencer</v>
      </c>
      <c r="T1847" s="29"/>
      <c r="U1847" s="29" t="str">
        <f t="shared" si="504"/>
        <v>Spencer</v>
      </c>
      <c r="V1847" s="29" t="str">
        <f t="shared" si="505"/>
        <v>P</v>
      </c>
      <c r="W1847" s="29" t="str">
        <f t="shared" si="506"/>
        <v>SpencerPM12 Under</v>
      </c>
      <c r="X1847" s="29" t="str">
        <f t="shared" si="507"/>
        <v>SpencerP</v>
      </c>
      <c r="AA1847"/>
      <c r="AB1847"/>
      <c r="AC1847"/>
      <c r="AD1847"/>
      <c r="AE1847"/>
      <c r="AF1847"/>
      <c r="AG1847"/>
    </row>
    <row r="1848" spans="1:33" s="30" customFormat="1" x14ac:dyDescent="0.3">
      <c r="A1848" s="16">
        <f t="shared" si="492"/>
        <v>765</v>
      </c>
      <c r="B1848" s="17">
        <f t="shared" si="493"/>
        <v>73</v>
      </c>
      <c r="C1848" s="18" t="s">
        <v>1889</v>
      </c>
      <c r="D1848" s="19" t="s">
        <v>1116</v>
      </c>
      <c r="E1848" s="19" t="str">
        <f t="shared" si="494"/>
        <v>M</v>
      </c>
      <c r="F1848" s="20" t="str">
        <f>IFERROR(VLOOKUP(C1848,'[1]Sofie''s Loppet'!$BM$3:$BP$100,4,FALSE),"")</f>
        <v/>
      </c>
      <c r="G1848" s="21">
        <f>IFERROR(VLOOKUP(C1848,[1]Rocks!$BF$3:$BH$2000,3,FALSE),"")</f>
        <v>229.17307101137411</v>
      </c>
      <c r="H1848" s="22" t="str">
        <f>IFERROR(VLOOKUP(C1848,'[1]Walden Bike'!$CB$3:$CE$1000,4,FALSE),"")</f>
        <v/>
      </c>
      <c r="I1848" s="23" t="str">
        <f>IFERROR(VLOOKUP(C1848,'[1]Paddle Sport'!$BJ$2:$BL$100,3,FALSE),"")</f>
        <v/>
      </c>
      <c r="J1848" s="24" t="str">
        <f>IFERROR(VLOOKUP(C1848,'[1]Island Swim'!$AX$5:$AZ$74,3,FALSE),"")</f>
        <v/>
      </c>
      <c r="K1848" s="25" t="str">
        <f>IFERROR(VLOOKUP(C1848,[1]Beaton!$A$4:$B$150,2,FALSE),"")</f>
        <v/>
      </c>
      <c r="L1848" s="26" t="str">
        <f>IFERROR(VLOOKUP(C1848,'[1]Turkey Gobbler'!$A$2:$B$500,2,FALSE),"")</f>
        <v/>
      </c>
      <c r="M1848" s="27">
        <f t="shared" si="495"/>
        <v>229</v>
      </c>
      <c r="N1848" s="28"/>
      <c r="O1848"/>
      <c r="P1848"/>
      <c r="Q1848"/>
      <c r="R1848" s="29" t="str" cm="1">
        <f t="array" ref="R1848:S1848">_xlfn.TEXTSPLIT(C1848," ")</f>
        <v>Skeletor</v>
      </c>
      <c r="S1848" s="29" t="str">
        <v>Wyatt</v>
      </c>
      <c r="T1848" s="29"/>
      <c r="U1848" s="29" t="str">
        <f t="shared" si="504"/>
        <v>Wyatt</v>
      </c>
      <c r="V1848" s="29" t="str">
        <f t="shared" si="505"/>
        <v>S</v>
      </c>
      <c r="W1848" s="29" t="str">
        <f t="shared" si="506"/>
        <v>WyattSM12 Under</v>
      </c>
      <c r="X1848" s="29" t="str">
        <f t="shared" si="507"/>
        <v>WyattS</v>
      </c>
      <c r="AA1848"/>
      <c r="AB1848"/>
      <c r="AC1848"/>
      <c r="AD1848"/>
      <c r="AE1848"/>
      <c r="AF1848"/>
      <c r="AG1848"/>
    </row>
    <row r="1849" spans="1:33" s="30" customFormat="1" x14ac:dyDescent="0.3">
      <c r="A1849" s="16">
        <f t="shared" si="492"/>
        <v>765</v>
      </c>
      <c r="B1849" s="17">
        <f t="shared" si="493"/>
        <v>73</v>
      </c>
      <c r="C1849" s="18" t="s">
        <v>1890</v>
      </c>
      <c r="D1849" s="19" t="s">
        <v>1116</v>
      </c>
      <c r="E1849" s="19" t="str">
        <f t="shared" si="494"/>
        <v>M</v>
      </c>
      <c r="F1849" s="20" t="str">
        <f>IFERROR(VLOOKUP(C1849,'[1]Sofie''s Loppet'!$BM$3:$BP$100,4,FALSE),"")</f>
        <v/>
      </c>
      <c r="G1849" s="21">
        <f>IFERROR(VLOOKUP(C1849,[1]Rocks!$BF$3:$BH$2000,3,FALSE),"")</f>
        <v>228.19100091827363</v>
      </c>
      <c r="H1849" s="22" t="str">
        <f>IFERROR(VLOOKUP(C1849,'[1]Walden Bike'!$CB$3:$CE$1000,4,FALSE),"")</f>
        <v/>
      </c>
      <c r="I1849" s="23" t="str">
        <f>IFERROR(VLOOKUP(C1849,'[1]Paddle Sport'!$BJ$2:$BL$100,3,FALSE),"")</f>
        <v/>
      </c>
      <c r="J1849" s="24" t="str">
        <f>IFERROR(VLOOKUP(C1849,'[1]Island Swim'!$AX$5:$AZ$74,3,FALSE),"")</f>
        <v/>
      </c>
      <c r="K1849" s="25" t="str">
        <f>IFERROR(VLOOKUP(C1849,[1]Beaton!$A$4:$B$150,2,FALSE),"")</f>
        <v/>
      </c>
      <c r="L1849" s="26" t="str">
        <f>IFERROR(VLOOKUP(C1849,'[1]Turkey Gobbler'!$A$2:$B$500,2,FALSE),"")</f>
        <v/>
      </c>
      <c r="M1849" s="27">
        <f t="shared" si="495"/>
        <v>228</v>
      </c>
      <c r="N1849" s="28"/>
      <c r="O1849"/>
      <c r="P1849"/>
      <c r="Q1849"/>
      <c r="R1849" s="29" t="str" cm="1">
        <f t="array" ref="R1849:S1849">_xlfn.TEXTSPLIT(C1849," ")</f>
        <v>Dolbec</v>
      </c>
      <c r="S1849" s="29" t="str">
        <v>Jonathan</v>
      </c>
      <c r="T1849" s="29"/>
      <c r="U1849" s="29" t="str">
        <f t="shared" si="504"/>
        <v>Jonathan</v>
      </c>
      <c r="V1849" s="29" t="str">
        <f t="shared" si="505"/>
        <v>D</v>
      </c>
      <c r="W1849" s="29" t="str">
        <f t="shared" si="506"/>
        <v>JonathanDM12 Under</v>
      </c>
      <c r="X1849" s="29" t="str">
        <f t="shared" si="507"/>
        <v>JonathanD</v>
      </c>
      <c r="AA1849"/>
      <c r="AB1849"/>
      <c r="AC1849"/>
      <c r="AD1849"/>
      <c r="AE1849"/>
      <c r="AF1849"/>
      <c r="AG1849"/>
    </row>
    <row r="1850" spans="1:33" s="30" customFormat="1" x14ac:dyDescent="0.3">
      <c r="A1850" s="16">
        <f t="shared" si="492"/>
        <v>765</v>
      </c>
      <c r="B1850" s="17">
        <f t="shared" si="493"/>
        <v>73</v>
      </c>
      <c r="C1850" s="18" t="s">
        <v>1891</v>
      </c>
      <c r="D1850" s="19" t="s">
        <v>1116</v>
      </c>
      <c r="E1850" s="19" t="str">
        <f t="shared" si="494"/>
        <v>M</v>
      </c>
      <c r="F1850" s="20" t="str">
        <f>IFERROR(VLOOKUP(C1850,'[1]Sofie''s Loppet'!$BM$3:$BP$100,4,FALSE),"")</f>
        <v/>
      </c>
      <c r="G1850" s="21">
        <f>IFERROR(VLOOKUP(C1850,[1]Rocks!$BF$3:$BH$2000,3,FALSE),"")</f>
        <v>221.15099377039454</v>
      </c>
      <c r="H1850" s="22" t="str">
        <f>IFERROR(VLOOKUP(C1850,'[1]Walden Bike'!$CB$3:$CE$1000,4,FALSE),"")</f>
        <v/>
      </c>
      <c r="I1850" s="23" t="str">
        <f>IFERROR(VLOOKUP(C1850,'[1]Paddle Sport'!$BJ$2:$BL$100,3,FALSE),"")</f>
        <v/>
      </c>
      <c r="J1850" s="24" t="str">
        <f>IFERROR(VLOOKUP(C1850,'[1]Island Swim'!$AX$5:$AZ$74,3,FALSE),"")</f>
        <v/>
      </c>
      <c r="K1850" s="25" t="str">
        <f>IFERROR(VLOOKUP(C1850,[1]Beaton!$A$4:$B$150,2,FALSE),"")</f>
        <v/>
      </c>
      <c r="L1850" s="26" t="str">
        <f>IFERROR(VLOOKUP(C1850,'[1]Turkey Gobbler'!$A$2:$B$500,2,FALSE),"")</f>
        <v/>
      </c>
      <c r="M1850" s="27">
        <f t="shared" si="495"/>
        <v>221</v>
      </c>
      <c r="N1850" s="28"/>
      <c r="O1850"/>
      <c r="P1850"/>
      <c r="Q1850"/>
      <c r="R1850" s="29" t="str" cm="1">
        <f t="array" ref="R1850:S1850">_xlfn.TEXTSPLIT(C1850," ")</f>
        <v>Kivisto</v>
      </c>
      <c r="S1850" s="29" t="str">
        <v>Roméo</v>
      </c>
      <c r="T1850" s="29"/>
      <c r="U1850" s="29" t="str">
        <f t="shared" si="504"/>
        <v>Roméo</v>
      </c>
      <c r="V1850" s="29" t="str">
        <f t="shared" si="505"/>
        <v>K</v>
      </c>
      <c r="W1850" s="29" t="str">
        <f t="shared" si="506"/>
        <v>RoméoKM12 Under</v>
      </c>
      <c r="X1850" s="29" t="str">
        <f t="shared" si="507"/>
        <v>RoméoK</v>
      </c>
      <c r="AA1850"/>
      <c r="AB1850"/>
      <c r="AC1850"/>
      <c r="AD1850"/>
      <c r="AE1850"/>
      <c r="AF1850"/>
      <c r="AG1850"/>
    </row>
    <row r="1851" spans="1:33" s="30" customFormat="1" x14ac:dyDescent="0.3">
      <c r="A1851" s="16">
        <f t="shared" si="492"/>
        <v>765</v>
      </c>
      <c r="B1851" s="17">
        <f t="shared" si="493"/>
        <v>73</v>
      </c>
      <c r="C1851" s="18" t="s">
        <v>1892</v>
      </c>
      <c r="D1851" s="19" t="s">
        <v>1116</v>
      </c>
      <c r="E1851" s="19" t="str">
        <f t="shared" si="494"/>
        <v>M</v>
      </c>
      <c r="F1851" s="20" t="str">
        <f>IFERROR(VLOOKUP(C1851,'[1]Sofie''s Loppet'!$BM$3:$BP$100,4,FALSE),"")</f>
        <v/>
      </c>
      <c r="G1851" s="21">
        <f>IFERROR(VLOOKUP(C1851,[1]Rocks!$BF$3:$BH$2000,3,FALSE),"")</f>
        <v>216.90427698574337</v>
      </c>
      <c r="H1851" s="22" t="str">
        <f>IFERROR(VLOOKUP(C1851,'[1]Walden Bike'!$CB$3:$CE$1000,4,FALSE),"")</f>
        <v/>
      </c>
      <c r="I1851" s="23" t="str">
        <f>IFERROR(VLOOKUP(C1851,'[1]Paddle Sport'!$BJ$2:$BL$100,3,FALSE),"")</f>
        <v/>
      </c>
      <c r="J1851" s="24" t="str">
        <f>IFERROR(VLOOKUP(C1851,'[1]Island Swim'!$AX$5:$AZ$74,3,FALSE),"")</f>
        <v/>
      </c>
      <c r="K1851" s="25" t="str">
        <f>IFERROR(VLOOKUP(C1851,[1]Beaton!$A$4:$B$150,2,FALSE),"")</f>
        <v/>
      </c>
      <c r="L1851" s="26" t="str">
        <f>IFERROR(VLOOKUP(C1851,'[1]Turkey Gobbler'!$A$2:$B$500,2,FALSE),"")</f>
        <v/>
      </c>
      <c r="M1851" s="27">
        <f t="shared" si="495"/>
        <v>217</v>
      </c>
      <c r="N1851" s="28"/>
      <c r="O1851"/>
      <c r="P1851"/>
      <c r="Q1851"/>
      <c r="R1851" s="29" t="str" cm="1">
        <f t="array" ref="R1851:S1851">_xlfn.TEXTSPLIT(C1851," ")</f>
        <v>Watson</v>
      </c>
      <c r="S1851" s="29" t="str">
        <v>Murphy</v>
      </c>
      <c r="T1851" s="29"/>
      <c r="U1851" s="29" t="str">
        <f t="shared" si="504"/>
        <v>Murphy</v>
      </c>
      <c r="V1851" s="29" t="str">
        <f t="shared" si="505"/>
        <v>W</v>
      </c>
      <c r="W1851" s="29" t="str">
        <f t="shared" si="506"/>
        <v>MurphyWM12 Under</v>
      </c>
      <c r="X1851" s="29" t="str">
        <f t="shared" si="507"/>
        <v>MurphyW</v>
      </c>
      <c r="AA1851"/>
      <c r="AB1851"/>
      <c r="AC1851"/>
      <c r="AD1851"/>
      <c r="AE1851"/>
      <c r="AF1851"/>
      <c r="AG1851"/>
    </row>
    <row r="1852" spans="1:33" s="30" customFormat="1" x14ac:dyDescent="0.3">
      <c r="A1852" s="16">
        <f t="shared" si="492"/>
        <v>765</v>
      </c>
      <c r="B1852" s="17">
        <f t="shared" si="493"/>
        <v>73</v>
      </c>
      <c r="C1852" s="18" t="s">
        <v>1893</v>
      </c>
      <c r="D1852" s="19" t="s">
        <v>1116</v>
      </c>
      <c r="E1852" s="19" t="str">
        <f t="shared" si="494"/>
        <v>M</v>
      </c>
      <c r="F1852" s="20" t="str">
        <f>IFERROR(VLOOKUP(C1852,'[1]Sofie''s Loppet'!$BM$3:$BP$100,4,FALSE),"")</f>
        <v/>
      </c>
      <c r="G1852" s="21">
        <f>IFERROR(VLOOKUP(C1852,[1]Rocks!$BF$3:$BH$2000,3,FALSE),"")</f>
        <v>209.7636465953855</v>
      </c>
      <c r="H1852" s="22" t="str">
        <f>IFERROR(VLOOKUP(C1852,'[1]Walden Bike'!$CB$3:$CE$1000,4,FALSE),"")</f>
        <v/>
      </c>
      <c r="I1852" s="23" t="str">
        <f>IFERROR(VLOOKUP(C1852,'[1]Paddle Sport'!$BJ$2:$BL$100,3,FALSE),"")</f>
        <v/>
      </c>
      <c r="J1852" s="24" t="str">
        <f>IFERROR(VLOOKUP(C1852,'[1]Island Swim'!$AX$5:$AZ$74,3,FALSE),"")</f>
        <v/>
      </c>
      <c r="K1852" s="25" t="str">
        <f>IFERROR(VLOOKUP(C1852,[1]Beaton!$A$4:$B$150,2,FALSE),"")</f>
        <v/>
      </c>
      <c r="L1852" s="26" t="str">
        <f>IFERROR(VLOOKUP(C1852,'[1]Turkey Gobbler'!$A$2:$B$500,2,FALSE),"")</f>
        <v/>
      </c>
      <c r="M1852" s="27">
        <f t="shared" si="495"/>
        <v>210</v>
      </c>
      <c r="N1852" s="28"/>
      <c r="O1852"/>
      <c r="P1852"/>
      <c r="Q1852"/>
      <c r="R1852" s="29" t="str" cm="1">
        <f t="array" ref="R1852:S1852">_xlfn.TEXTSPLIT(C1852," ")</f>
        <v>Major</v>
      </c>
      <c r="S1852" s="29" t="str">
        <v>Brayden</v>
      </c>
      <c r="T1852" s="29"/>
      <c r="U1852" s="29" t="str">
        <f t="shared" si="504"/>
        <v>Brayden</v>
      </c>
      <c r="V1852" s="29" t="str">
        <f t="shared" si="505"/>
        <v>M</v>
      </c>
      <c r="W1852" s="29" t="str">
        <f t="shared" si="506"/>
        <v>BraydenMM12 Under</v>
      </c>
      <c r="X1852" s="29" t="str">
        <f t="shared" si="507"/>
        <v>BraydenM</v>
      </c>
      <c r="AA1852"/>
      <c r="AB1852"/>
      <c r="AC1852"/>
      <c r="AD1852"/>
      <c r="AE1852"/>
      <c r="AF1852"/>
      <c r="AG1852"/>
    </row>
    <row r="1853" spans="1:33" s="30" customFormat="1" x14ac:dyDescent="0.3">
      <c r="A1853" s="16">
        <f t="shared" si="492"/>
        <v>765</v>
      </c>
      <c r="B1853" s="17">
        <f t="shared" si="493"/>
        <v>73</v>
      </c>
      <c r="C1853" s="18" t="s">
        <v>1894</v>
      </c>
      <c r="D1853" s="19" t="s">
        <v>1116</v>
      </c>
      <c r="E1853" s="19" t="str">
        <f t="shared" si="494"/>
        <v>M</v>
      </c>
      <c r="F1853" s="20" t="str">
        <f>IFERROR(VLOOKUP(C1853,'[1]Sofie''s Loppet'!$BM$3:$BP$100,4,FALSE),"")</f>
        <v/>
      </c>
      <c r="G1853" s="21">
        <f>IFERROR(VLOOKUP(C1853,[1]Rocks!$BF$3:$BH$2000,3,FALSE),"")</f>
        <v>205.65517241379308</v>
      </c>
      <c r="H1853" s="22" t="str">
        <f>IFERROR(VLOOKUP(C1853,'[1]Walden Bike'!$CB$3:$CE$1000,4,FALSE),"")</f>
        <v/>
      </c>
      <c r="I1853" s="23" t="str">
        <f>IFERROR(VLOOKUP(C1853,'[1]Paddle Sport'!$BJ$2:$BL$100,3,FALSE),"")</f>
        <v/>
      </c>
      <c r="J1853" s="24" t="str">
        <f>IFERROR(VLOOKUP(C1853,'[1]Island Swim'!$AX$5:$AZ$74,3,FALSE),"")</f>
        <v/>
      </c>
      <c r="K1853" s="25" t="str">
        <f>IFERROR(VLOOKUP(C1853,[1]Beaton!$A$4:$B$150,2,FALSE),"")</f>
        <v/>
      </c>
      <c r="L1853" s="26" t="str">
        <f>IFERROR(VLOOKUP(C1853,'[1]Turkey Gobbler'!$A$2:$B$500,2,FALSE),"")</f>
        <v/>
      </c>
      <c r="M1853" s="27">
        <f t="shared" si="495"/>
        <v>206</v>
      </c>
      <c r="N1853" s="28"/>
      <c r="O1853"/>
      <c r="P1853"/>
      <c r="Q1853"/>
      <c r="R1853" s="29" t="str" cm="1">
        <f t="array" ref="R1853:S1853">_xlfn.TEXTSPLIT(C1853," ")</f>
        <v>Ahmed</v>
      </c>
      <c r="S1853" s="29" t="str">
        <v>Yusuf</v>
      </c>
      <c r="T1853" s="29"/>
      <c r="U1853" s="29" t="str">
        <f t="shared" si="504"/>
        <v>Yusuf</v>
      </c>
      <c r="V1853" s="29" t="str">
        <f t="shared" si="505"/>
        <v>A</v>
      </c>
      <c r="W1853" s="29" t="str">
        <f t="shared" si="506"/>
        <v>YusufAM12 Under</v>
      </c>
      <c r="X1853" s="29" t="str">
        <f t="shared" si="507"/>
        <v>YusufA</v>
      </c>
      <c r="AA1853"/>
      <c r="AB1853"/>
      <c r="AC1853"/>
      <c r="AD1853"/>
      <c r="AE1853"/>
      <c r="AF1853"/>
      <c r="AG1853"/>
    </row>
    <row r="1854" spans="1:33" s="30" customFormat="1" x14ac:dyDescent="0.3">
      <c r="A1854" s="16">
        <f t="shared" si="492"/>
        <v>765</v>
      </c>
      <c r="B1854" s="17">
        <f t="shared" si="493"/>
        <v>73</v>
      </c>
      <c r="C1854" s="18" t="s">
        <v>1895</v>
      </c>
      <c r="D1854" s="19" t="s">
        <v>1116</v>
      </c>
      <c r="E1854" s="19" t="str">
        <f t="shared" si="494"/>
        <v>M</v>
      </c>
      <c r="F1854" s="20">
        <f>IFERROR(VLOOKUP(C1854,'[1]Sofie''s Loppet'!$BM$3:$BP$100,4,FALSE),"")</f>
        <v>206.46572678658239</v>
      </c>
      <c r="G1854" s="21" t="str">
        <f>IFERROR(VLOOKUP(C1854,[1]Rocks!$BF$3:$BH$2000,3,FALSE),"")</f>
        <v/>
      </c>
      <c r="H1854" s="22" t="str">
        <f>IFERROR(VLOOKUP(C1854,'[1]Walden Bike'!$CB$3:$CE$1000,4,FALSE),"")</f>
        <v/>
      </c>
      <c r="I1854" s="23" t="str">
        <f>IFERROR(VLOOKUP(C1854,'[1]Paddle Sport'!$BJ$2:$BL$100,3,FALSE),"")</f>
        <v/>
      </c>
      <c r="J1854" s="24" t="str">
        <f>IFERROR(VLOOKUP(C1854,'[1]Island Swim'!$AX$5:$AZ$74,3,FALSE),"")</f>
        <v/>
      </c>
      <c r="K1854" s="25" t="str">
        <f>IFERROR(VLOOKUP(C1854,[1]Beaton!$A$4:$B$150,2,FALSE),"")</f>
        <v/>
      </c>
      <c r="L1854" s="26" t="str">
        <f>IFERROR(VLOOKUP(C1854,'[1]Turkey Gobbler'!$A$2:$B$500,2,FALSE),"")</f>
        <v/>
      </c>
      <c r="M1854" s="27">
        <f t="shared" si="495"/>
        <v>206</v>
      </c>
      <c r="N1854" s="28"/>
      <c r="O1854"/>
      <c r="P1854"/>
      <c r="Q1854"/>
      <c r="R1854" s="29" t="str" cm="1">
        <f t="array" ref="R1854:S1854">_xlfn.TEXTSPLIT(C1854," ")</f>
        <v>Paolino</v>
      </c>
      <c r="S1854" s="29" t="str">
        <v>Samuel</v>
      </c>
      <c r="T1854" s="29"/>
      <c r="U1854" s="29" t="str">
        <f t="shared" si="504"/>
        <v>Samuel</v>
      </c>
      <c r="V1854" s="29" t="str">
        <f t="shared" si="505"/>
        <v>P</v>
      </c>
      <c r="W1854" s="29" t="str">
        <f t="shared" si="506"/>
        <v>SamuelPM12 Under</v>
      </c>
      <c r="X1854" s="29" t="str">
        <f t="shared" si="507"/>
        <v>SamuelP</v>
      </c>
      <c r="AA1854"/>
      <c r="AB1854"/>
      <c r="AC1854"/>
      <c r="AD1854"/>
      <c r="AE1854"/>
      <c r="AF1854"/>
      <c r="AG1854"/>
    </row>
    <row r="1855" spans="1:33" s="30" customFormat="1" x14ac:dyDescent="0.3">
      <c r="A1855" s="16">
        <f t="shared" si="492"/>
        <v>765</v>
      </c>
      <c r="B1855" s="17">
        <f t="shared" si="493"/>
        <v>73</v>
      </c>
      <c r="C1855" s="18" t="s">
        <v>1896</v>
      </c>
      <c r="D1855" s="19" t="s">
        <v>1116</v>
      </c>
      <c r="E1855" s="19" t="str">
        <f t="shared" si="494"/>
        <v>M</v>
      </c>
      <c r="F1855" s="20" t="str">
        <f>IFERROR(VLOOKUP(C1855,'[1]Sofie''s Loppet'!$BM$3:$BP$100,4,FALSE),"")</f>
        <v/>
      </c>
      <c r="G1855" s="21">
        <f>IFERROR(VLOOKUP(C1855,[1]Rocks!$BF$3:$BH$2000,3,FALSE),"")</f>
        <v>198.5881726158764</v>
      </c>
      <c r="H1855" s="22" t="str">
        <f>IFERROR(VLOOKUP(C1855,'[1]Walden Bike'!$CB$3:$CE$1000,4,FALSE),"")</f>
        <v/>
      </c>
      <c r="I1855" s="23" t="str">
        <f>IFERROR(VLOOKUP(C1855,'[1]Paddle Sport'!$BJ$2:$BL$100,3,FALSE),"")</f>
        <v/>
      </c>
      <c r="J1855" s="24" t="str">
        <f>IFERROR(VLOOKUP(C1855,'[1]Island Swim'!$AX$5:$AZ$74,3,FALSE),"")</f>
        <v/>
      </c>
      <c r="K1855" s="25" t="str">
        <f>IFERROR(VLOOKUP(C1855,[1]Beaton!$A$4:$B$150,2,FALSE),"")</f>
        <v/>
      </c>
      <c r="L1855" s="26" t="str">
        <f>IFERROR(VLOOKUP(C1855,'[1]Turkey Gobbler'!$A$2:$B$500,2,FALSE),"")</f>
        <v/>
      </c>
      <c r="M1855" s="27">
        <f t="shared" si="495"/>
        <v>199</v>
      </c>
      <c r="N1855" s="28"/>
      <c r="O1855"/>
      <c r="P1855"/>
      <c r="Q1855"/>
      <c r="R1855" s="29"/>
      <c r="S1855" s="29"/>
      <c r="T1855" s="29"/>
      <c r="U1855" s="29"/>
      <c r="V1855" s="29"/>
      <c r="W1855" s="29"/>
      <c r="X1855" s="29"/>
      <c r="AA1855"/>
      <c r="AB1855"/>
      <c r="AC1855"/>
      <c r="AD1855"/>
      <c r="AE1855"/>
      <c r="AF1855"/>
      <c r="AG1855"/>
    </row>
    <row r="1856" spans="1:33" s="30" customFormat="1" x14ac:dyDescent="0.3">
      <c r="A1856" s="16">
        <f t="shared" si="492"/>
        <v>765</v>
      </c>
      <c r="B1856" s="17">
        <f t="shared" si="493"/>
        <v>73</v>
      </c>
      <c r="C1856" s="18" t="s">
        <v>1897</v>
      </c>
      <c r="D1856" s="19" t="s">
        <v>1116</v>
      </c>
      <c r="E1856" s="19" t="str">
        <f t="shared" si="494"/>
        <v>M</v>
      </c>
      <c r="F1856" s="20" t="str">
        <f>IFERROR(VLOOKUP(C1856,'[1]Sofie''s Loppet'!$BM$3:$BP$100,4,FALSE),"")</f>
        <v/>
      </c>
      <c r="G1856" s="21">
        <f>IFERROR(VLOOKUP(C1856,[1]Rocks!$BF$3:$BH$2000,3,FALSE),"")</f>
        <v>196.54626944371211</v>
      </c>
      <c r="H1856" s="22" t="str">
        <f>IFERROR(VLOOKUP(C1856,'[1]Walden Bike'!$CB$3:$CE$1000,4,FALSE),"")</f>
        <v/>
      </c>
      <c r="I1856" s="23" t="str">
        <f>IFERROR(VLOOKUP(C1856,'[1]Paddle Sport'!$BJ$2:$BL$100,3,FALSE),"")</f>
        <v/>
      </c>
      <c r="J1856" s="24" t="str">
        <f>IFERROR(VLOOKUP(C1856,'[1]Island Swim'!$AX$5:$AZ$74,3,FALSE),"")</f>
        <v/>
      </c>
      <c r="K1856" s="25" t="str">
        <f>IFERROR(VLOOKUP(C1856,[1]Beaton!$A$4:$B$150,2,FALSE),"")</f>
        <v/>
      </c>
      <c r="L1856" s="26" t="str">
        <f>IFERROR(VLOOKUP(C1856,'[1]Turkey Gobbler'!$A$2:$B$500,2,FALSE),"")</f>
        <v/>
      </c>
      <c r="M1856" s="27">
        <f t="shared" si="495"/>
        <v>197</v>
      </c>
      <c r="N1856" s="28"/>
      <c r="O1856"/>
      <c r="P1856"/>
      <c r="Q1856"/>
      <c r="R1856" s="29" t="str" cm="1">
        <f t="array" ref="R1856:S1856">_xlfn.TEXTSPLIT(C1856," ")</f>
        <v>Chomitsch</v>
      </c>
      <c r="S1856" s="29" t="str">
        <v>Samuel</v>
      </c>
      <c r="T1856" s="29"/>
      <c r="U1856" s="29" t="str">
        <f>IF(T1856="",S1856,T1856)</f>
        <v>Samuel</v>
      </c>
      <c r="V1856" s="29" t="str">
        <f>LEFT(R1856,1)</f>
        <v>C</v>
      </c>
      <c r="W1856" s="29" t="str">
        <f>CONCATENATE(U1856,V1856,D1856)</f>
        <v>SamuelCM12 Under</v>
      </c>
      <c r="X1856" s="29" t="str">
        <f>CONCATENATE(U1856,V1856)</f>
        <v>SamuelC</v>
      </c>
      <c r="AA1856"/>
      <c r="AB1856"/>
      <c r="AC1856"/>
      <c r="AD1856"/>
      <c r="AE1856"/>
      <c r="AF1856"/>
      <c r="AG1856"/>
    </row>
    <row r="1857" spans="1:33" s="30" customFormat="1" x14ac:dyDescent="0.3">
      <c r="A1857" s="16">
        <f t="shared" si="492"/>
        <v>765</v>
      </c>
      <c r="B1857" s="17">
        <f t="shared" si="493"/>
        <v>73</v>
      </c>
      <c r="C1857" s="18" t="s">
        <v>1898</v>
      </c>
      <c r="D1857" s="19" t="s">
        <v>1116</v>
      </c>
      <c r="E1857" s="19" t="str">
        <f t="shared" si="494"/>
        <v>M</v>
      </c>
      <c r="F1857" s="20">
        <f>IFERROR(VLOOKUP(C1857,'[1]Sofie''s Loppet'!$BM$3:$BP$100,4,FALSE),"")</f>
        <v>191.01123595505621</v>
      </c>
      <c r="G1857" s="21" t="str">
        <f>IFERROR(VLOOKUP(C1857,[1]Rocks!$BF$3:$BH$2000,3,FALSE),"")</f>
        <v/>
      </c>
      <c r="H1857" s="22" t="str">
        <f>IFERROR(VLOOKUP(C1857,'[1]Walden Bike'!$CB$3:$CE$1000,4,FALSE),"")</f>
        <v/>
      </c>
      <c r="I1857" s="23" t="str">
        <f>IFERROR(VLOOKUP(C1857,'[1]Paddle Sport'!$BJ$2:$BL$100,3,FALSE),"")</f>
        <v/>
      </c>
      <c r="J1857" s="24" t="str">
        <f>IFERROR(VLOOKUP(C1857,'[1]Island Swim'!$AX$5:$AZ$74,3,FALSE),"")</f>
        <v/>
      </c>
      <c r="K1857" s="25" t="str">
        <f>IFERROR(VLOOKUP(C1857,[1]Beaton!$A$4:$B$150,2,FALSE),"")</f>
        <v/>
      </c>
      <c r="L1857" s="26">
        <f>IFERROR(VLOOKUP(C1857,'[1]Turkey Gobbler'!$A$2:$B$500,2,FALSE),"")</f>
        <v>158.95061728395063</v>
      </c>
      <c r="M1857" s="27">
        <f t="shared" si="495"/>
        <v>191</v>
      </c>
      <c r="N1857" s="28"/>
      <c r="O1857"/>
      <c r="P1857"/>
      <c r="Q1857"/>
      <c r="R1857" s="29"/>
      <c r="S1857" s="29"/>
      <c r="T1857" s="29"/>
      <c r="U1857" s="29"/>
      <c r="V1857" s="29"/>
      <c r="W1857" s="29"/>
      <c r="X1857" s="29"/>
      <c r="AA1857"/>
      <c r="AB1857"/>
      <c r="AC1857"/>
      <c r="AD1857"/>
      <c r="AE1857"/>
      <c r="AF1857"/>
      <c r="AG1857"/>
    </row>
    <row r="1858" spans="1:33" s="30" customFormat="1" x14ac:dyDescent="0.3">
      <c r="A1858" s="16">
        <f t="shared" si="492"/>
        <v>765</v>
      </c>
      <c r="B1858" s="17">
        <f t="shared" si="493"/>
        <v>73</v>
      </c>
      <c r="C1858" s="18" t="s">
        <v>1899</v>
      </c>
      <c r="D1858" s="19" t="s">
        <v>1116</v>
      </c>
      <c r="E1858" s="19" t="str">
        <f t="shared" si="494"/>
        <v>M</v>
      </c>
      <c r="F1858" s="20" t="str">
        <f>IFERROR(VLOOKUP(C1858,'[1]Sofie''s Loppet'!$BM$3:$BP$100,4,FALSE),"")</f>
        <v/>
      </c>
      <c r="G1858" s="21">
        <f>IFERROR(VLOOKUP(C1858,[1]Rocks!$BF$3:$BH$2000,3,FALSE),"")</f>
        <v>186.23532350736949</v>
      </c>
      <c r="H1858" s="22" t="str">
        <f>IFERROR(VLOOKUP(C1858,'[1]Walden Bike'!$CB$3:$CE$1000,4,FALSE),"")</f>
        <v/>
      </c>
      <c r="I1858" s="23" t="str">
        <f>IFERROR(VLOOKUP(C1858,'[1]Paddle Sport'!$BJ$2:$BL$100,3,FALSE),"")</f>
        <v/>
      </c>
      <c r="J1858" s="24" t="str">
        <f>IFERROR(VLOOKUP(C1858,'[1]Island Swim'!$AX$5:$AZ$74,3,FALSE),"")</f>
        <v/>
      </c>
      <c r="K1858" s="25" t="str">
        <f>IFERROR(VLOOKUP(C1858,[1]Beaton!$A$4:$B$150,2,FALSE),"")</f>
        <v/>
      </c>
      <c r="L1858" s="26" t="str">
        <f>IFERROR(VLOOKUP(C1858,'[1]Turkey Gobbler'!$A$2:$B$500,2,FALSE),"")</f>
        <v/>
      </c>
      <c r="M1858" s="27">
        <f t="shared" si="495"/>
        <v>186</v>
      </c>
      <c r="N1858" s="28"/>
      <c r="O1858"/>
      <c r="P1858"/>
      <c r="Q1858"/>
      <c r="R1858" s="29" t="str" cm="1">
        <f t="array" ref="R1858:S1858">_xlfn.TEXTSPLIT(C1858," ")</f>
        <v>Shea</v>
      </c>
      <c r="S1858" s="29" t="str">
        <v>Zander</v>
      </c>
      <c r="T1858" s="29"/>
      <c r="U1858" s="29" t="str">
        <f t="shared" ref="U1858:U1872" si="508">IF(T1858="",S1858,T1858)</f>
        <v>Zander</v>
      </c>
      <c r="V1858" s="29" t="str">
        <f t="shared" ref="V1858:V1872" si="509">LEFT(R1858,1)</f>
        <v>S</v>
      </c>
      <c r="W1858" s="29" t="str">
        <f t="shared" ref="W1858:W1872" si="510">CONCATENATE(U1858,V1858,D1858)</f>
        <v>ZanderSM12 Under</v>
      </c>
      <c r="X1858" s="29" t="str">
        <f t="shared" ref="X1858:X1872" si="511">CONCATENATE(U1858,V1858)</f>
        <v>ZanderS</v>
      </c>
      <c r="AA1858"/>
      <c r="AB1858"/>
      <c r="AC1858"/>
      <c r="AD1858"/>
      <c r="AE1858"/>
      <c r="AF1858"/>
      <c r="AG1858"/>
    </row>
    <row r="1859" spans="1:33" s="30" customFormat="1" x14ac:dyDescent="0.3">
      <c r="A1859" s="16">
        <f t="shared" ref="A1859:A1892" si="512">COUNTIFS($E$2:$E$1843,E1859,$M$2:$M$1843,"&gt;"&amp;M1859)+1</f>
        <v>765</v>
      </c>
      <c r="B1859" s="17">
        <f t="shared" ref="B1859:B1892" si="513">COUNTIFS($D$2:$D$1843,D1859,$M$2:$M$1843,"&gt;"&amp;M1859)+1</f>
        <v>73</v>
      </c>
      <c r="C1859" s="18" t="s">
        <v>1900</v>
      </c>
      <c r="D1859" s="19" t="s">
        <v>1116</v>
      </c>
      <c r="E1859" s="19" t="str">
        <f t="shared" ref="E1859:E1892" si="514">LEFT(D1859,1)</f>
        <v>M</v>
      </c>
      <c r="F1859" s="20" t="str">
        <f>IFERROR(VLOOKUP(C1859,'[1]Sofie''s Loppet'!$BM$3:$BP$100,4,FALSE),"")</f>
        <v/>
      </c>
      <c r="G1859" s="21">
        <f>IFERROR(VLOOKUP(C1859,[1]Rocks!$BF$3:$BH$2000,3,FALSE),"")</f>
        <v>183.57547402117703</v>
      </c>
      <c r="H1859" s="22" t="str">
        <f>IFERROR(VLOOKUP(C1859,'[1]Walden Bike'!$CB$3:$CE$1000,4,FALSE),"")</f>
        <v/>
      </c>
      <c r="I1859" s="23" t="str">
        <f>IFERROR(VLOOKUP(C1859,'[1]Paddle Sport'!$BJ$2:$BL$100,3,FALSE),"")</f>
        <v/>
      </c>
      <c r="J1859" s="24" t="str">
        <f>IFERROR(VLOOKUP(C1859,'[1]Island Swim'!$AX$5:$AZ$74,3,FALSE),"")</f>
        <v/>
      </c>
      <c r="K1859" s="25" t="str">
        <f>IFERROR(VLOOKUP(C1859,[1]Beaton!$A$4:$B$150,2,FALSE),"")</f>
        <v/>
      </c>
      <c r="L1859" s="26" t="str">
        <f>IFERROR(VLOOKUP(C1859,'[1]Turkey Gobbler'!$A$2:$B$500,2,FALSE),"")</f>
        <v/>
      </c>
      <c r="M1859" s="27">
        <f t="shared" ref="M1859:M1892" si="515">ROUND(SUM(F1859:J1859),0)</f>
        <v>184</v>
      </c>
      <c r="N1859" s="28"/>
      <c r="O1859"/>
      <c r="P1859"/>
      <c r="Q1859"/>
      <c r="R1859" s="29" t="str" cm="1">
        <f t="array" ref="R1859:S1859">_xlfn.TEXTSPLIT(C1859," ")</f>
        <v>Beaudry</v>
      </c>
      <c r="S1859" s="29" t="str">
        <v>Kalem</v>
      </c>
      <c r="T1859" s="29"/>
      <c r="U1859" s="29" t="str">
        <f t="shared" si="508"/>
        <v>Kalem</v>
      </c>
      <c r="V1859" s="29" t="str">
        <f t="shared" si="509"/>
        <v>B</v>
      </c>
      <c r="W1859" s="29" t="str">
        <f t="shared" si="510"/>
        <v>KalemBM12 Under</v>
      </c>
      <c r="X1859" s="29" t="str">
        <f t="shared" si="511"/>
        <v>KalemB</v>
      </c>
      <c r="AA1859"/>
      <c r="AB1859"/>
      <c r="AC1859"/>
      <c r="AD1859"/>
      <c r="AE1859"/>
      <c r="AF1859"/>
      <c r="AG1859"/>
    </row>
    <row r="1860" spans="1:33" s="30" customFormat="1" x14ac:dyDescent="0.3">
      <c r="A1860" s="16">
        <f t="shared" si="512"/>
        <v>765</v>
      </c>
      <c r="B1860" s="17">
        <f t="shared" si="513"/>
        <v>73</v>
      </c>
      <c r="C1860" s="18" t="s">
        <v>1901</v>
      </c>
      <c r="D1860" s="19" t="s">
        <v>1116</v>
      </c>
      <c r="E1860" s="19" t="str">
        <f t="shared" si="514"/>
        <v>M</v>
      </c>
      <c r="F1860" s="20" t="str">
        <f>IFERROR(VLOOKUP(C1860,'[1]Sofie''s Loppet'!$BM$3:$BP$100,4,FALSE),"")</f>
        <v/>
      </c>
      <c r="G1860" s="21">
        <f>IFERROR(VLOOKUP(C1860,[1]Rocks!$BF$3:$BH$2000,3,FALSE),"")</f>
        <v>183.57547402117703</v>
      </c>
      <c r="H1860" s="22" t="str">
        <f>IFERROR(VLOOKUP(C1860,'[1]Walden Bike'!$CB$3:$CE$1000,4,FALSE),"")</f>
        <v/>
      </c>
      <c r="I1860" s="23" t="str">
        <f>IFERROR(VLOOKUP(C1860,'[1]Paddle Sport'!$BJ$2:$BL$100,3,FALSE),"")</f>
        <v/>
      </c>
      <c r="J1860" s="24" t="str">
        <f>IFERROR(VLOOKUP(C1860,'[1]Island Swim'!$AX$5:$AZ$74,3,FALSE),"")</f>
        <v/>
      </c>
      <c r="K1860" s="25" t="str">
        <f>IFERROR(VLOOKUP(C1860,[1]Beaton!$A$4:$B$150,2,FALSE),"")</f>
        <v/>
      </c>
      <c r="L1860" s="26" t="str">
        <f>IFERROR(VLOOKUP(C1860,'[1]Turkey Gobbler'!$A$2:$B$500,2,FALSE),"")</f>
        <v/>
      </c>
      <c r="M1860" s="27">
        <f t="shared" si="515"/>
        <v>184</v>
      </c>
      <c r="N1860" s="28"/>
      <c r="O1860"/>
      <c r="P1860"/>
      <c r="Q1860"/>
      <c r="R1860" s="29" t="str" cm="1">
        <f t="array" ref="R1860:S1860">_xlfn.TEXTSPLIT(C1860," ")</f>
        <v>Beaudry</v>
      </c>
      <c r="S1860" s="29" t="str">
        <v>Mikael</v>
      </c>
      <c r="T1860" s="29"/>
      <c r="U1860" s="29" t="str">
        <f t="shared" si="508"/>
        <v>Mikael</v>
      </c>
      <c r="V1860" s="29" t="str">
        <f t="shared" si="509"/>
        <v>B</v>
      </c>
      <c r="W1860" s="29" t="str">
        <f t="shared" si="510"/>
        <v>MikaelBM12 Under</v>
      </c>
      <c r="X1860" s="29" t="str">
        <f t="shared" si="511"/>
        <v>MikaelB</v>
      </c>
      <c r="AA1860"/>
      <c r="AB1860"/>
      <c r="AC1860"/>
      <c r="AD1860"/>
      <c r="AE1860"/>
      <c r="AF1860"/>
      <c r="AG1860"/>
    </row>
    <row r="1861" spans="1:33" s="30" customFormat="1" x14ac:dyDescent="0.3">
      <c r="A1861" s="16">
        <f t="shared" si="512"/>
        <v>765</v>
      </c>
      <c r="B1861" s="17">
        <f t="shared" si="513"/>
        <v>73</v>
      </c>
      <c r="C1861" s="18" t="s">
        <v>1902</v>
      </c>
      <c r="D1861" s="19" t="s">
        <v>1116</v>
      </c>
      <c r="E1861" s="19" t="str">
        <f t="shared" si="514"/>
        <v>M</v>
      </c>
      <c r="F1861" s="20">
        <f>IFERROR(VLOOKUP(C1861,'[1]Sofie''s Loppet'!$BM$3:$BP$100,4,FALSE),"")</f>
        <v>183.55086870083844</v>
      </c>
      <c r="G1861" s="21" t="str">
        <f>IFERROR(VLOOKUP(C1861,[1]Rocks!$BF$3:$BH$2000,3,FALSE),"")</f>
        <v/>
      </c>
      <c r="H1861" s="22" t="str">
        <f>IFERROR(VLOOKUP(C1861,'[1]Walden Bike'!$CB$3:$CE$1000,4,FALSE),"")</f>
        <v/>
      </c>
      <c r="I1861" s="23" t="str">
        <f>IFERROR(VLOOKUP(C1861,'[1]Paddle Sport'!$BJ$2:$BL$100,3,FALSE),"")</f>
        <v/>
      </c>
      <c r="J1861" s="24" t="str">
        <f>IFERROR(VLOOKUP(C1861,'[1]Island Swim'!$AX$5:$AZ$74,3,FALSE),"")</f>
        <v/>
      </c>
      <c r="K1861" s="25" t="str">
        <f>IFERROR(VLOOKUP(C1861,[1]Beaton!$A$4:$B$150,2,FALSE),"")</f>
        <v/>
      </c>
      <c r="L1861" s="26">
        <f>IFERROR(VLOOKUP(C1861,'[1]Turkey Gobbler'!$A$2:$B$500,2,FALSE),"")</f>
        <v>350.61919504643964</v>
      </c>
      <c r="M1861" s="27">
        <f t="shared" si="515"/>
        <v>184</v>
      </c>
      <c r="N1861" s="28"/>
      <c r="O1861"/>
      <c r="P1861"/>
      <c r="Q1861"/>
      <c r="R1861" s="29" t="str" cm="1">
        <f t="array" ref="R1861:S1861">_xlfn.TEXTSPLIT(C1861," ")</f>
        <v>Dubien</v>
      </c>
      <c r="S1861" s="29" t="str">
        <v>Louie</v>
      </c>
      <c r="T1861" s="29"/>
      <c r="U1861" s="29" t="str">
        <f t="shared" si="508"/>
        <v>Louie</v>
      </c>
      <c r="V1861" s="29" t="str">
        <f t="shared" si="509"/>
        <v>D</v>
      </c>
      <c r="W1861" s="29" t="str">
        <f t="shared" si="510"/>
        <v>LouieDM12 Under</v>
      </c>
      <c r="X1861" s="29" t="str">
        <f t="shared" si="511"/>
        <v>LouieD</v>
      </c>
      <c r="AA1861"/>
      <c r="AB1861"/>
      <c r="AC1861"/>
      <c r="AD1861"/>
      <c r="AE1861"/>
      <c r="AF1861"/>
      <c r="AG1861"/>
    </row>
    <row r="1862" spans="1:33" s="30" customFormat="1" x14ac:dyDescent="0.3">
      <c r="A1862" s="16">
        <f t="shared" si="512"/>
        <v>765</v>
      </c>
      <c r="B1862" s="17">
        <f t="shared" si="513"/>
        <v>73</v>
      </c>
      <c r="C1862" s="18" t="s">
        <v>1903</v>
      </c>
      <c r="D1862" s="19" t="s">
        <v>1116</v>
      </c>
      <c r="E1862" s="19" t="str">
        <f t="shared" si="514"/>
        <v>M</v>
      </c>
      <c r="F1862" s="20">
        <f>IFERROR(VLOOKUP(C1862,'[1]Sofie''s Loppet'!$BM$3:$BP$100,4,FALSE),"")</f>
        <v>181.88436830835118</v>
      </c>
      <c r="G1862" s="21" t="str">
        <f>IFERROR(VLOOKUP(C1862,[1]Rocks!$BF$3:$BH$2000,3,FALSE),"")</f>
        <v/>
      </c>
      <c r="H1862" s="22" t="str">
        <f>IFERROR(VLOOKUP(C1862,'[1]Walden Bike'!$CB$3:$CE$1000,4,FALSE),"")</f>
        <v/>
      </c>
      <c r="I1862" s="23" t="str">
        <f>IFERROR(VLOOKUP(C1862,'[1]Paddle Sport'!$BJ$2:$BL$100,3,FALSE),"")</f>
        <v/>
      </c>
      <c r="J1862" s="24" t="str">
        <f>IFERROR(VLOOKUP(C1862,'[1]Island Swim'!$AX$5:$AZ$74,3,FALSE),"")</f>
        <v/>
      </c>
      <c r="K1862" s="25" t="str">
        <f>IFERROR(VLOOKUP(C1862,[1]Beaton!$A$4:$B$150,2,FALSE),"")</f>
        <v/>
      </c>
      <c r="L1862" s="26">
        <f>IFERROR(VLOOKUP(C1862,'[1]Turkey Gobbler'!$A$2:$B$500,2,FALSE),"")</f>
        <v>508.76010781671152</v>
      </c>
      <c r="M1862" s="27">
        <f t="shared" si="515"/>
        <v>182</v>
      </c>
      <c r="N1862" s="28"/>
      <c r="O1862"/>
      <c r="P1862"/>
      <c r="Q1862"/>
      <c r="R1862" s="29" t="str" cm="1">
        <f t="array" ref="R1862:S1862">_xlfn.TEXTSPLIT(C1862," ")</f>
        <v>Delsaut</v>
      </c>
      <c r="S1862" s="29" t="str">
        <v>Jack</v>
      </c>
      <c r="T1862" s="29"/>
      <c r="U1862" s="29" t="str">
        <f t="shared" si="508"/>
        <v>Jack</v>
      </c>
      <c r="V1862" s="29" t="str">
        <f t="shared" si="509"/>
        <v>D</v>
      </c>
      <c r="W1862" s="29" t="str">
        <f t="shared" si="510"/>
        <v>JackDM12 Under</v>
      </c>
      <c r="X1862" s="29" t="str">
        <f t="shared" si="511"/>
        <v>JackD</v>
      </c>
      <c r="AA1862"/>
      <c r="AB1862"/>
      <c r="AC1862"/>
      <c r="AD1862"/>
      <c r="AE1862"/>
      <c r="AF1862"/>
      <c r="AG1862"/>
    </row>
    <row r="1863" spans="1:33" s="30" customFormat="1" x14ac:dyDescent="0.3">
      <c r="A1863" s="16">
        <f t="shared" si="512"/>
        <v>765</v>
      </c>
      <c r="B1863" s="17">
        <f t="shared" si="513"/>
        <v>73</v>
      </c>
      <c r="C1863" s="18" t="s">
        <v>1904</v>
      </c>
      <c r="D1863" s="19" t="s">
        <v>1116</v>
      </c>
      <c r="E1863" s="19" t="str">
        <f t="shared" si="514"/>
        <v>M</v>
      </c>
      <c r="F1863" s="20">
        <f>IFERROR(VLOOKUP(C1863,'[1]Sofie''s Loppet'!$BM$3:$BP$100,4,FALSE),"")</f>
        <v>175.33647097679795</v>
      </c>
      <c r="G1863" s="21" t="str">
        <f>IFERROR(VLOOKUP(C1863,[1]Rocks!$BF$3:$BH$2000,3,FALSE),"")</f>
        <v/>
      </c>
      <c r="H1863" s="22" t="str">
        <f>IFERROR(VLOOKUP(C1863,'[1]Walden Bike'!$CB$3:$CE$1000,4,FALSE),"")</f>
        <v/>
      </c>
      <c r="I1863" s="23" t="str">
        <f>IFERROR(VLOOKUP(C1863,'[1]Paddle Sport'!$BJ$2:$BL$100,3,FALSE),"")</f>
        <v/>
      </c>
      <c r="J1863" s="24" t="str">
        <f>IFERROR(VLOOKUP(C1863,'[1]Island Swim'!$AX$5:$AZ$74,3,FALSE),"")</f>
        <v/>
      </c>
      <c r="K1863" s="25" t="str">
        <f>IFERROR(VLOOKUP(C1863,[1]Beaton!$A$4:$B$150,2,FALSE),"")</f>
        <v/>
      </c>
      <c r="L1863" s="26" t="str">
        <f>IFERROR(VLOOKUP(C1863,'[1]Turkey Gobbler'!$A$2:$B$500,2,FALSE),"")</f>
        <v/>
      </c>
      <c r="M1863" s="27">
        <f t="shared" si="515"/>
        <v>175</v>
      </c>
      <c r="N1863" s="28"/>
      <c r="O1863"/>
      <c r="P1863"/>
      <c r="Q1863"/>
      <c r="R1863" s="29" t="str" cm="1">
        <f t="array" ref="R1863:S1863">_xlfn.TEXTSPLIT(C1863," ")</f>
        <v>Messier-Tarlton</v>
      </c>
      <c r="S1863" s="29" t="str">
        <v>Nateo</v>
      </c>
      <c r="T1863" s="29"/>
      <c r="U1863" s="29" t="str">
        <f t="shared" si="508"/>
        <v>Nateo</v>
      </c>
      <c r="V1863" s="29" t="str">
        <f t="shared" si="509"/>
        <v>M</v>
      </c>
      <c r="W1863" s="29" t="str">
        <f t="shared" si="510"/>
        <v>NateoMM12 Under</v>
      </c>
      <c r="X1863" s="29" t="str">
        <f t="shared" si="511"/>
        <v>NateoM</v>
      </c>
      <c r="AA1863"/>
      <c r="AB1863"/>
      <c r="AC1863"/>
      <c r="AD1863"/>
      <c r="AE1863"/>
      <c r="AF1863"/>
      <c r="AG1863"/>
    </row>
    <row r="1864" spans="1:33" s="30" customFormat="1" x14ac:dyDescent="0.3">
      <c r="A1864" s="16">
        <f t="shared" si="512"/>
        <v>765</v>
      </c>
      <c r="B1864" s="17">
        <f t="shared" si="513"/>
        <v>73</v>
      </c>
      <c r="C1864" s="18" t="s">
        <v>1905</v>
      </c>
      <c r="D1864" s="19" t="s">
        <v>1116</v>
      </c>
      <c r="E1864" s="19" t="str">
        <f t="shared" si="514"/>
        <v>M</v>
      </c>
      <c r="F1864" s="20">
        <f>IFERROR(VLOOKUP(C1864,'[1]Sofie''s Loppet'!$BM$3:$BP$100,4,FALSE),"")</f>
        <v>172.54408060453397</v>
      </c>
      <c r="G1864" s="21" t="str">
        <f>IFERROR(VLOOKUP(C1864,[1]Rocks!$BF$3:$BH$2000,3,FALSE),"")</f>
        <v/>
      </c>
      <c r="H1864" s="22" t="str">
        <f>IFERROR(VLOOKUP(C1864,'[1]Walden Bike'!$CB$3:$CE$1000,4,FALSE),"")</f>
        <v/>
      </c>
      <c r="I1864" s="23" t="str">
        <f>IFERROR(VLOOKUP(C1864,'[1]Paddle Sport'!$BJ$2:$BL$100,3,FALSE),"")</f>
        <v/>
      </c>
      <c r="J1864" s="24" t="str">
        <f>IFERROR(VLOOKUP(C1864,'[1]Island Swim'!$AX$5:$AZ$74,3,FALSE),"")</f>
        <v/>
      </c>
      <c r="K1864" s="25" t="str">
        <f>IFERROR(VLOOKUP(C1864,[1]Beaton!$A$4:$B$150,2,FALSE),"")</f>
        <v/>
      </c>
      <c r="L1864" s="26" t="str">
        <f>IFERROR(VLOOKUP(C1864,'[1]Turkey Gobbler'!$A$2:$B$500,2,FALSE),"")</f>
        <v/>
      </c>
      <c r="M1864" s="27">
        <f t="shared" si="515"/>
        <v>173</v>
      </c>
      <c r="N1864" s="28"/>
      <c r="O1864"/>
      <c r="P1864"/>
      <c r="Q1864"/>
      <c r="R1864" s="29" t="str" cm="1">
        <f t="array" ref="R1864:S1864">_xlfn.TEXTSPLIT(C1864," ")</f>
        <v>Polden</v>
      </c>
      <c r="S1864" s="29" t="str">
        <v>Edwin</v>
      </c>
      <c r="T1864" s="29"/>
      <c r="U1864" s="29" t="str">
        <f t="shared" si="508"/>
        <v>Edwin</v>
      </c>
      <c r="V1864" s="29" t="str">
        <f t="shared" si="509"/>
        <v>P</v>
      </c>
      <c r="W1864" s="29" t="str">
        <f t="shared" si="510"/>
        <v>EdwinPM12 Under</v>
      </c>
      <c r="X1864" s="29" t="str">
        <f t="shared" si="511"/>
        <v>EdwinP</v>
      </c>
      <c r="AA1864"/>
      <c r="AB1864"/>
      <c r="AC1864"/>
      <c r="AD1864"/>
      <c r="AE1864"/>
      <c r="AF1864"/>
      <c r="AG1864"/>
    </row>
    <row r="1865" spans="1:33" s="30" customFormat="1" x14ac:dyDescent="0.3">
      <c r="A1865" s="16">
        <f t="shared" si="512"/>
        <v>765</v>
      </c>
      <c r="B1865" s="17">
        <f t="shared" si="513"/>
        <v>165</v>
      </c>
      <c r="C1865" s="18" t="s">
        <v>1906</v>
      </c>
      <c r="D1865" s="19" t="s">
        <v>1114</v>
      </c>
      <c r="E1865" s="19" t="str">
        <f t="shared" si="514"/>
        <v>M</v>
      </c>
      <c r="F1865" s="20" t="str">
        <f>IFERROR(VLOOKUP(C1865,'[1]Sofie''s Loppet'!$BM$3:$BP$100,4,FALSE),"")</f>
        <v/>
      </c>
      <c r="G1865" s="21">
        <f>IFERROR(VLOOKUP(C1865,[1]Rocks!$BF$3:$BH$2000,3,FALSE),"")</f>
        <v>202.08728652751421</v>
      </c>
      <c r="H1865" s="22" t="str">
        <f>IFERROR(VLOOKUP(C1865,'[1]Walden Bike'!$CB$3:$CE$1000,4,FALSE),"")</f>
        <v/>
      </c>
      <c r="I1865" s="23" t="str">
        <f>IFERROR(VLOOKUP(C1865,'[1]Paddle Sport'!$BJ$2:$BL$100,3,FALSE),"")</f>
        <v/>
      </c>
      <c r="J1865" s="24" t="str">
        <f>IFERROR(VLOOKUP(C1865,'[1]Island Swim'!$AX$5:$AZ$74,3,FALSE),"")</f>
        <v/>
      </c>
      <c r="K1865" s="25" t="str">
        <f>IFERROR(VLOOKUP(C1865,[1]Beaton!$A$4:$B$150,2,FALSE),"")</f>
        <v/>
      </c>
      <c r="L1865" s="26" t="str">
        <f>IFERROR(VLOOKUP(C1865,'[1]Turkey Gobbler'!$A$2:$B$500,2,FALSE),"")</f>
        <v/>
      </c>
      <c r="M1865" s="27">
        <f t="shared" si="515"/>
        <v>202</v>
      </c>
      <c r="N1865" s="28"/>
      <c r="O1865"/>
      <c r="P1865"/>
      <c r="Q1865"/>
      <c r="R1865" s="29" t="str" cm="1">
        <f t="array" ref="R1865:S1865">_xlfn.TEXTSPLIT(C1865," ")</f>
        <v>Plourde-Kelly</v>
      </c>
      <c r="S1865" s="29" t="str">
        <v>Liam</v>
      </c>
      <c r="T1865" s="29"/>
      <c r="U1865" s="29" t="str">
        <f t="shared" si="508"/>
        <v>Liam</v>
      </c>
      <c r="V1865" s="29" t="str">
        <f t="shared" si="509"/>
        <v>P</v>
      </c>
      <c r="W1865" s="29" t="str">
        <f t="shared" si="510"/>
        <v>LiamPM20-29</v>
      </c>
      <c r="X1865" s="29" t="str">
        <f t="shared" si="511"/>
        <v>LiamP</v>
      </c>
      <c r="AA1865"/>
      <c r="AB1865"/>
      <c r="AC1865"/>
      <c r="AD1865"/>
      <c r="AE1865"/>
      <c r="AF1865"/>
      <c r="AG1865"/>
    </row>
    <row r="1866" spans="1:33" s="30" customFormat="1" x14ac:dyDescent="0.3">
      <c r="A1866" s="16">
        <f t="shared" si="512"/>
        <v>765</v>
      </c>
      <c r="B1866" s="17">
        <f t="shared" si="513"/>
        <v>184</v>
      </c>
      <c r="C1866" s="18" t="s">
        <v>1907</v>
      </c>
      <c r="D1866" s="19" t="s">
        <v>1111</v>
      </c>
      <c r="E1866" s="19" t="str">
        <f t="shared" si="514"/>
        <v>M</v>
      </c>
      <c r="F1866" s="20" t="str">
        <f>IFERROR(VLOOKUP(C1866,'[1]Sofie''s Loppet'!$BM$3:$BP$100,4,FALSE),"")</f>
        <v/>
      </c>
      <c r="G1866" s="21">
        <f>IFERROR(VLOOKUP(C1866,[1]Rocks!$BF$3:$BH$2000,3,FALSE),"")</f>
        <v>230.23471278567018</v>
      </c>
      <c r="H1866" s="22" t="str">
        <f>IFERROR(VLOOKUP(C1866,'[1]Walden Bike'!$CB$3:$CE$1000,4,FALSE),"")</f>
        <v/>
      </c>
      <c r="I1866" s="23" t="str">
        <f>IFERROR(VLOOKUP(C1866,'[1]Paddle Sport'!$BJ$2:$BL$100,3,FALSE),"")</f>
        <v/>
      </c>
      <c r="J1866" s="24" t="str">
        <f>IFERROR(VLOOKUP(C1866,'[1]Island Swim'!$AX$5:$AZ$74,3,FALSE),"")</f>
        <v/>
      </c>
      <c r="K1866" s="25" t="str">
        <f>IFERROR(VLOOKUP(C1866,[1]Beaton!$A$4:$B$150,2,FALSE),"")</f>
        <v/>
      </c>
      <c r="L1866" s="26" t="str">
        <f>IFERROR(VLOOKUP(C1866,'[1]Turkey Gobbler'!$A$2:$B$500,2,FALSE),"")</f>
        <v/>
      </c>
      <c r="M1866" s="27">
        <f t="shared" si="515"/>
        <v>230</v>
      </c>
      <c r="N1866" s="28"/>
      <c r="O1866"/>
      <c r="P1866"/>
      <c r="Q1866"/>
      <c r="R1866" s="29" t="str" cm="1">
        <f t="array" ref="R1866:S1866">_xlfn.TEXTSPLIT(C1866," ")</f>
        <v>Cecile</v>
      </c>
      <c r="S1866" s="29" t="str">
        <v>Paul</v>
      </c>
      <c r="T1866" s="29"/>
      <c r="U1866" s="29" t="str">
        <f t="shared" si="508"/>
        <v>Paul</v>
      </c>
      <c r="V1866" s="29" t="str">
        <f t="shared" si="509"/>
        <v>C</v>
      </c>
      <c r="W1866" s="29" t="str">
        <f t="shared" si="510"/>
        <v>PaulCM30-39</v>
      </c>
      <c r="X1866" s="29" t="str">
        <f t="shared" si="511"/>
        <v>PaulC</v>
      </c>
      <c r="AA1866"/>
      <c r="AB1866"/>
      <c r="AC1866"/>
      <c r="AD1866"/>
      <c r="AE1866"/>
      <c r="AF1866"/>
      <c r="AG1866"/>
    </row>
    <row r="1867" spans="1:33" s="30" customFormat="1" x14ac:dyDescent="0.3">
      <c r="A1867" s="16">
        <f t="shared" si="512"/>
        <v>765</v>
      </c>
      <c r="B1867" s="17">
        <f t="shared" si="513"/>
        <v>184</v>
      </c>
      <c r="C1867" s="18" t="s">
        <v>1908</v>
      </c>
      <c r="D1867" s="19" t="s">
        <v>1111</v>
      </c>
      <c r="E1867" s="19" t="str">
        <f t="shared" si="514"/>
        <v>M</v>
      </c>
      <c r="F1867" s="20" t="str">
        <f>IFERROR(VLOOKUP(C1867,'[1]Sofie''s Loppet'!$BM$3:$BP$100,4,FALSE),"")</f>
        <v/>
      </c>
      <c r="G1867" s="21">
        <f>IFERROR(VLOOKUP(C1867,[1]Rocks!$BF$3:$BH$2000,3,FALSE),"")</f>
        <v>229.5965506621497</v>
      </c>
      <c r="H1867" s="22" t="str">
        <f>IFERROR(VLOOKUP(C1867,'[1]Walden Bike'!$CB$3:$CE$1000,4,FALSE),"")</f>
        <v/>
      </c>
      <c r="I1867" s="23" t="str">
        <f>IFERROR(VLOOKUP(C1867,'[1]Paddle Sport'!$BJ$2:$BL$100,3,FALSE),"")</f>
        <v/>
      </c>
      <c r="J1867" s="24" t="str">
        <f>IFERROR(VLOOKUP(C1867,'[1]Island Swim'!$AX$5:$AZ$74,3,FALSE),"")</f>
        <v/>
      </c>
      <c r="K1867" s="25" t="str">
        <f>IFERROR(VLOOKUP(C1867,[1]Beaton!$A$4:$B$150,2,FALSE),"")</f>
        <v/>
      </c>
      <c r="L1867" s="26" t="str">
        <f>IFERROR(VLOOKUP(C1867,'[1]Turkey Gobbler'!$A$2:$B$500,2,FALSE),"")</f>
        <v/>
      </c>
      <c r="M1867" s="27">
        <f t="shared" si="515"/>
        <v>230</v>
      </c>
      <c r="N1867" s="28"/>
      <c r="O1867"/>
      <c r="P1867"/>
      <c r="Q1867"/>
      <c r="R1867" s="29" t="str" cm="1">
        <f t="array" ref="R1867:S1867">_xlfn.TEXTSPLIT(C1867," ")</f>
        <v>Schwehr</v>
      </c>
      <c r="S1867" s="29" t="str">
        <v>Nicholas</v>
      </c>
      <c r="T1867" s="29"/>
      <c r="U1867" s="29" t="str">
        <f t="shared" si="508"/>
        <v>Nicholas</v>
      </c>
      <c r="V1867" s="29" t="str">
        <f t="shared" si="509"/>
        <v>S</v>
      </c>
      <c r="W1867" s="29" t="str">
        <f t="shared" si="510"/>
        <v>NicholasSM30-39</v>
      </c>
      <c r="X1867" s="29" t="str">
        <f t="shared" si="511"/>
        <v>NicholasS</v>
      </c>
      <c r="AA1867"/>
      <c r="AB1867"/>
      <c r="AC1867"/>
      <c r="AD1867"/>
      <c r="AE1867"/>
      <c r="AF1867"/>
      <c r="AG1867"/>
    </row>
    <row r="1868" spans="1:33" s="30" customFormat="1" x14ac:dyDescent="0.3">
      <c r="A1868" s="16">
        <f t="shared" si="512"/>
        <v>765</v>
      </c>
      <c r="B1868" s="17">
        <f t="shared" si="513"/>
        <v>184</v>
      </c>
      <c r="C1868" s="18" t="s">
        <v>1909</v>
      </c>
      <c r="D1868" s="19" t="s">
        <v>1111</v>
      </c>
      <c r="E1868" s="19" t="str">
        <f t="shared" si="514"/>
        <v>M</v>
      </c>
      <c r="F1868" s="20" t="str">
        <f>IFERROR(VLOOKUP(C1868,'[1]Sofie''s Loppet'!$BM$3:$BP$100,4,FALSE),"")</f>
        <v/>
      </c>
      <c r="G1868" s="21">
        <f>IFERROR(VLOOKUP(C1868,[1]Rocks!$BF$3:$BH$2000,3,FALSE),"")</f>
        <v>229.45521698984302</v>
      </c>
      <c r="H1868" s="22" t="str">
        <f>IFERROR(VLOOKUP(C1868,'[1]Walden Bike'!$CB$3:$CE$1000,4,FALSE),"")</f>
        <v/>
      </c>
      <c r="I1868" s="23" t="str">
        <f>IFERROR(VLOOKUP(C1868,'[1]Paddle Sport'!$BJ$2:$BL$100,3,FALSE),"")</f>
        <v/>
      </c>
      <c r="J1868" s="24" t="str">
        <f>IFERROR(VLOOKUP(C1868,'[1]Island Swim'!$AX$5:$AZ$74,3,FALSE),"")</f>
        <v/>
      </c>
      <c r="K1868" s="25" t="str">
        <f>IFERROR(VLOOKUP(C1868,[1]Beaton!$A$4:$B$150,2,FALSE),"")</f>
        <v/>
      </c>
      <c r="L1868" s="26" t="str">
        <f>IFERROR(VLOOKUP(C1868,'[1]Turkey Gobbler'!$A$2:$B$500,2,FALSE),"")</f>
        <v/>
      </c>
      <c r="M1868" s="27">
        <f t="shared" si="515"/>
        <v>229</v>
      </c>
      <c r="N1868" s="28"/>
      <c r="O1868"/>
      <c r="P1868"/>
      <c r="Q1868"/>
      <c r="R1868" s="29" t="str" cm="1">
        <f t="array" ref="R1868:S1868">_xlfn.TEXTSPLIT(C1868," ")</f>
        <v>Gillett</v>
      </c>
      <c r="S1868" s="29" t="str">
        <v>Scott</v>
      </c>
      <c r="T1868" s="29"/>
      <c r="U1868" s="29" t="str">
        <f t="shared" si="508"/>
        <v>Scott</v>
      </c>
      <c r="V1868" s="29" t="str">
        <f t="shared" si="509"/>
        <v>G</v>
      </c>
      <c r="W1868" s="29" t="str">
        <f t="shared" si="510"/>
        <v>ScottGM30-39</v>
      </c>
      <c r="X1868" s="29" t="str">
        <f t="shared" si="511"/>
        <v>ScottG</v>
      </c>
      <c r="AA1868"/>
      <c r="AB1868"/>
      <c r="AC1868"/>
      <c r="AD1868"/>
      <c r="AE1868"/>
      <c r="AF1868"/>
      <c r="AG1868"/>
    </row>
    <row r="1869" spans="1:33" s="30" customFormat="1" x14ac:dyDescent="0.3">
      <c r="A1869" s="16">
        <f t="shared" si="512"/>
        <v>765</v>
      </c>
      <c r="B1869" s="17">
        <f t="shared" si="513"/>
        <v>184</v>
      </c>
      <c r="C1869" s="18" t="s">
        <v>1910</v>
      </c>
      <c r="D1869" s="19" t="s">
        <v>1111</v>
      </c>
      <c r="E1869" s="19" t="str">
        <f t="shared" si="514"/>
        <v>M</v>
      </c>
      <c r="F1869" s="20" t="str">
        <f>IFERROR(VLOOKUP(C1869,'[1]Sofie''s Loppet'!$BM$3:$BP$100,4,FALSE),"")</f>
        <v/>
      </c>
      <c r="G1869" s="21">
        <f>IFERROR(VLOOKUP(C1869,[1]Rocks!$BF$3:$BH$2000,3,FALSE),"")</f>
        <v>227.98165137614677</v>
      </c>
      <c r="H1869" s="22" t="str">
        <f>IFERROR(VLOOKUP(C1869,'[1]Walden Bike'!$CB$3:$CE$1000,4,FALSE),"")</f>
        <v/>
      </c>
      <c r="I1869" s="23" t="str">
        <f>IFERROR(VLOOKUP(C1869,'[1]Paddle Sport'!$BJ$2:$BL$100,3,FALSE),"")</f>
        <v/>
      </c>
      <c r="J1869" s="24" t="str">
        <f>IFERROR(VLOOKUP(C1869,'[1]Island Swim'!$AX$5:$AZ$74,3,FALSE),"")</f>
        <v/>
      </c>
      <c r="K1869" s="25" t="str">
        <f>IFERROR(VLOOKUP(C1869,[1]Beaton!$A$4:$B$150,2,FALSE),"")</f>
        <v/>
      </c>
      <c r="L1869" s="26" t="str">
        <f>IFERROR(VLOOKUP(C1869,'[1]Turkey Gobbler'!$A$2:$B$500,2,FALSE),"")</f>
        <v/>
      </c>
      <c r="M1869" s="27">
        <f t="shared" si="515"/>
        <v>228</v>
      </c>
      <c r="N1869" s="28"/>
      <c r="O1869"/>
      <c r="P1869"/>
      <c r="Q1869"/>
      <c r="R1869" s="29" t="str" cm="1">
        <f t="array" ref="R1869:S1869">_xlfn.TEXTSPLIT(C1869," ")</f>
        <v>Watson</v>
      </c>
      <c r="S1869" s="29" t="str">
        <v>Collin</v>
      </c>
      <c r="T1869" s="29"/>
      <c r="U1869" s="29" t="str">
        <f t="shared" si="508"/>
        <v>Collin</v>
      </c>
      <c r="V1869" s="29" t="str">
        <f t="shared" si="509"/>
        <v>W</v>
      </c>
      <c r="W1869" s="29" t="str">
        <f t="shared" si="510"/>
        <v>CollinWM30-39</v>
      </c>
      <c r="X1869" s="29" t="str">
        <f t="shared" si="511"/>
        <v>CollinW</v>
      </c>
      <c r="AA1869"/>
      <c r="AB1869"/>
      <c r="AC1869"/>
      <c r="AD1869"/>
      <c r="AE1869"/>
      <c r="AF1869"/>
      <c r="AG1869"/>
    </row>
    <row r="1870" spans="1:33" s="30" customFormat="1" x14ac:dyDescent="0.3">
      <c r="A1870" s="16">
        <f t="shared" si="512"/>
        <v>765</v>
      </c>
      <c r="B1870" s="17">
        <f t="shared" si="513"/>
        <v>184</v>
      </c>
      <c r="C1870" s="18" t="s">
        <v>1911</v>
      </c>
      <c r="D1870" s="19" t="s">
        <v>1111</v>
      </c>
      <c r="E1870" s="19" t="str">
        <f t="shared" si="514"/>
        <v>M</v>
      </c>
      <c r="F1870" s="20" t="str">
        <f>IFERROR(VLOOKUP(C1870,'[1]Sofie''s Loppet'!$BM$3:$BP$100,4,FALSE),"")</f>
        <v/>
      </c>
      <c r="G1870" s="21">
        <f>IFERROR(VLOOKUP(C1870,[1]Rocks!$BF$3:$BH$2000,3,FALSE),"")</f>
        <v>197.22222222222223</v>
      </c>
      <c r="H1870" s="22" t="str">
        <f>IFERROR(VLOOKUP(C1870,'[1]Walden Bike'!$CB$3:$CE$1000,4,FALSE),"")</f>
        <v/>
      </c>
      <c r="I1870" s="23" t="str">
        <f>IFERROR(VLOOKUP(C1870,'[1]Paddle Sport'!$BJ$2:$BL$100,3,FALSE),"")</f>
        <v/>
      </c>
      <c r="J1870" s="24" t="str">
        <f>IFERROR(VLOOKUP(C1870,'[1]Island Swim'!$AX$5:$AZ$74,3,FALSE),"")</f>
        <v/>
      </c>
      <c r="K1870" s="25" t="str">
        <f>IFERROR(VLOOKUP(C1870,[1]Beaton!$A$4:$B$150,2,FALSE),"")</f>
        <v/>
      </c>
      <c r="L1870" s="26" t="str">
        <f>IFERROR(VLOOKUP(C1870,'[1]Turkey Gobbler'!$A$2:$B$500,2,FALSE),"")</f>
        <v/>
      </c>
      <c r="M1870" s="27">
        <f t="shared" si="515"/>
        <v>197</v>
      </c>
      <c r="N1870" s="28"/>
      <c r="O1870"/>
      <c r="P1870"/>
      <c r="Q1870"/>
      <c r="R1870" s="29" t="str" cm="1">
        <f t="array" ref="R1870:S1870">_xlfn.TEXTSPLIT(C1870," ")</f>
        <v>Stuart</v>
      </c>
      <c r="S1870" s="29" t="str">
        <v>Cody</v>
      </c>
      <c r="T1870" s="29"/>
      <c r="U1870" s="29" t="str">
        <f t="shared" si="508"/>
        <v>Cody</v>
      </c>
      <c r="V1870" s="29" t="str">
        <f t="shared" si="509"/>
        <v>S</v>
      </c>
      <c r="W1870" s="29" t="str">
        <f t="shared" si="510"/>
        <v>CodySM30-39</v>
      </c>
      <c r="X1870" s="29" t="str">
        <f t="shared" si="511"/>
        <v>CodyS</v>
      </c>
      <c r="AA1870"/>
      <c r="AB1870"/>
      <c r="AC1870"/>
      <c r="AD1870"/>
      <c r="AE1870"/>
      <c r="AF1870"/>
      <c r="AG1870"/>
    </row>
    <row r="1871" spans="1:33" s="30" customFormat="1" x14ac:dyDescent="0.3">
      <c r="A1871" s="16">
        <f t="shared" si="512"/>
        <v>765</v>
      </c>
      <c r="B1871" s="17">
        <f t="shared" si="513"/>
        <v>184</v>
      </c>
      <c r="C1871" s="18" t="s">
        <v>1912</v>
      </c>
      <c r="D1871" s="19" t="s">
        <v>1111</v>
      </c>
      <c r="E1871" s="19" t="str">
        <f t="shared" si="514"/>
        <v>M</v>
      </c>
      <c r="F1871" s="20" t="str">
        <f>IFERROR(VLOOKUP(C1871,'[1]Sofie''s Loppet'!$BM$3:$BP$100,4,FALSE),"")</f>
        <v/>
      </c>
      <c r="G1871" s="21">
        <f>IFERROR(VLOOKUP(C1871,[1]Rocks!$BF$3:$BH$2000,3,FALSE),"")</f>
        <v>196.44268774703556</v>
      </c>
      <c r="H1871" s="22" t="str">
        <f>IFERROR(VLOOKUP(C1871,'[1]Walden Bike'!$CB$3:$CE$1000,4,FALSE),"")</f>
        <v/>
      </c>
      <c r="I1871" s="23" t="str">
        <f>IFERROR(VLOOKUP(C1871,'[1]Paddle Sport'!$BJ$2:$BL$100,3,FALSE),"")</f>
        <v/>
      </c>
      <c r="J1871" s="24" t="str">
        <f>IFERROR(VLOOKUP(C1871,'[1]Island Swim'!$AX$5:$AZ$74,3,FALSE),"")</f>
        <v/>
      </c>
      <c r="K1871" s="25" t="str">
        <f>IFERROR(VLOOKUP(C1871,[1]Beaton!$A$4:$B$150,2,FALSE),"")</f>
        <v/>
      </c>
      <c r="L1871" s="26" t="str">
        <f>IFERROR(VLOOKUP(C1871,'[1]Turkey Gobbler'!$A$2:$B$500,2,FALSE),"")</f>
        <v/>
      </c>
      <c r="M1871" s="27">
        <f t="shared" si="515"/>
        <v>196</v>
      </c>
      <c r="N1871" s="28"/>
      <c r="O1871"/>
      <c r="P1871"/>
      <c r="Q1871"/>
      <c r="R1871" s="29" t="str" cm="1">
        <f t="array" ref="R1871:S1871">_xlfn.TEXTSPLIT(C1871," ")</f>
        <v>Sun</v>
      </c>
      <c r="S1871" s="29" t="str">
        <v>Yucen</v>
      </c>
      <c r="T1871" s="29"/>
      <c r="U1871" s="29" t="str">
        <f t="shared" si="508"/>
        <v>Yucen</v>
      </c>
      <c r="V1871" s="29" t="str">
        <f t="shared" si="509"/>
        <v>S</v>
      </c>
      <c r="W1871" s="29" t="str">
        <f t="shared" si="510"/>
        <v>YucenSM30-39</v>
      </c>
      <c r="X1871" s="29" t="str">
        <f t="shared" si="511"/>
        <v>YucenS</v>
      </c>
      <c r="AA1871"/>
      <c r="AB1871"/>
      <c r="AC1871"/>
      <c r="AD1871"/>
      <c r="AE1871"/>
      <c r="AF1871"/>
      <c r="AG1871"/>
    </row>
    <row r="1872" spans="1:33" s="30" customFormat="1" x14ac:dyDescent="0.3">
      <c r="A1872" s="16">
        <f t="shared" si="512"/>
        <v>765</v>
      </c>
      <c r="B1872" s="17">
        <f t="shared" si="513"/>
        <v>184</v>
      </c>
      <c r="C1872" s="18" t="s">
        <v>1913</v>
      </c>
      <c r="D1872" s="19" t="s">
        <v>1111</v>
      </c>
      <c r="E1872" s="19" t="str">
        <f t="shared" si="514"/>
        <v>M</v>
      </c>
      <c r="F1872" s="20" t="str">
        <f>IFERROR(VLOOKUP(C1872,'[1]Sofie''s Loppet'!$BM$3:$BP$100,4,FALSE),"")</f>
        <v/>
      </c>
      <c r="G1872" s="21">
        <f>IFERROR(VLOOKUP(C1872,[1]Rocks!$BF$3:$BH$2000,3,FALSE),"")</f>
        <v>183.39483394833945</v>
      </c>
      <c r="H1872" s="22" t="str">
        <f>IFERROR(VLOOKUP(C1872,'[1]Walden Bike'!$CB$3:$CE$1000,4,FALSE),"")</f>
        <v/>
      </c>
      <c r="I1872" s="23" t="str">
        <f>IFERROR(VLOOKUP(C1872,'[1]Paddle Sport'!$BJ$2:$BL$100,3,FALSE),"")</f>
        <v/>
      </c>
      <c r="J1872" s="24" t="str">
        <f>IFERROR(VLOOKUP(C1872,'[1]Island Swim'!$AX$5:$AZ$74,3,FALSE),"")</f>
        <v/>
      </c>
      <c r="K1872" s="25" t="str">
        <f>IFERROR(VLOOKUP(C1872,[1]Beaton!$A$4:$B$150,2,FALSE),"")</f>
        <v/>
      </c>
      <c r="L1872" s="26" t="str">
        <f>IFERROR(VLOOKUP(C1872,'[1]Turkey Gobbler'!$A$2:$B$500,2,FALSE),"")</f>
        <v/>
      </c>
      <c r="M1872" s="27">
        <f t="shared" si="515"/>
        <v>183</v>
      </c>
      <c r="N1872" s="28"/>
      <c r="O1872"/>
      <c r="P1872"/>
      <c r="Q1872"/>
      <c r="R1872" s="29" t="str" cm="1">
        <f t="array" ref="R1872:S1872">_xlfn.TEXTSPLIT(C1872," ")</f>
        <v>Shea</v>
      </c>
      <c r="S1872" s="29" t="str">
        <v>Tyler</v>
      </c>
      <c r="T1872" s="29"/>
      <c r="U1872" s="29" t="str">
        <f t="shared" si="508"/>
        <v>Tyler</v>
      </c>
      <c r="V1872" s="29" t="str">
        <f t="shared" si="509"/>
        <v>S</v>
      </c>
      <c r="W1872" s="29" t="str">
        <f t="shared" si="510"/>
        <v>TylerSM30-39</v>
      </c>
      <c r="X1872" s="29" t="str">
        <f t="shared" si="511"/>
        <v>TylerS</v>
      </c>
      <c r="AA1872"/>
      <c r="AB1872"/>
      <c r="AC1872"/>
      <c r="AD1872"/>
      <c r="AE1872"/>
      <c r="AF1872"/>
      <c r="AG1872"/>
    </row>
    <row r="1873" spans="1:33" s="30" customFormat="1" x14ac:dyDescent="0.3">
      <c r="A1873" s="16">
        <f t="shared" si="512"/>
        <v>765</v>
      </c>
      <c r="B1873" s="17">
        <f t="shared" si="513"/>
        <v>115</v>
      </c>
      <c r="C1873" s="18" t="s">
        <v>1914</v>
      </c>
      <c r="D1873" s="19" t="s">
        <v>1109</v>
      </c>
      <c r="E1873" s="19" t="str">
        <f t="shared" si="514"/>
        <v>M</v>
      </c>
      <c r="F1873" s="20" t="str">
        <f>IFERROR(VLOOKUP(C1873,'[1]Sofie''s Loppet'!$BM$3:$BP$100,4,FALSE),"")</f>
        <v/>
      </c>
      <c r="G1873" s="21">
        <f>IFERROR(VLOOKUP(C1873,[1]Rocks!$BF$3:$BH$2000,3,FALSE),"")</f>
        <v>244.10609037328095</v>
      </c>
      <c r="H1873" s="22" t="str">
        <f>IFERROR(VLOOKUP(C1873,'[1]Walden Bike'!$CB$3:$CE$1000,4,FALSE),"")</f>
        <v/>
      </c>
      <c r="I1873" s="23" t="str">
        <f>IFERROR(VLOOKUP(C1873,'[1]Paddle Sport'!$BJ$2:$BL$100,3,FALSE),"")</f>
        <v/>
      </c>
      <c r="J1873" s="24" t="str">
        <f>IFERROR(VLOOKUP(C1873,'[1]Island Swim'!$AX$5:$AZ$74,3,FALSE),"")</f>
        <v/>
      </c>
      <c r="K1873" s="25" t="str">
        <f>IFERROR(VLOOKUP(C1873,[1]Beaton!$A$4:$B$150,2,FALSE),"")</f>
        <v/>
      </c>
      <c r="L1873" s="26" t="str">
        <f>IFERROR(VLOOKUP(C1873,'[1]Turkey Gobbler'!$A$2:$B$500,2,FALSE),"")</f>
        <v/>
      </c>
      <c r="M1873" s="27">
        <f t="shared" si="515"/>
        <v>244</v>
      </c>
      <c r="N1873" s="28"/>
      <c r="O1873"/>
      <c r="P1873"/>
      <c r="Q1873"/>
      <c r="R1873" s="29"/>
      <c r="S1873" s="29"/>
      <c r="T1873" s="29"/>
      <c r="U1873" s="29"/>
      <c r="V1873" s="29"/>
      <c r="W1873" s="29"/>
      <c r="X1873" s="29"/>
      <c r="AA1873"/>
      <c r="AB1873"/>
      <c r="AC1873"/>
      <c r="AD1873"/>
      <c r="AE1873"/>
      <c r="AF1873"/>
      <c r="AG1873"/>
    </row>
    <row r="1874" spans="1:33" s="30" customFormat="1" x14ac:dyDescent="0.3">
      <c r="A1874" s="16">
        <f t="shared" si="512"/>
        <v>765</v>
      </c>
      <c r="B1874" s="17">
        <f t="shared" si="513"/>
        <v>115</v>
      </c>
      <c r="C1874" s="18" t="s">
        <v>1915</v>
      </c>
      <c r="D1874" s="19" t="s">
        <v>1109</v>
      </c>
      <c r="E1874" s="19" t="str">
        <f t="shared" si="514"/>
        <v>M</v>
      </c>
      <c r="F1874" s="20" t="str">
        <f>IFERROR(VLOOKUP(C1874,'[1]Sofie''s Loppet'!$BM$3:$BP$100,4,FALSE),"")</f>
        <v/>
      </c>
      <c r="G1874" s="21">
        <f>IFERROR(VLOOKUP(C1874,[1]Rocks!$BF$3:$BH$2000,3,FALSE),"")</f>
        <v>243.38883447600392</v>
      </c>
      <c r="H1874" s="22" t="str">
        <f>IFERROR(VLOOKUP(C1874,'[1]Walden Bike'!$CB$3:$CE$1000,4,FALSE),"")</f>
        <v/>
      </c>
      <c r="I1874" s="23" t="str">
        <f>IFERROR(VLOOKUP(C1874,'[1]Paddle Sport'!$BJ$2:$BL$100,3,FALSE),"")</f>
        <v/>
      </c>
      <c r="J1874" s="24" t="str">
        <f>IFERROR(VLOOKUP(C1874,'[1]Island Swim'!$AX$5:$AZ$74,3,FALSE),"")</f>
        <v/>
      </c>
      <c r="K1874" s="25" t="str">
        <f>IFERROR(VLOOKUP(C1874,[1]Beaton!$A$4:$B$150,2,FALSE),"")</f>
        <v/>
      </c>
      <c r="L1874" s="26" t="str">
        <f>IFERROR(VLOOKUP(C1874,'[1]Turkey Gobbler'!$A$2:$B$500,2,FALSE),"")</f>
        <v/>
      </c>
      <c r="M1874" s="27">
        <f t="shared" si="515"/>
        <v>243</v>
      </c>
      <c r="N1874" s="28"/>
      <c r="O1874"/>
      <c r="P1874"/>
      <c r="Q1874"/>
      <c r="R1874" s="29" t="str" cm="1">
        <f t="array" ref="R1874:S1874">_xlfn.TEXTSPLIT(C1874," ")</f>
        <v>Bartolucci</v>
      </c>
      <c r="S1874" s="29" t="str">
        <v>Jimmy</v>
      </c>
      <c r="T1874" s="29"/>
      <c r="U1874" s="29" t="str">
        <f t="shared" ref="U1874:U1882" si="516">IF(T1874="",S1874,T1874)</f>
        <v>Jimmy</v>
      </c>
      <c r="V1874" s="29" t="str">
        <f t="shared" ref="V1874:V1882" si="517">LEFT(R1874,1)</f>
        <v>B</v>
      </c>
      <c r="W1874" s="29" t="str">
        <f t="shared" ref="W1874:W1882" si="518">CONCATENATE(U1874,V1874,D1874)</f>
        <v>JimmyBM40-49</v>
      </c>
      <c r="X1874" s="29" t="str">
        <f t="shared" ref="X1874:X1882" si="519">CONCATENATE(U1874,V1874)</f>
        <v>JimmyB</v>
      </c>
      <c r="AA1874"/>
      <c r="AB1874"/>
      <c r="AC1874"/>
      <c r="AD1874"/>
      <c r="AE1874"/>
      <c r="AF1874"/>
      <c r="AG1874"/>
    </row>
    <row r="1875" spans="1:33" s="30" customFormat="1" x14ac:dyDescent="0.3">
      <c r="A1875" s="16">
        <f t="shared" si="512"/>
        <v>765</v>
      </c>
      <c r="B1875" s="17">
        <f t="shared" si="513"/>
        <v>115</v>
      </c>
      <c r="C1875" s="18" t="s">
        <v>1916</v>
      </c>
      <c r="D1875" s="19" t="s">
        <v>1109</v>
      </c>
      <c r="E1875" s="19" t="str">
        <f t="shared" si="514"/>
        <v>M</v>
      </c>
      <c r="F1875" s="20" t="str">
        <f>IFERROR(VLOOKUP(C1875,'[1]Sofie''s Loppet'!$BM$3:$BP$100,4,FALSE),"")</f>
        <v/>
      </c>
      <c r="G1875" s="21">
        <f>IFERROR(VLOOKUP(C1875,[1]Rocks!$BF$3:$BH$2000,3,FALSE),"")</f>
        <v>240.79457364341084</v>
      </c>
      <c r="H1875" s="22" t="str">
        <f>IFERROR(VLOOKUP(C1875,'[1]Walden Bike'!$CB$3:$CE$1000,4,FALSE),"")</f>
        <v/>
      </c>
      <c r="I1875" s="23" t="str">
        <f>IFERROR(VLOOKUP(C1875,'[1]Paddle Sport'!$BJ$2:$BL$100,3,FALSE),"")</f>
        <v/>
      </c>
      <c r="J1875" s="24" t="str">
        <f>IFERROR(VLOOKUP(C1875,'[1]Island Swim'!$AX$5:$AZ$74,3,FALSE),"")</f>
        <v/>
      </c>
      <c r="K1875" s="25" t="str">
        <f>IFERROR(VLOOKUP(C1875,[1]Beaton!$A$4:$B$150,2,FALSE),"")</f>
        <v/>
      </c>
      <c r="L1875" s="26" t="str">
        <f>IFERROR(VLOOKUP(C1875,'[1]Turkey Gobbler'!$A$2:$B$500,2,FALSE),"")</f>
        <v/>
      </c>
      <c r="M1875" s="27">
        <f t="shared" si="515"/>
        <v>241</v>
      </c>
      <c r="N1875" s="28"/>
      <c r="O1875"/>
      <c r="P1875"/>
      <c r="Q1875"/>
      <c r="R1875" s="29" t="str" cm="1">
        <f t="array" ref="R1875:S1875">_xlfn.TEXTSPLIT(C1875," ")</f>
        <v>Hayes</v>
      </c>
      <c r="S1875" s="29" t="str">
        <v>Nick</v>
      </c>
      <c r="T1875" s="29"/>
      <c r="U1875" s="29" t="str">
        <f t="shared" si="516"/>
        <v>Nick</v>
      </c>
      <c r="V1875" s="29" t="str">
        <f t="shared" si="517"/>
        <v>H</v>
      </c>
      <c r="W1875" s="29" t="str">
        <f t="shared" si="518"/>
        <v>NickHM40-49</v>
      </c>
      <c r="X1875" s="29" t="str">
        <f t="shared" si="519"/>
        <v>NickH</v>
      </c>
      <c r="AA1875"/>
      <c r="AB1875"/>
      <c r="AC1875"/>
      <c r="AD1875"/>
      <c r="AE1875"/>
      <c r="AF1875"/>
      <c r="AG1875"/>
    </row>
    <row r="1876" spans="1:33" s="30" customFormat="1" x14ac:dyDescent="0.3">
      <c r="A1876" s="16">
        <f t="shared" si="512"/>
        <v>765</v>
      </c>
      <c r="B1876" s="17">
        <f t="shared" si="513"/>
        <v>115</v>
      </c>
      <c r="C1876" s="18" t="s">
        <v>1917</v>
      </c>
      <c r="D1876" s="19" t="s">
        <v>1109</v>
      </c>
      <c r="E1876" s="19" t="str">
        <f t="shared" si="514"/>
        <v>M</v>
      </c>
      <c r="F1876" s="20" t="str">
        <f>IFERROR(VLOOKUP(C1876,'[1]Sofie''s Loppet'!$BM$3:$BP$100,4,FALSE),"")</f>
        <v/>
      </c>
      <c r="G1876" s="21">
        <f>IFERROR(VLOOKUP(C1876,[1]Rocks!$BF$3:$BH$2000,3,FALSE),"")</f>
        <v>229.38461538461536</v>
      </c>
      <c r="H1876" s="22" t="str">
        <f>IFERROR(VLOOKUP(C1876,'[1]Walden Bike'!$CB$3:$CE$1000,4,FALSE),"")</f>
        <v/>
      </c>
      <c r="I1876" s="23" t="str">
        <f>IFERROR(VLOOKUP(C1876,'[1]Paddle Sport'!$BJ$2:$BL$100,3,FALSE),"")</f>
        <v/>
      </c>
      <c r="J1876" s="24" t="str">
        <f>IFERROR(VLOOKUP(C1876,'[1]Island Swim'!$AX$5:$AZ$74,3,FALSE),"")</f>
        <v/>
      </c>
      <c r="K1876" s="25" t="str">
        <f>IFERROR(VLOOKUP(C1876,[1]Beaton!$A$4:$B$150,2,FALSE),"")</f>
        <v/>
      </c>
      <c r="L1876" s="26" t="str">
        <f>IFERROR(VLOOKUP(C1876,'[1]Turkey Gobbler'!$A$2:$B$500,2,FALSE),"")</f>
        <v/>
      </c>
      <c r="M1876" s="27">
        <f t="shared" si="515"/>
        <v>229</v>
      </c>
      <c r="N1876" s="28"/>
      <c r="O1876"/>
      <c r="P1876"/>
      <c r="Q1876"/>
      <c r="R1876" s="29" t="str" cm="1">
        <f t="array" ref="R1876:S1876">_xlfn.TEXTSPLIT(C1876," ")</f>
        <v>Sullivan</v>
      </c>
      <c r="S1876" s="29" t="str">
        <v>Gorden</v>
      </c>
      <c r="T1876" s="29"/>
      <c r="U1876" s="29" t="str">
        <f t="shared" si="516"/>
        <v>Gorden</v>
      </c>
      <c r="V1876" s="29" t="str">
        <f t="shared" si="517"/>
        <v>S</v>
      </c>
      <c r="W1876" s="29" t="str">
        <f t="shared" si="518"/>
        <v>GordenSM40-49</v>
      </c>
      <c r="X1876" s="29" t="str">
        <f t="shared" si="519"/>
        <v>GordenS</v>
      </c>
      <c r="AA1876"/>
      <c r="AB1876"/>
      <c r="AC1876"/>
      <c r="AD1876"/>
      <c r="AE1876"/>
      <c r="AF1876"/>
      <c r="AG1876"/>
    </row>
    <row r="1877" spans="1:33" s="30" customFormat="1" x14ac:dyDescent="0.3">
      <c r="A1877" s="16">
        <f t="shared" si="512"/>
        <v>765</v>
      </c>
      <c r="B1877" s="17">
        <f t="shared" si="513"/>
        <v>115</v>
      </c>
      <c r="C1877" s="18" t="s">
        <v>1918</v>
      </c>
      <c r="D1877" s="19" t="s">
        <v>1109</v>
      </c>
      <c r="E1877" s="19" t="str">
        <f t="shared" si="514"/>
        <v>M</v>
      </c>
      <c r="F1877" s="20" t="str">
        <f>IFERROR(VLOOKUP(C1877,'[1]Sofie''s Loppet'!$BM$3:$BP$100,4,FALSE),"")</f>
        <v/>
      </c>
      <c r="G1877" s="21">
        <f>IFERROR(VLOOKUP(C1877,[1]Rocks!$BF$3:$BH$2000,3,FALSE),"")</f>
        <v>229.45521698984302</v>
      </c>
      <c r="H1877" s="22" t="str">
        <f>IFERROR(VLOOKUP(C1877,'[1]Walden Bike'!$CB$3:$CE$1000,4,FALSE),"")</f>
        <v/>
      </c>
      <c r="I1877" s="23" t="str">
        <f>IFERROR(VLOOKUP(C1877,'[1]Paddle Sport'!$BJ$2:$BL$100,3,FALSE),"")</f>
        <v/>
      </c>
      <c r="J1877" s="24" t="str">
        <f>IFERROR(VLOOKUP(C1877,'[1]Island Swim'!$AX$5:$AZ$74,3,FALSE),"")</f>
        <v/>
      </c>
      <c r="K1877" s="25" t="str">
        <f>IFERROR(VLOOKUP(C1877,[1]Beaton!$A$4:$B$150,2,FALSE),"")</f>
        <v/>
      </c>
      <c r="L1877" s="26" t="str">
        <f>IFERROR(VLOOKUP(C1877,'[1]Turkey Gobbler'!$A$2:$B$500,2,FALSE),"")</f>
        <v/>
      </c>
      <c r="M1877" s="27">
        <f t="shared" si="515"/>
        <v>229</v>
      </c>
      <c r="N1877" s="28"/>
      <c r="O1877"/>
      <c r="P1877"/>
      <c r="Q1877"/>
      <c r="R1877" s="29" t="str" cm="1">
        <f t="array" ref="R1877:S1877">_xlfn.TEXTSPLIT(C1877," ")</f>
        <v>Taillefer</v>
      </c>
      <c r="S1877" s="29" t="str">
        <v>Danny</v>
      </c>
      <c r="T1877" s="29"/>
      <c r="U1877" s="29" t="str">
        <f t="shared" si="516"/>
        <v>Danny</v>
      </c>
      <c r="V1877" s="29" t="str">
        <f t="shared" si="517"/>
        <v>T</v>
      </c>
      <c r="W1877" s="29" t="str">
        <f t="shared" si="518"/>
        <v>DannyTM40-49</v>
      </c>
      <c r="X1877" s="29" t="str">
        <f t="shared" si="519"/>
        <v>DannyT</v>
      </c>
      <c r="AA1877"/>
      <c r="AB1877"/>
      <c r="AC1877"/>
      <c r="AD1877"/>
      <c r="AE1877"/>
      <c r="AF1877"/>
      <c r="AG1877"/>
    </row>
    <row r="1878" spans="1:33" s="30" customFormat="1" x14ac:dyDescent="0.3">
      <c r="A1878" s="16">
        <f t="shared" si="512"/>
        <v>765</v>
      </c>
      <c r="B1878" s="17">
        <f t="shared" si="513"/>
        <v>115</v>
      </c>
      <c r="C1878" s="18" t="s">
        <v>1919</v>
      </c>
      <c r="D1878" s="19" t="s">
        <v>1109</v>
      </c>
      <c r="E1878" s="19" t="str">
        <f t="shared" si="514"/>
        <v>M</v>
      </c>
      <c r="F1878" s="20" t="str">
        <f>IFERROR(VLOOKUP(C1878,'[1]Sofie''s Loppet'!$BM$3:$BP$100,4,FALSE),"")</f>
        <v/>
      </c>
      <c r="G1878" s="21">
        <f>IFERROR(VLOOKUP(C1878,[1]Rocks!$BF$3:$BH$2000,3,FALSE),"")</f>
        <v>211.60942378654556</v>
      </c>
      <c r="H1878" s="22" t="str">
        <f>IFERROR(VLOOKUP(C1878,'[1]Walden Bike'!$CB$3:$CE$1000,4,FALSE),"")</f>
        <v/>
      </c>
      <c r="I1878" s="23" t="str">
        <f>IFERROR(VLOOKUP(C1878,'[1]Paddle Sport'!$BJ$2:$BL$100,3,FALSE),"")</f>
        <v/>
      </c>
      <c r="J1878" s="24" t="str">
        <f>IFERROR(VLOOKUP(C1878,'[1]Island Swim'!$AX$5:$AZ$74,3,FALSE),"")</f>
        <v/>
      </c>
      <c r="K1878" s="25">
        <f>IFERROR(VLOOKUP(C1878,[1]Beaton!$A$4:$B$150,2,FALSE),"")</f>
        <v>552.55676367682804</v>
      </c>
      <c r="L1878" s="26" t="str">
        <f>IFERROR(VLOOKUP(C1878,'[1]Turkey Gobbler'!$A$2:$B$500,2,FALSE),"")</f>
        <v/>
      </c>
      <c r="M1878" s="27">
        <f t="shared" si="515"/>
        <v>212</v>
      </c>
      <c r="N1878" s="28"/>
      <c r="O1878"/>
      <c r="P1878"/>
      <c r="Q1878"/>
      <c r="R1878" s="29" t="str" cm="1">
        <f t="array" ref="R1878:S1878">_xlfn.TEXTSPLIT(C1878," ")</f>
        <v>Elson</v>
      </c>
      <c r="S1878" s="29" t="str">
        <v>Jason</v>
      </c>
      <c r="T1878" s="29"/>
      <c r="U1878" s="29" t="str">
        <f t="shared" si="516"/>
        <v>Jason</v>
      </c>
      <c r="V1878" s="29" t="str">
        <f t="shared" si="517"/>
        <v>E</v>
      </c>
      <c r="W1878" s="29" t="str">
        <f t="shared" si="518"/>
        <v>JasonEM40-49</v>
      </c>
      <c r="X1878" s="29" t="str">
        <f t="shared" si="519"/>
        <v>JasonE</v>
      </c>
      <c r="AA1878"/>
      <c r="AB1878"/>
      <c r="AC1878"/>
      <c r="AD1878"/>
      <c r="AE1878"/>
      <c r="AF1878"/>
      <c r="AG1878"/>
    </row>
    <row r="1879" spans="1:33" s="30" customFormat="1" x14ac:dyDescent="0.3">
      <c r="A1879" s="16">
        <f t="shared" si="512"/>
        <v>765</v>
      </c>
      <c r="B1879" s="17">
        <f t="shared" si="513"/>
        <v>115</v>
      </c>
      <c r="C1879" s="18" t="s">
        <v>1920</v>
      </c>
      <c r="D1879" s="19" t="s">
        <v>1109</v>
      </c>
      <c r="E1879" s="19" t="str">
        <f t="shared" si="514"/>
        <v>M</v>
      </c>
      <c r="F1879" s="20" t="str">
        <f>IFERROR(VLOOKUP(C1879,'[1]Sofie''s Loppet'!$BM$3:$BP$100,4,FALSE),"")</f>
        <v/>
      </c>
      <c r="G1879" s="21">
        <f>IFERROR(VLOOKUP(C1879,[1]Rocks!$BF$3:$BH$2000,3,FALSE),"")</f>
        <v>201.37763371150731</v>
      </c>
      <c r="H1879" s="22" t="str">
        <f>IFERROR(VLOOKUP(C1879,'[1]Walden Bike'!$CB$3:$CE$1000,4,FALSE),"")</f>
        <v/>
      </c>
      <c r="I1879" s="23" t="str">
        <f>IFERROR(VLOOKUP(C1879,'[1]Paddle Sport'!$BJ$2:$BL$100,3,FALSE),"")</f>
        <v/>
      </c>
      <c r="J1879" s="24" t="str">
        <f>IFERROR(VLOOKUP(C1879,'[1]Island Swim'!$AX$5:$AZ$74,3,FALSE),"")</f>
        <v/>
      </c>
      <c r="K1879" s="25" t="str">
        <f>IFERROR(VLOOKUP(C1879,[1]Beaton!$A$4:$B$150,2,FALSE),"")</f>
        <v/>
      </c>
      <c r="L1879" s="26" t="str">
        <f>IFERROR(VLOOKUP(C1879,'[1]Turkey Gobbler'!$A$2:$B$500,2,FALSE),"")</f>
        <v/>
      </c>
      <c r="M1879" s="27">
        <f t="shared" si="515"/>
        <v>201</v>
      </c>
      <c r="N1879" s="28"/>
      <c r="O1879"/>
      <c r="P1879"/>
      <c r="Q1879"/>
      <c r="R1879" s="29" t="str" cm="1">
        <f t="array" ref="R1879:S1879">_xlfn.TEXTSPLIT(C1879," ")</f>
        <v>Savoie</v>
      </c>
      <c r="S1879" s="29" t="str">
        <v>Eric</v>
      </c>
      <c r="T1879" s="29"/>
      <c r="U1879" s="29" t="str">
        <f t="shared" si="516"/>
        <v>Eric</v>
      </c>
      <c r="V1879" s="29" t="str">
        <f t="shared" si="517"/>
        <v>S</v>
      </c>
      <c r="W1879" s="29" t="str">
        <f t="shared" si="518"/>
        <v>EricSM40-49</v>
      </c>
      <c r="X1879" s="29" t="str">
        <f t="shared" si="519"/>
        <v>EricS</v>
      </c>
      <c r="AA1879"/>
      <c r="AB1879"/>
      <c r="AC1879"/>
      <c r="AD1879"/>
      <c r="AE1879"/>
      <c r="AF1879"/>
      <c r="AG1879"/>
    </row>
    <row r="1880" spans="1:33" s="30" customFormat="1" x14ac:dyDescent="0.3">
      <c r="A1880" s="16">
        <f t="shared" si="512"/>
        <v>765</v>
      </c>
      <c r="B1880" s="17">
        <f t="shared" si="513"/>
        <v>75</v>
      </c>
      <c r="C1880" s="18" t="s">
        <v>1921</v>
      </c>
      <c r="D1880" s="19" t="s">
        <v>1107</v>
      </c>
      <c r="E1880" s="19" t="str">
        <f t="shared" si="514"/>
        <v>M</v>
      </c>
      <c r="F1880" s="20" t="str">
        <f>IFERROR(VLOOKUP(C1880,'[1]Sofie''s Loppet'!$BM$3:$BP$100,4,FALSE),"")</f>
        <v/>
      </c>
      <c r="G1880" s="21">
        <f>IFERROR(VLOOKUP(C1880,[1]Rocks!$BF$3:$BH$2000,3,FALSE),"")</f>
        <v>238.17891373801919</v>
      </c>
      <c r="H1880" s="22" t="str">
        <f>IFERROR(VLOOKUP(C1880,'[1]Walden Bike'!$CB$3:$CE$1000,4,FALSE),"")</f>
        <v/>
      </c>
      <c r="I1880" s="23" t="str">
        <f>IFERROR(VLOOKUP(C1880,'[1]Paddle Sport'!$BJ$2:$BL$100,3,FALSE),"")</f>
        <v/>
      </c>
      <c r="J1880" s="24" t="str">
        <f>IFERROR(VLOOKUP(C1880,'[1]Island Swim'!$AX$5:$AZ$74,3,FALSE),"")</f>
        <v/>
      </c>
      <c r="K1880" s="25" t="str">
        <f>IFERROR(VLOOKUP(C1880,[1]Beaton!$A$4:$B$150,2,FALSE),"")</f>
        <v/>
      </c>
      <c r="L1880" s="26" t="str">
        <f>IFERROR(VLOOKUP(C1880,'[1]Turkey Gobbler'!$A$2:$B$500,2,FALSE),"")</f>
        <v/>
      </c>
      <c r="M1880" s="27">
        <f t="shared" si="515"/>
        <v>238</v>
      </c>
      <c r="N1880" s="28"/>
      <c r="O1880"/>
      <c r="P1880"/>
      <c r="Q1880"/>
      <c r="R1880" s="29" t="str" cm="1">
        <f t="array" ref="R1880:S1880">_xlfn.TEXTSPLIT(C1880," ")</f>
        <v>Scott</v>
      </c>
      <c r="S1880" s="29" t="str">
        <v>Dan</v>
      </c>
      <c r="T1880" s="29"/>
      <c r="U1880" s="29" t="str">
        <f t="shared" si="516"/>
        <v>Dan</v>
      </c>
      <c r="V1880" s="29" t="str">
        <f t="shared" si="517"/>
        <v>S</v>
      </c>
      <c r="W1880" s="29" t="str">
        <f t="shared" si="518"/>
        <v>DanSM50-59</v>
      </c>
      <c r="X1880" s="29" t="str">
        <f t="shared" si="519"/>
        <v>DanS</v>
      </c>
      <c r="AA1880"/>
      <c r="AB1880"/>
      <c r="AC1880"/>
      <c r="AD1880"/>
      <c r="AE1880"/>
      <c r="AF1880"/>
      <c r="AG1880"/>
    </row>
    <row r="1881" spans="1:33" s="30" customFormat="1" x14ac:dyDescent="0.3">
      <c r="A1881" s="16">
        <f t="shared" si="512"/>
        <v>765</v>
      </c>
      <c r="B1881" s="17">
        <f t="shared" si="513"/>
        <v>75</v>
      </c>
      <c r="C1881" s="18" t="s">
        <v>1922</v>
      </c>
      <c r="D1881" s="19" t="s">
        <v>1107</v>
      </c>
      <c r="E1881" s="19" t="str">
        <f t="shared" si="514"/>
        <v>M</v>
      </c>
      <c r="F1881" s="20" t="str">
        <f>IFERROR(VLOOKUP(C1881,'[1]Sofie''s Loppet'!$BM$3:$BP$100,4,FALSE),"")</f>
        <v/>
      </c>
      <c r="G1881" s="21">
        <f>IFERROR(VLOOKUP(C1881,[1]Rocks!$BF$3:$BH$2000,3,FALSE),"")</f>
        <v>229.24354243542436</v>
      </c>
      <c r="H1881" s="22" t="str">
        <f>IFERROR(VLOOKUP(C1881,'[1]Walden Bike'!$CB$3:$CE$1000,4,FALSE),"")</f>
        <v/>
      </c>
      <c r="I1881" s="23" t="str">
        <f>IFERROR(VLOOKUP(C1881,'[1]Paddle Sport'!$BJ$2:$BL$100,3,FALSE),"")</f>
        <v/>
      </c>
      <c r="J1881" s="24" t="str">
        <f>IFERROR(VLOOKUP(C1881,'[1]Island Swim'!$AX$5:$AZ$74,3,FALSE),"")</f>
        <v/>
      </c>
      <c r="K1881" s="25" t="str">
        <f>IFERROR(VLOOKUP(C1881,[1]Beaton!$A$4:$B$150,2,FALSE),"")</f>
        <v/>
      </c>
      <c r="L1881" s="26" t="str">
        <f>IFERROR(VLOOKUP(C1881,'[1]Turkey Gobbler'!$A$2:$B$500,2,FALSE),"")</f>
        <v/>
      </c>
      <c r="M1881" s="27">
        <f t="shared" si="515"/>
        <v>229</v>
      </c>
      <c r="N1881" s="28"/>
      <c r="O1881"/>
      <c r="P1881"/>
      <c r="Q1881"/>
      <c r="R1881" s="29" t="str" cm="1">
        <f t="array" ref="R1881:S1881">_xlfn.TEXTSPLIT(C1881," ")</f>
        <v>Leger</v>
      </c>
      <c r="S1881" s="29" t="str">
        <v>Jason</v>
      </c>
      <c r="T1881" s="29"/>
      <c r="U1881" s="29" t="str">
        <f t="shared" si="516"/>
        <v>Jason</v>
      </c>
      <c r="V1881" s="29" t="str">
        <f t="shared" si="517"/>
        <v>L</v>
      </c>
      <c r="W1881" s="29" t="str">
        <f t="shared" si="518"/>
        <v>JasonLM50-59</v>
      </c>
      <c r="X1881" s="29" t="str">
        <f t="shared" si="519"/>
        <v>JasonL</v>
      </c>
      <c r="AA1881"/>
      <c r="AB1881"/>
      <c r="AC1881"/>
      <c r="AD1881"/>
      <c r="AE1881"/>
      <c r="AF1881"/>
      <c r="AG1881"/>
    </row>
    <row r="1882" spans="1:33" s="30" customFormat="1" x14ac:dyDescent="0.3">
      <c r="A1882" s="16">
        <f t="shared" si="512"/>
        <v>765</v>
      </c>
      <c r="B1882" s="17">
        <f t="shared" si="513"/>
        <v>75</v>
      </c>
      <c r="C1882" s="18" t="s">
        <v>1923</v>
      </c>
      <c r="D1882" s="19" t="s">
        <v>1107</v>
      </c>
      <c r="E1882" s="19" t="str">
        <f t="shared" si="514"/>
        <v>M</v>
      </c>
      <c r="F1882" s="20" t="str">
        <f>IFERROR(VLOOKUP(C1882,'[1]Sofie''s Loppet'!$BM$3:$BP$100,4,FALSE),"")</f>
        <v/>
      </c>
      <c r="G1882" s="21">
        <f>IFERROR(VLOOKUP(C1882,[1]Rocks!$BF$3:$BH$2000,3,FALSE),"")</f>
        <v>216.71511627906978</v>
      </c>
      <c r="H1882" s="22" t="str">
        <f>IFERROR(VLOOKUP(C1882,'[1]Walden Bike'!$CB$3:$CE$1000,4,FALSE),"")</f>
        <v/>
      </c>
      <c r="I1882" s="23" t="str">
        <f>IFERROR(VLOOKUP(C1882,'[1]Paddle Sport'!$BJ$2:$BL$100,3,FALSE),"")</f>
        <v/>
      </c>
      <c r="J1882" s="24" t="str">
        <f>IFERROR(VLOOKUP(C1882,'[1]Island Swim'!$AX$5:$AZ$74,3,FALSE),"")</f>
        <v/>
      </c>
      <c r="K1882" s="25" t="str">
        <f>IFERROR(VLOOKUP(C1882,[1]Beaton!$A$4:$B$150,2,FALSE),"")</f>
        <v/>
      </c>
      <c r="L1882" s="26" t="str">
        <f>IFERROR(VLOOKUP(C1882,'[1]Turkey Gobbler'!$A$2:$B$500,2,FALSE),"")</f>
        <v/>
      </c>
      <c r="M1882" s="27">
        <f t="shared" si="515"/>
        <v>217</v>
      </c>
      <c r="N1882" s="28"/>
      <c r="O1882"/>
      <c r="P1882"/>
      <c r="Q1882"/>
      <c r="R1882" s="29" t="str" cm="1">
        <f t="array" ref="R1882:S1882">_xlfn.TEXTSPLIT(C1882," ")</f>
        <v>Niesing</v>
      </c>
      <c r="S1882" s="29" t="str">
        <v>James</v>
      </c>
      <c r="T1882" s="29"/>
      <c r="U1882" s="29" t="str">
        <f t="shared" si="516"/>
        <v>James</v>
      </c>
      <c r="V1882" s="29" t="str">
        <f t="shared" si="517"/>
        <v>N</v>
      </c>
      <c r="W1882" s="29" t="str">
        <f t="shared" si="518"/>
        <v>JamesNM50-59</v>
      </c>
      <c r="X1882" s="29" t="str">
        <f t="shared" si="519"/>
        <v>JamesN</v>
      </c>
      <c r="AA1882"/>
      <c r="AB1882"/>
      <c r="AC1882"/>
      <c r="AD1882"/>
      <c r="AE1882"/>
      <c r="AF1882"/>
      <c r="AG1882"/>
    </row>
    <row r="1883" spans="1:33" s="30" customFormat="1" x14ac:dyDescent="0.3">
      <c r="A1883" s="16">
        <f t="shared" si="512"/>
        <v>765</v>
      </c>
      <c r="B1883" s="17">
        <f t="shared" si="513"/>
        <v>75</v>
      </c>
      <c r="C1883" s="18" t="s">
        <v>1924</v>
      </c>
      <c r="D1883" s="19" t="s">
        <v>1107</v>
      </c>
      <c r="E1883" s="19" t="str">
        <f t="shared" si="514"/>
        <v>M</v>
      </c>
      <c r="F1883" s="20" t="str">
        <f>IFERROR(VLOOKUP(C1883,'[1]Sofie''s Loppet'!$BM$3:$BP$100,4,FALSE),"")</f>
        <v/>
      </c>
      <c r="G1883" s="21">
        <f>IFERROR(VLOOKUP(C1883,[1]Rocks!$BF$3:$BH$2000,3,FALSE),"")</f>
        <v>207.94979079497909</v>
      </c>
      <c r="H1883" s="22" t="str">
        <f>IFERROR(VLOOKUP(C1883,'[1]Walden Bike'!$CB$3:$CE$1000,4,FALSE),"")</f>
        <v/>
      </c>
      <c r="I1883" s="23" t="str">
        <f>IFERROR(VLOOKUP(C1883,'[1]Paddle Sport'!$BJ$2:$BL$100,3,FALSE),"")</f>
        <v/>
      </c>
      <c r="J1883" s="24" t="str">
        <f>IFERROR(VLOOKUP(C1883,'[1]Island Swim'!$AX$5:$AZ$74,3,FALSE),"")</f>
        <v/>
      </c>
      <c r="K1883" s="25" t="str">
        <f>IFERROR(VLOOKUP(C1883,[1]Beaton!$A$4:$B$150,2,FALSE),"")</f>
        <v/>
      </c>
      <c r="L1883" s="26" t="str">
        <f>IFERROR(VLOOKUP(C1883,'[1]Turkey Gobbler'!$A$2:$B$500,2,FALSE),"")</f>
        <v/>
      </c>
      <c r="M1883" s="27">
        <f t="shared" si="515"/>
        <v>208</v>
      </c>
      <c r="N1883" s="28"/>
      <c r="O1883"/>
      <c r="P1883"/>
      <c r="Q1883"/>
      <c r="R1883" s="29"/>
      <c r="S1883" s="29"/>
      <c r="T1883" s="29"/>
      <c r="U1883" s="29"/>
      <c r="V1883" s="29"/>
      <c r="W1883" s="29"/>
      <c r="X1883" s="29"/>
      <c r="AA1883"/>
      <c r="AB1883"/>
      <c r="AC1883"/>
      <c r="AD1883"/>
      <c r="AE1883"/>
      <c r="AF1883"/>
      <c r="AG1883"/>
    </row>
    <row r="1884" spans="1:33" s="30" customFormat="1" x14ac:dyDescent="0.3">
      <c r="A1884" s="16">
        <f t="shared" si="512"/>
        <v>765</v>
      </c>
      <c r="B1884" s="17">
        <f t="shared" si="513"/>
        <v>75</v>
      </c>
      <c r="C1884" s="18" t="s">
        <v>1925</v>
      </c>
      <c r="D1884" s="19" t="s">
        <v>1107</v>
      </c>
      <c r="E1884" s="19" t="str">
        <f t="shared" si="514"/>
        <v>M</v>
      </c>
      <c r="F1884" s="20" t="str">
        <f>IFERROR(VLOOKUP(C1884,'[1]Sofie''s Loppet'!$BM$3:$BP$100,4,FALSE),"")</f>
        <v/>
      </c>
      <c r="G1884" s="21">
        <f>IFERROR(VLOOKUP(C1884,[1]Rocks!$BF$3:$BH$2000,3,FALSE),"")</f>
        <v>204.47065277015909</v>
      </c>
      <c r="H1884" s="22" t="str">
        <f>IFERROR(VLOOKUP(C1884,'[1]Walden Bike'!$CB$3:$CE$1000,4,FALSE),"")</f>
        <v/>
      </c>
      <c r="I1884" s="23" t="str">
        <f>IFERROR(VLOOKUP(C1884,'[1]Paddle Sport'!$BJ$2:$BL$100,3,FALSE),"")</f>
        <v/>
      </c>
      <c r="J1884" s="24" t="str">
        <f>IFERROR(VLOOKUP(C1884,'[1]Island Swim'!$AX$5:$AZ$74,3,FALSE),"")</f>
        <v/>
      </c>
      <c r="K1884" s="25" t="str">
        <f>IFERROR(VLOOKUP(C1884,[1]Beaton!$A$4:$B$150,2,FALSE),"")</f>
        <v/>
      </c>
      <c r="L1884" s="26" t="str">
        <f>IFERROR(VLOOKUP(C1884,'[1]Turkey Gobbler'!$A$2:$B$500,2,FALSE),"")</f>
        <v/>
      </c>
      <c r="M1884" s="27">
        <f t="shared" si="515"/>
        <v>204</v>
      </c>
      <c r="N1884" s="28"/>
      <c r="O1884"/>
      <c r="P1884"/>
      <c r="Q1884"/>
      <c r="R1884" s="29" t="str" cm="1">
        <f t="array" ref="R1884:S1884">_xlfn.TEXTSPLIT(C1884," ")</f>
        <v>Ahmed</v>
      </c>
      <c r="S1884" s="29" t="str">
        <v>Nadeem</v>
      </c>
      <c r="T1884" s="29"/>
      <c r="U1884" s="29" t="str">
        <f>IF(T1884="",S1884,T1884)</f>
        <v>Nadeem</v>
      </c>
      <c r="V1884" s="29" t="str">
        <f>LEFT(R1884,1)</f>
        <v>A</v>
      </c>
      <c r="W1884" s="29" t="str">
        <f>CONCATENATE(U1884,V1884,D1884)</f>
        <v>NadeemAM50-59</v>
      </c>
      <c r="X1884" s="29" t="str">
        <f>CONCATENATE(U1884,V1884)</f>
        <v>NadeemA</v>
      </c>
      <c r="AA1884"/>
      <c r="AB1884"/>
      <c r="AC1884"/>
      <c r="AD1884"/>
      <c r="AE1884"/>
      <c r="AF1884"/>
      <c r="AG1884"/>
    </row>
    <row r="1885" spans="1:33" s="30" customFormat="1" x14ac:dyDescent="0.3">
      <c r="A1885" s="16">
        <f t="shared" si="512"/>
        <v>765</v>
      </c>
      <c r="B1885" s="17">
        <f t="shared" si="513"/>
        <v>48</v>
      </c>
      <c r="C1885" s="18" t="s">
        <v>1926</v>
      </c>
      <c r="D1885" s="19" t="s">
        <v>1124</v>
      </c>
      <c r="E1885" s="19" t="str">
        <f t="shared" si="514"/>
        <v>M</v>
      </c>
      <c r="F1885" s="20" t="str">
        <f>IFERROR(VLOOKUP(C1885,'[1]Sofie''s Loppet'!$BM$3:$BP$100,4,FALSE),"")</f>
        <v/>
      </c>
      <c r="G1885" s="21">
        <f>IFERROR(VLOOKUP(C1885,[1]Rocks!$BF$3:$BH$2000,3,FALSE),"")</f>
        <v>224.61584814703224</v>
      </c>
      <c r="H1885" s="22" t="str">
        <f>IFERROR(VLOOKUP(C1885,'[1]Walden Bike'!$CB$3:$CE$1000,4,FALSE),"")</f>
        <v/>
      </c>
      <c r="I1885" s="23" t="str">
        <f>IFERROR(VLOOKUP(C1885,'[1]Paddle Sport'!$BJ$2:$BL$100,3,FALSE),"")</f>
        <v/>
      </c>
      <c r="J1885" s="24" t="str">
        <f>IFERROR(VLOOKUP(C1885,'[1]Island Swim'!$AX$5:$AZ$74,3,FALSE),"")</f>
        <v/>
      </c>
      <c r="K1885" s="25" t="str">
        <f>IFERROR(VLOOKUP(C1885,[1]Beaton!$A$4:$B$150,2,FALSE),"")</f>
        <v/>
      </c>
      <c r="L1885" s="26" t="str">
        <f>IFERROR(VLOOKUP(C1885,'[1]Turkey Gobbler'!$A$2:$B$500,2,FALSE),"")</f>
        <v/>
      </c>
      <c r="M1885" s="27">
        <f t="shared" si="515"/>
        <v>225</v>
      </c>
      <c r="N1885" s="28"/>
      <c r="O1885"/>
      <c r="P1885"/>
      <c r="Q1885"/>
      <c r="R1885" s="29" t="str" cm="1">
        <f t="array" ref="R1885:S1885">_xlfn.TEXTSPLIT(C1885," ")</f>
        <v>Giroux</v>
      </c>
      <c r="S1885" s="29" t="str">
        <v>Lucien</v>
      </c>
      <c r="T1885" s="29"/>
      <c r="U1885" s="29" t="str">
        <f>IF(T1885="",S1885,T1885)</f>
        <v>Lucien</v>
      </c>
      <c r="V1885" s="29" t="str">
        <f>LEFT(R1885,1)</f>
        <v>G</v>
      </c>
      <c r="W1885" s="29" t="str">
        <f>CONCATENATE(U1885,V1885,D1885)</f>
        <v>LucienGM60-69</v>
      </c>
      <c r="X1885" s="29" t="str">
        <f>CONCATENATE(U1885,V1885)</f>
        <v>LucienG</v>
      </c>
      <c r="AA1885"/>
      <c r="AB1885"/>
      <c r="AC1885"/>
      <c r="AD1885"/>
      <c r="AE1885"/>
      <c r="AF1885"/>
      <c r="AG1885"/>
    </row>
    <row r="1886" spans="1:33" s="30" customFormat="1" x14ac:dyDescent="0.3">
      <c r="A1886" s="16">
        <f t="shared" si="512"/>
        <v>765</v>
      </c>
      <c r="B1886" s="17">
        <f t="shared" si="513"/>
        <v>48</v>
      </c>
      <c r="C1886" s="18" t="s">
        <v>1927</v>
      </c>
      <c r="D1886" s="19" t="s">
        <v>1124</v>
      </c>
      <c r="E1886" s="19" t="str">
        <f t="shared" si="514"/>
        <v>M</v>
      </c>
      <c r="F1886" s="20" t="str">
        <f>IFERROR(VLOOKUP(C1886,'[1]Sofie''s Loppet'!$BM$3:$BP$100,4,FALSE),"")</f>
        <v/>
      </c>
      <c r="G1886" s="21">
        <f>IFERROR(VLOOKUP(C1886,[1]Rocks!$BF$3:$BH$2000,3,FALSE),"")</f>
        <v>220.43169722057954</v>
      </c>
      <c r="H1886" s="22" t="str">
        <f>IFERROR(VLOOKUP(C1886,'[1]Walden Bike'!$CB$3:$CE$1000,4,FALSE),"")</f>
        <v/>
      </c>
      <c r="I1886" s="23" t="str">
        <f>IFERROR(VLOOKUP(C1886,'[1]Paddle Sport'!$BJ$2:$BL$100,3,FALSE),"")</f>
        <v/>
      </c>
      <c r="J1886" s="24" t="str">
        <f>IFERROR(VLOOKUP(C1886,'[1]Island Swim'!$AX$5:$AZ$74,3,FALSE),"")</f>
        <v/>
      </c>
      <c r="K1886" s="25" t="str">
        <f>IFERROR(VLOOKUP(C1886,[1]Beaton!$A$4:$B$150,2,FALSE),"")</f>
        <v/>
      </c>
      <c r="L1886" s="26" t="str">
        <f>IFERROR(VLOOKUP(C1886,'[1]Turkey Gobbler'!$A$2:$B$500,2,FALSE),"")</f>
        <v/>
      </c>
      <c r="M1886" s="27">
        <f t="shared" si="515"/>
        <v>220</v>
      </c>
      <c r="N1886" s="28"/>
      <c r="O1886"/>
      <c r="P1886"/>
      <c r="Q1886"/>
      <c r="R1886" s="29"/>
      <c r="S1886" s="29"/>
      <c r="T1886" s="29"/>
      <c r="U1886" s="29"/>
      <c r="V1886" s="29"/>
      <c r="W1886" s="29"/>
      <c r="X1886" s="29"/>
      <c r="AA1886"/>
      <c r="AB1886"/>
      <c r="AC1886"/>
      <c r="AD1886"/>
      <c r="AE1886"/>
      <c r="AF1886"/>
      <c r="AG1886"/>
    </row>
    <row r="1887" spans="1:33" s="30" customFormat="1" x14ac:dyDescent="0.3">
      <c r="A1887" s="16">
        <f t="shared" si="512"/>
        <v>765</v>
      </c>
      <c r="B1887" s="17">
        <f t="shared" si="513"/>
        <v>48</v>
      </c>
      <c r="C1887" s="18" t="s">
        <v>1928</v>
      </c>
      <c r="D1887" s="19" t="s">
        <v>1124</v>
      </c>
      <c r="E1887" s="19" t="str">
        <f t="shared" si="514"/>
        <v>M</v>
      </c>
      <c r="F1887" s="20" t="str">
        <f>IFERROR(VLOOKUP(C1887,'[1]Sofie''s Loppet'!$BM$3:$BP$100,4,FALSE),"")</f>
        <v/>
      </c>
      <c r="G1887" s="21">
        <f>IFERROR(VLOOKUP(C1887,[1]Rocks!$BF$3:$BH$2000,3,FALSE),"")</f>
        <v>216.8411867364747</v>
      </c>
      <c r="H1887" s="22" t="str">
        <f>IFERROR(VLOOKUP(C1887,'[1]Walden Bike'!$CB$3:$CE$1000,4,FALSE),"")</f>
        <v/>
      </c>
      <c r="I1887" s="23" t="str">
        <f>IFERROR(VLOOKUP(C1887,'[1]Paddle Sport'!$BJ$2:$BL$100,3,FALSE),"")</f>
        <v/>
      </c>
      <c r="J1887" s="24" t="str">
        <f>IFERROR(VLOOKUP(C1887,'[1]Island Swim'!$AX$5:$AZ$74,3,FALSE),"")</f>
        <v/>
      </c>
      <c r="K1887" s="25" t="str">
        <f>IFERROR(VLOOKUP(C1887,[1]Beaton!$A$4:$B$150,2,FALSE),"")</f>
        <v/>
      </c>
      <c r="L1887" s="26" t="str">
        <f>IFERROR(VLOOKUP(C1887,'[1]Turkey Gobbler'!$A$2:$B$500,2,FALSE),"")</f>
        <v/>
      </c>
      <c r="M1887" s="27">
        <f t="shared" si="515"/>
        <v>217</v>
      </c>
      <c r="N1887" s="28"/>
      <c r="O1887"/>
      <c r="P1887"/>
      <c r="Q1887"/>
      <c r="R1887" s="29" t="str" cm="1">
        <f t="array" ref="R1887:S1887">_xlfn.TEXTSPLIT(C1887," ")</f>
        <v>Rainsberry</v>
      </c>
      <c r="S1887" s="29" t="str">
        <v>Robert</v>
      </c>
      <c r="T1887" s="29"/>
      <c r="U1887" s="29" t="str">
        <f>IF(T1887="",S1887,T1887)</f>
        <v>Robert</v>
      </c>
      <c r="V1887" s="29" t="str">
        <f>LEFT(R1887,1)</f>
        <v>R</v>
      </c>
      <c r="W1887" s="29" t="str">
        <f>CONCATENATE(U1887,V1887,D1887)</f>
        <v>RobertRM60-69</v>
      </c>
      <c r="X1887" s="29" t="str">
        <f>CONCATENATE(U1887,V1887)</f>
        <v>RobertR</v>
      </c>
      <c r="AA1887"/>
      <c r="AB1887"/>
      <c r="AC1887"/>
      <c r="AD1887"/>
      <c r="AE1887"/>
      <c r="AF1887"/>
      <c r="AG1887"/>
    </row>
    <row r="1888" spans="1:33" s="30" customFormat="1" x14ac:dyDescent="0.3">
      <c r="A1888" s="16">
        <f t="shared" si="512"/>
        <v>765</v>
      </c>
      <c r="B1888" s="17">
        <f t="shared" si="513"/>
        <v>48</v>
      </c>
      <c r="C1888" s="18" t="s">
        <v>1929</v>
      </c>
      <c r="D1888" s="19" t="s">
        <v>1124</v>
      </c>
      <c r="E1888" s="19" t="str">
        <f t="shared" si="514"/>
        <v>M</v>
      </c>
      <c r="F1888" s="20" t="str">
        <f>IFERROR(VLOOKUP(C1888,'[1]Sofie''s Loppet'!$BM$3:$BP$100,4,FALSE),"")</f>
        <v/>
      </c>
      <c r="G1888" s="21">
        <f>IFERROR(VLOOKUP(C1888,[1]Rocks!$BF$3:$BH$2000,3,FALSE),"")</f>
        <v>201.92307692307691</v>
      </c>
      <c r="H1888" s="22" t="str">
        <f>IFERROR(VLOOKUP(C1888,'[1]Walden Bike'!$CB$3:$CE$1000,4,FALSE),"")</f>
        <v/>
      </c>
      <c r="I1888" s="23" t="str">
        <f>IFERROR(VLOOKUP(C1888,'[1]Paddle Sport'!$BJ$2:$BL$100,3,FALSE),"")</f>
        <v/>
      </c>
      <c r="J1888" s="24" t="str">
        <f>IFERROR(VLOOKUP(C1888,'[1]Island Swim'!$AX$5:$AZ$74,3,FALSE),"")</f>
        <v/>
      </c>
      <c r="K1888" s="25" t="str">
        <f>IFERROR(VLOOKUP(C1888,[1]Beaton!$A$4:$B$150,2,FALSE),"")</f>
        <v/>
      </c>
      <c r="L1888" s="26" t="str">
        <f>IFERROR(VLOOKUP(C1888,'[1]Turkey Gobbler'!$A$2:$B$500,2,FALSE),"")</f>
        <v/>
      </c>
      <c r="M1888" s="27">
        <f t="shared" si="515"/>
        <v>202</v>
      </c>
      <c r="N1888" s="28"/>
      <c r="O1888"/>
      <c r="P1888"/>
      <c r="Q1888"/>
      <c r="R1888" s="29" t="str" cm="1">
        <f t="array" ref="R1888:S1888">_xlfn.TEXTSPLIT(C1888," ")</f>
        <v>Brennan</v>
      </c>
      <c r="S1888" s="29" t="str">
        <v>Allen</v>
      </c>
      <c r="T1888" s="29"/>
      <c r="U1888" s="29" t="str">
        <f>IF(T1888="",S1888,T1888)</f>
        <v>Allen</v>
      </c>
      <c r="V1888" s="29" t="str">
        <f>LEFT(R1888,1)</f>
        <v>B</v>
      </c>
      <c r="W1888" s="29" t="str">
        <f>CONCATENATE(U1888,V1888,D1888)</f>
        <v>AllenBM60-69</v>
      </c>
      <c r="X1888" s="29" t="str">
        <f>CONCATENATE(U1888,V1888)</f>
        <v>AllenB</v>
      </c>
      <c r="AA1888"/>
      <c r="AB1888"/>
      <c r="AC1888"/>
      <c r="AD1888"/>
      <c r="AE1888"/>
      <c r="AF1888"/>
      <c r="AG1888"/>
    </row>
    <row r="1889" spans="1:33" s="30" customFormat="1" x14ac:dyDescent="0.3">
      <c r="A1889" s="16">
        <f t="shared" si="512"/>
        <v>765</v>
      </c>
      <c r="B1889" s="17">
        <f t="shared" si="513"/>
        <v>48</v>
      </c>
      <c r="C1889" s="18" t="s">
        <v>1930</v>
      </c>
      <c r="D1889" s="19" t="s">
        <v>1124</v>
      </c>
      <c r="E1889" s="19" t="str">
        <f t="shared" si="514"/>
        <v>M</v>
      </c>
      <c r="F1889" s="20" t="str">
        <f>IFERROR(VLOOKUP(C1889,'[1]Sofie''s Loppet'!$BM$3:$BP$100,4,FALSE),"")</f>
        <v/>
      </c>
      <c r="G1889" s="21">
        <f>IFERROR(VLOOKUP(C1889,[1]Rocks!$BF$3:$BH$2000,3,FALSE),"")</f>
        <v>200.56497175141243</v>
      </c>
      <c r="H1889" s="22" t="str">
        <f>IFERROR(VLOOKUP(C1889,'[1]Walden Bike'!$CB$3:$CE$1000,4,FALSE),"")</f>
        <v/>
      </c>
      <c r="I1889" s="23" t="str">
        <f>IFERROR(VLOOKUP(C1889,'[1]Paddle Sport'!$BJ$2:$BL$100,3,FALSE),"")</f>
        <v/>
      </c>
      <c r="J1889" s="24" t="str">
        <f>IFERROR(VLOOKUP(C1889,'[1]Island Swim'!$AX$5:$AZ$74,3,FALSE),"")</f>
        <v/>
      </c>
      <c r="K1889" s="25" t="str">
        <f>IFERROR(VLOOKUP(C1889,[1]Beaton!$A$4:$B$150,2,FALSE),"")</f>
        <v/>
      </c>
      <c r="L1889" s="26" t="str">
        <f>IFERROR(VLOOKUP(C1889,'[1]Turkey Gobbler'!$A$2:$B$500,2,FALSE),"")</f>
        <v/>
      </c>
      <c r="M1889" s="27">
        <f t="shared" si="515"/>
        <v>201</v>
      </c>
      <c r="N1889" s="28"/>
      <c r="O1889"/>
      <c r="P1889"/>
      <c r="Q1889"/>
      <c r="R1889" s="29" t="str" cm="1">
        <f t="array" ref="R1889:S1889">_xlfn.TEXTSPLIT(C1889," ")</f>
        <v>Bonin</v>
      </c>
      <c r="S1889" s="29" t="str">
        <v>Michel</v>
      </c>
      <c r="T1889" s="29"/>
      <c r="U1889" s="29" t="str">
        <f>IF(T1889="",S1889,T1889)</f>
        <v>Michel</v>
      </c>
      <c r="V1889" s="29" t="str">
        <f>LEFT(R1889,1)</f>
        <v>B</v>
      </c>
      <c r="W1889" s="29" t="str">
        <f>CONCATENATE(U1889,V1889,D1889)</f>
        <v>MichelBM60-69</v>
      </c>
      <c r="X1889" s="29" t="str">
        <f>CONCATENATE(U1889,V1889)</f>
        <v>MichelB</v>
      </c>
      <c r="AA1889"/>
      <c r="AB1889"/>
      <c r="AC1889"/>
      <c r="AD1889"/>
      <c r="AE1889"/>
      <c r="AF1889"/>
      <c r="AG1889"/>
    </row>
    <row r="1890" spans="1:33" s="30" customFormat="1" x14ac:dyDescent="0.3">
      <c r="A1890" s="16">
        <f t="shared" si="512"/>
        <v>765</v>
      </c>
      <c r="B1890" s="17">
        <f t="shared" si="513"/>
        <v>48</v>
      </c>
      <c r="C1890" s="18" t="s">
        <v>1931</v>
      </c>
      <c r="D1890" s="19" t="s">
        <v>1124</v>
      </c>
      <c r="E1890" s="19" t="str">
        <f t="shared" si="514"/>
        <v>M</v>
      </c>
      <c r="F1890" s="20" t="str">
        <f>IFERROR(VLOOKUP(C1890,'[1]Sofie''s Loppet'!$BM$3:$BP$100,4,FALSE),"")</f>
        <v/>
      </c>
      <c r="G1890" s="21">
        <f>IFERROR(VLOOKUP(C1890,[1]Rocks!$BF$3:$BH$2000,3,FALSE),"")</f>
        <v>200.83512931034483</v>
      </c>
      <c r="H1890" s="22" t="str">
        <f>IFERROR(VLOOKUP(C1890,'[1]Walden Bike'!$CB$3:$CE$1000,4,FALSE),"")</f>
        <v/>
      </c>
      <c r="I1890" s="23" t="str">
        <f>IFERROR(VLOOKUP(C1890,'[1]Paddle Sport'!$BJ$2:$BL$100,3,FALSE),"")</f>
        <v/>
      </c>
      <c r="J1890" s="24" t="str">
        <f>IFERROR(VLOOKUP(C1890,'[1]Island Swim'!$AX$5:$AZ$74,3,FALSE),"")</f>
        <v/>
      </c>
      <c r="K1890" s="25" t="str">
        <f>IFERROR(VLOOKUP(C1890,[1]Beaton!$A$4:$B$150,2,FALSE),"")</f>
        <v/>
      </c>
      <c r="L1890" s="26" t="str">
        <f>IFERROR(VLOOKUP(C1890,'[1]Turkey Gobbler'!$A$2:$B$500,2,FALSE),"")</f>
        <v/>
      </c>
      <c r="M1890" s="27">
        <f t="shared" si="515"/>
        <v>201</v>
      </c>
      <c r="N1890" s="28"/>
      <c r="O1890"/>
      <c r="P1890"/>
      <c r="Q1890"/>
      <c r="R1890" s="29"/>
      <c r="S1890" s="29"/>
      <c r="T1890" s="29"/>
      <c r="U1890" s="29"/>
      <c r="V1890" s="29"/>
      <c r="W1890" s="29"/>
      <c r="X1890" s="29"/>
      <c r="AA1890"/>
      <c r="AB1890"/>
      <c r="AC1890"/>
      <c r="AD1890"/>
      <c r="AE1890"/>
      <c r="AF1890"/>
      <c r="AG1890"/>
    </row>
    <row r="1891" spans="1:33" s="30" customFormat="1" x14ac:dyDescent="0.3">
      <c r="A1891" s="16">
        <f t="shared" si="512"/>
        <v>765</v>
      </c>
      <c r="B1891" s="17">
        <f t="shared" si="513"/>
        <v>14</v>
      </c>
      <c r="C1891" s="18" t="s">
        <v>1932</v>
      </c>
      <c r="D1891" s="19" t="s">
        <v>1227</v>
      </c>
      <c r="E1891" s="19" t="str">
        <f t="shared" si="514"/>
        <v>M</v>
      </c>
      <c r="F1891" s="20" t="str">
        <f>IFERROR(VLOOKUP(C1891,'[1]Sofie''s Loppet'!$BM$3:$BP$100,4,FALSE),"")</f>
        <v/>
      </c>
      <c r="G1891" s="21">
        <f>IFERROR(VLOOKUP(C1891,[1]Rocks!$BF$3:$BH$2000,3,FALSE),"")</f>
        <v>232.24299065420561</v>
      </c>
      <c r="H1891" s="22" t="str">
        <f>IFERROR(VLOOKUP(C1891,'[1]Walden Bike'!$CB$3:$CE$1000,4,FALSE),"")</f>
        <v/>
      </c>
      <c r="I1891" s="23" t="str">
        <f>IFERROR(VLOOKUP(C1891,'[1]Paddle Sport'!$BJ$2:$BL$100,3,FALSE),"")</f>
        <v/>
      </c>
      <c r="J1891" s="24" t="str">
        <f>IFERROR(VLOOKUP(C1891,'[1]Island Swim'!$AX$5:$AZ$74,3,FALSE),"")</f>
        <v/>
      </c>
      <c r="K1891" s="25" t="str">
        <f>IFERROR(VLOOKUP(C1891,[1]Beaton!$A$4:$B$150,2,FALSE),"")</f>
        <v/>
      </c>
      <c r="L1891" s="26" t="str">
        <f>IFERROR(VLOOKUP(C1891,'[1]Turkey Gobbler'!$A$2:$B$500,2,FALSE),"")</f>
        <v/>
      </c>
      <c r="M1891" s="27">
        <f t="shared" si="515"/>
        <v>232</v>
      </c>
      <c r="N1891" s="28"/>
      <c r="O1891"/>
      <c r="P1891"/>
      <c r="Q1891"/>
      <c r="R1891" s="29" t="str" cm="1">
        <f t="array" ref="R1891:S1891">_xlfn.TEXTSPLIT(C1891," ")</f>
        <v>Pannu</v>
      </c>
      <c r="S1891" s="29" t="str">
        <v>Harbhajan</v>
      </c>
      <c r="T1891" s="29"/>
      <c r="U1891" s="29" t="str">
        <f>IF(T1891="",S1891,T1891)</f>
        <v>Harbhajan</v>
      </c>
      <c r="V1891" s="29" t="str">
        <f>LEFT(R1891,1)</f>
        <v>P</v>
      </c>
      <c r="W1891" s="29" t="str">
        <f>CONCATENATE(U1891,V1891,D1891)</f>
        <v>HarbhajanPM70+</v>
      </c>
      <c r="X1891" s="29" t="str">
        <f>CONCATENATE(U1891,V1891)</f>
        <v>HarbhajanP</v>
      </c>
      <c r="AA1891"/>
      <c r="AB1891"/>
      <c r="AC1891"/>
      <c r="AD1891"/>
      <c r="AE1891"/>
      <c r="AF1891"/>
      <c r="AG1891"/>
    </row>
    <row r="1892" spans="1:33" s="30" customFormat="1" x14ac:dyDescent="0.3">
      <c r="A1892" s="16">
        <f t="shared" si="512"/>
        <v>765</v>
      </c>
      <c r="B1892" s="17">
        <f t="shared" si="513"/>
        <v>14</v>
      </c>
      <c r="C1892" s="18" t="s">
        <v>1933</v>
      </c>
      <c r="D1892" s="19" t="s">
        <v>1227</v>
      </c>
      <c r="E1892" s="19" t="str">
        <f t="shared" si="514"/>
        <v>M</v>
      </c>
      <c r="F1892" s="20" t="str">
        <f>IFERROR(VLOOKUP(C1892,'[1]Sofie''s Loppet'!$BM$3:$BP$100,4,FALSE),"")</f>
        <v/>
      </c>
      <c r="G1892" s="21">
        <f>IFERROR(VLOOKUP(C1892,[1]Rocks!$BF$3:$BH$2000,3,FALSE),"")</f>
        <v>134.20342034203421</v>
      </c>
      <c r="H1892" s="22" t="str">
        <f>IFERROR(VLOOKUP(C1892,'[1]Walden Bike'!$CB$3:$CE$1000,4,FALSE),"")</f>
        <v/>
      </c>
      <c r="I1892" s="23" t="str">
        <f>IFERROR(VLOOKUP(C1892,'[1]Paddle Sport'!$BJ$2:$BL$100,3,FALSE),"")</f>
        <v/>
      </c>
      <c r="J1892" s="24" t="str">
        <f>IFERROR(VLOOKUP(C1892,'[1]Island Swim'!$AX$5:$AZ$74,3,FALSE),"")</f>
        <v/>
      </c>
      <c r="K1892" s="25" t="str">
        <f>IFERROR(VLOOKUP(C1892,[1]Beaton!$A$4:$B$150,2,FALSE),"")</f>
        <v/>
      </c>
      <c r="L1892" s="26">
        <f>IFERROR(VLOOKUP(C1892,'[1]Turkey Gobbler'!$A$2:$B$500,2,FALSE),"")</f>
        <v>154.33360588716272</v>
      </c>
      <c r="M1892" s="27">
        <f t="shared" si="515"/>
        <v>134</v>
      </c>
      <c r="N1892" s="28"/>
      <c r="O1892"/>
      <c r="P1892"/>
      <c r="Q1892"/>
      <c r="R1892" s="29" t="str" cm="1">
        <f t="array" ref="R1892:S1892">_xlfn.TEXTSPLIT(C1892," ")</f>
        <v>Moustgaard</v>
      </c>
      <c r="S1892" s="29" t="str">
        <v>Louis</v>
      </c>
      <c r="T1892" s="29"/>
      <c r="U1892" s="29" t="str">
        <f>IF(T1892="",S1892,T1892)</f>
        <v>Louis</v>
      </c>
      <c r="V1892" s="29" t="str">
        <f>LEFT(R1892,1)</f>
        <v>M</v>
      </c>
      <c r="W1892" s="29" t="str">
        <f>CONCATENATE(U1892,V1892,D1892)</f>
        <v>LouisMM70+</v>
      </c>
      <c r="X1892" s="29" t="str">
        <f>CONCATENATE(U1892,V1892)</f>
        <v>LouisM</v>
      </c>
      <c r="AA1892"/>
      <c r="AB1892"/>
      <c r="AC1892"/>
      <c r="AD1892"/>
      <c r="AE1892"/>
      <c r="AF1892"/>
      <c r="AG1892"/>
    </row>
  </sheetData>
  <autoFilter ref="A1:AG1892" xr:uid="{E72CFA4D-7D13-4A74-84A1-4889F4CBCA91}"/>
  <conditionalFormatting sqref="W1:W1048576">
    <cfRule type="duplicateValues" dxfId="0" priority="1"/>
  </conditionalFormatting>
  <pageMargins left="0.25" right="0.25" top="0.75" bottom="0.75" header="0.3" footer="0.3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 by Rank Overall</vt:lpstr>
      <vt:lpstr>'Results by Rank Overall'!Print_Area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Phipps</dc:creator>
  <cp:lastModifiedBy>Vince Perdue</cp:lastModifiedBy>
  <dcterms:created xsi:type="dcterms:W3CDTF">2026-07-28T18:57:03Z</dcterms:created>
  <dcterms:modified xsi:type="dcterms:W3CDTF">2026-07-28T22:06:04Z</dcterms:modified>
</cp:coreProperties>
</file>